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38BAFDE3-BE33-45E1-AFB5-E3C6B1BCA3AB}" xr6:coauthVersionLast="47" xr6:coauthVersionMax="47" xr10:uidLastSave="{00000000-0000-0000-0000-000000000000}"/>
  <bookViews>
    <workbookView xWindow="-28920" yWindow="-120" windowWidth="29040" windowHeight="17640" firstSheet="14" activeTab="16"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BCDTRtSY-psgr" sheetId="23" r:id="rId27"/>
    <sheet name="BCDTRtSY-frgt" sheetId="24" r:id="rId28"/>
  </sheets>
  <externalReferences>
    <externalReference r:id="rId29"/>
    <externalReference r:id="rId30"/>
    <externalReference r:id="rId31"/>
    <externalReference r:id="rId32"/>
    <externalReference r:id="rId33"/>
  </externalReferences>
  <definedNames>
    <definedName name="Eno_TM" localSheetId="27">'[1]1997  Table 1a Modified'!#REF!</definedName>
    <definedName name="Eno_TM" localSheetId="1">'[2]1997  Table 1a Modified'!#REF!</definedName>
    <definedName name="Eno_TM">'[1]1997  Table 1a Modified'!#REF!</definedName>
    <definedName name="Eno_Tons" localSheetId="27">'[1]1997  Table 1a Modified'!#REF!</definedName>
    <definedName name="Eno_Tons" localSheetId="1">'[2]1997  Table 1a Modified'!#REF!</definedName>
    <definedName name="Eno_Tons">'[1]1997  Table 1a Modified'!#REF!</definedName>
    <definedName name="NTS_YR">[3]About!$B$136</definedName>
    <definedName name="Sum_T2" localSheetId="27">'[1]1997  Table 1a Modified'!#REF!</definedName>
    <definedName name="Sum_T2" localSheetId="1">'[2]1997  Table 1a Modified'!#REF!</definedName>
    <definedName name="Sum_T2">'[1]1997  Table 1a Modified'!#REF!</definedName>
    <definedName name="Sum_TTM" localSheetId="27">'[1]1997  Table 1a Modified'!#REF!</definedName>
    <definedName name="Sum_TTM" localSheetId="1">'[2]1997  Table 1a Modified'!#REF!</definedName>
    <definedName name="Sum_TTM">'[1]1997  Table 1a Modified'!#REF!</definedName>
    <definedName name="ti_tbl_50" localSheetId="27">#REF!</definedName>
    <definedName name="ti_tbl_50" localSheetId="1">#REF!</definedName>
    <definedName name="ti_tbl_50">#REF!</definedName>
    <definedName name="ti_tbl_69" localSheetId="27">#REF!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66" i="37" l="1"/>
  <c r="Z66" i="37"/>
  <c r="R66" i="37"/>
  <c r="J66" i="37"/>
  <c r="E65" i="37"/>
  <c r="AG66" i="37" s="1"/>
  <c r="D65" i="37"/>
  <c r="D66" i="37" s="1"/>
  <c r="AH54" i="37"/>
  <c r="AG54" i="37"/>
  <c r="AF54" i="37"/>
  <c r="AE54" i="37"/>
  <c r="AD54" i="37"/>
  <c r="AC54" i="37"/>
  <c r="AB54" i="37"/>
  <c r="AA54" i="37"/>
  <c r="Z54" i="37"/>
  <c r="Y54" i="37"/>
  <c r="X54" i="37"/>
  <c r="W54" i="37"/>
  <c r="V54" i="37"/>
  <c r="U54" i="37"/>
  <c r="T54" i="37"/>
  <c r="S54" i="37"/>
  <c r="R54" i="37"/>
  <c r="Q54" i="37"/>
  <c r="P54" i="37"/>
  <c r="O54" i="37"/>
  <c r="N54" i="37"/>
  <c r="M54" i="37"/>
  <c r="L54" i="37"/>
  <c r="K54" i="37"/>
  <c r="J54" i="37"/>
  <c r="I54" i="37"/>
  <c r="H54" i="37"/>
  <c r="G54" i="37"/>
  <c r="E25" i="37"/>
  <c r="E26" i="37" s="1"/>
  <c r="D25" i="37"/>
  <c r="D26" i="37" s="1"/>
  <c r="E22" i="37"/>
  <c r="E23" i="37" s="1"/>
  <c r="D22" i="37"/>
  <c r="D23" i="37" s="1"/>
  <c r="D6" i="24"/>
  <c r="E66" i="37" l="1"/>
  <c r="M66" i="37"/>
  <c r="U66" i="37"/>
  <c r="AC66" i="37"/>
  <c r="K66" i="37"/>
  <c r="T66" i="37"/>
  <c r="G66" i="37"/>
  <c r="O66" i="37"/>
  <c r="W66" i="37"/>
  <c r="AE66" i="37"/>
  <c r="AA66" i="37"/>
  <c r="N66" i="37"/>
  <c r="V66" i="37"/>
  <c r="H66" i="37"/>
  <c r="P66" i="37"/>
  <c r="X66" i="37"/>
  <c r="AF66" i="37"/>
  <c r="S66" i="37"/>
  <c r="L66" i="37"/>
  <c r="AB66" i="37"/>
  <c r="F66" i="37"/>
  <c r="AD66" i="37"/>
  <c r="I66" i="37"/>
  <c r="Q66" i="37"/>
  <c r="Y66" i="37"/>
  <c r="AF74" i="38" l="1"/>
  <c r="AE74" i="38"/>
  <c r="AD74" i="38"/>
  <c r="AC74" i="38"/>
  <c r="AB74" i="38"/>
  <c r="AA74" i="38"/>
  <c r="Z74" i="38"/>
  <c r="Y74" i="38"/>
  <c r="X74" i="38"/>
  <c r="W74" i="38"/>
  <c r="V74" i="38"/>
  <c r="U74" i="38"/>
  <c r="T74" i="38"/>
  <c r="S74" i="38"/>
  <c r="R74" i="38"/>
  <c r="Q74" i="38"/>
  <c r="P74" i="38"/>
  <c r="O74" i="38"/>
  <c r="N74" i="38"/>
  <c r="M74" i="38"/>
  <c r="L74" i="38"/>
  <c r="K74" i="38"/>
  <c r="J74" i="38"/>
  <c r="I74" i="38"/>
  <c r="H74" i="38"/>
  <c r="G74" i="38"/>
  <c r="F74" i="38"/>
  <c r="E74" i="38"/>
  <c r="D74" i="38"/>
  <c r="C74" i="38"/>
  <c r="AF72" i="38"/>
  <c r="AE72" i="38"/>
  <c r="AD72" i="38"/>
  <c r="AC72" i="38"/>
  <c r="AB72" i="38"/>
  <c r="AA72" i="38"/>
  <c r="Z72" i="38"/>
  <c r="Y72" i="38"/>
  <c r="X72" i="38"/>
  <c r="W72" i="38"/>
  <c r="V72" i="38"/>
  <c r="U72" i="38"/>
  <c r="T72" i="38"/>
  <c r="S72" i="38"/>
  <c r="R72" i="38"/>
  <c r="Q72" i="38"/>
  <c r="P72" i="38"/>
  <c r="O72" i="38"/>
  <c r="N72" i="38"/>
  <c r="M72" i="38"/>
  <c r="L72" i="38"/>
  <c r="K72" i="38"/>
  <c r="J72" i="38"/>
  <c r="I72" i="38"/>
  <c r="H72" i="38"/>
  <c r="G72" i="38"/>
  <c r="F72" i="38"/>
  <c r="E72" i="38"/>
  <c r="D72" i="38"/>
  <c r="C72" i="38"/>
  <c r="AF71" i="38"/>
  <c r="AE71" i="38"/>
  <c r="AD71" i="38"/>
  <c r="AC71" i="38"/>
  <c r="AB71" i="38"/>
  <c r="AA71" i="38"/>
  <c r="Z71" i="38"/>
  <c r="Y71" i="38"/>
  <c r="X71" i="38"/>
  <c r="W71" i="38"/>
  <c r="V71" i="38"/>
  <c r="U71" i="38"/>
  <c r="T71" i="38"/>
  <c r="S71" i="38"/>
  <c r="R71" i="38"/>
  <c r="Q71" i="38"/>
  <c r="P71" i="38"/>
  <c r="O71" i="38"/>
  <c r="N71" i="38"/>
  <c r="M71" i="38"/>
  <c r="L71" i="38"/>
  <c r="K71" i="38"/>
  <c r="J71" i="38"/>
  <c r="I71" i="38"/>
  <c r="H71" i="38"/>
  <c r="G71" i="38"/>
  <c r="F71" i="38"/>
  <c r="E71" i="38"/>
  <c r="D71" i="38"/>
  <c r="C71" i="38"/>
  <c r="AF70" i="38"/>
  <c r="AE70" i="38"/>
  <c r="AD70" i="38"/>
  <c r="AC70" i="38"/>
  <c r="AB70" i="38"/>
  <c r="AA70" i="38"/>
  <c r="Z70" i="38"/>
  <c r="Y70" i="38"/>
  <c r="X70" i="38"/>
  <c r="W70" i="38"/>
  <c r="V70" i="38"/>
  <c r="U70" i="38"/>
  <c r="T70" i="38"/>
  <c r="S70" i="38"/>
  <c r="R70" i="38"/>
  <c r="Q70" i="38"/>
  <c r="P70" i="38"/>
  <c r="O70" i="38"/>
  <c r="N70" i="38"/>
  <c r="M70" i="38"/>
  <c r="L70" i="38"/>
  <c r="K70" i="38"/>
  <c r="J70" i="38"/>
  <c r="I70" i="38"/>
  <c r="H70" i="38"/>
  <c r="G70" i="38"/>
  <c r="F70" i="38"/>
  <c r="E70" i="38"/>
  <c r="D70" i="38"/>
  <c r="C70" i="38"/>
  <c r="AF69" i="38"/>
  <c r="AE69" i="38"/>
  <c r="AD69" i="38"/>
  <c r="AC69" i="38"/>
  <c r="AB69" i="38"/>
  <c r="AA69" i="38"/>
  <c r="Z69" i="38"/>
  <c r="Y69" i="38"/>
  <c r="X69" i="38"/>
  <c r="W69" i="38"/>
  <c r="V69" i="38"/>
  <c r="U69" i="38"/>
  <c r="T69" i="38"/>
  <c r="S69" i="38"/>
  <c r="R69" i="38"/>
  <c r="Q69" i="38"/>
  <c r="P69" i="38"/>
  <c r="O69" i="38"/>
  <c r="N69" i="38"/>
  <c r="M69" i="38"/>
  <c r="L69" i="38"/>
  <c r="K69" i="38"/>
  <c r="J69" i="38"/>
  <c r="I69" i="38"/>
  <c r="H69" i="38"/>
  <c r="G69" i="38"/>
  <c r="F69" i="38"/>
  <c r="E69" i="38"/>
  <c r="D69" i="38"/>
  <c r="C69" i="38"/>
  <c r="AF68" i="38"/>
  <c r="AE68" i="38"/>
  <c r="AD68" i="38"/>
  <c r="AC68" i="38"/>
  <c r="AB68" i="38"/>
  <c r="AA68" i="38"/>
  <c r="Z68" i="38"/>
  <c r="Y68" i="38"/>
  <c r="X68" i="38"/>
  <c r="W68" i="38"/>
  <c r="V68" i="38"/>
  <c r="U68" i="38"/>
  <c r="T68" i="38"/>
  <c r="S68" i="38"/>
  <c r="R68" i="38"/>
  <c r="Q68" i="38"/>
  <c r="P68" i="38"/>
  <c r="O68" i="38"/>
  <c r="N68" i="38"/>
  <c r="M68" i="38"/>
  <c r="L68" i="38"/>
  <c r="K68" i="38"/>
  <c r="J68" i="38"/>
  <c r="I68" i="38"/>
  <c r="H68" i="38"/>
  <c r="G68" i="38"/>
  <c r="F68" i="38"/>
  <c r="E68" i="38"/>
  <c r="D68" i="38"/>
  <c r="C68" i="38"/>
  <c r="AF67" i="38"/>
  <c r="AE67" i="38"/>
  <c r="AD67" i="38"/>
  <c r="AC67" i="38"/>
  <c r="AB67" i="38"/>
  <c r="AA67" i="38"/>
  <c r="Z67" i="38"/>
  <c r="Y67" i="38"/>
  <c r="X67" i="38"/>
  <c r="W67" i="38"/>
  <c r="V67" i="38"/>
  <c r="U67" i="38"/>
  <c r="T67" i="38"/>
  <c r="S67" i="38"/>
  <c r="R67" i="38"/>
  <c r="Q67" i="38"/>
  <c r="P67" i="38"/>
  <c r="O67" i="38"/>
  <c r="N67" i="38"/>
  <c r="M67" i="38"/>
  <c r="L67" i="38"/>
  <c r="K67" i="38"/>
  <c r="J67" i="38"/>
  <c r="I67" i="38"/>
  <c r="H67" i="38"/>
  <c r="G67" i="38"/>
  <c r="F67" i="38"/>
  <c r="E67" i="38"/>
  <c r="D67" i="38"/>
  <c r="C67" i="38"/>
  <c r="AF66" i="38"/>
  <c r="AE66" i="38"/>
  <c r="AD66" i="38"/>
  <c r="AC66" i="38"/>
  <c r="AB66" i="38"/>
  <c r="AA66" i="38"/>
  <c r="Z66" i="38"/>
  <c r="Y66" i="38"/>
  <c r="X66" i="38"/>
  <c r="W66" i="38"/>
  <c r="V66" i="38"/>
  <c r="U66" i="38"/>
  <c r="T66" i="38"/>
  <c r="S66" i="38"/>
  <c r="R66" i="38"/>
  <c r="Q66" i="38"/>
  <c r="P66" i="38"/>
  <c r="O66" i="38"/>
  <c r="N66" i="38"/>
  <c r="M66" i="38"/>
  <c r="L66" i="38"/>
  <c r="K66" i="38"/>
  <c r="J66" i="38"/>
  <c r="I66" i="38"/>
  <c r="H66" i="38"/>
  <c r="G66" i="38"/>
  <c r="F66" i="38"/>
  <c r="E66" i="38"/>
  <c r="D66" i="38"/>
  <c r="C66" i="38"/>
  <c r="AF65" i="38"/>
  <c r="AE65" i="38"/>
  <c r="AD65" i="38"/>
  <c r="AC65" i="38"/>
  <c r="AB65" i="38"/>
  <c r="AA65" i="38"/>
  <c r="Z65" i="38"/>
  <c r="Y65" i="38"/>
  <c r="X65" i="38"/>
  <c r="W65" i="38"/>
  <c r="V65" i="38"/>
  <c r="U65" i="38"/>
  <c r="T65" i="38"/>
  <c r="S65" i="38"/>
  <c r="R65" i="38"/>
  <c r="Q65" i="38"/>
  <c r="P65" i="38"/>
  <c r="O65" i="38"/>
  <c r="N65" i="38"/>
  <c r="M65" i="38"/>
  <c r="L65" i="38"/>
  <c r="K65" i="38"/>
  <c r="J65" i="38"/>
  <c r="I65" i="38"/>
  <c r="H65" i="38"/>
  <c r="G65" i="38"/>
  <c r="F65" i="38"/>
  <c r="E65" i="38"/>
  <c r="D65" i="38"/>
  <c r="C65" i="38"/>
  <c r="AF64" i="38"/>
  <c r="AE64" i="38"/>
  <c r="AD64" i="38"/>
  <c r="AC64" i="38"/>
  <c r="AB64" i="38"/>
  <c r="AA64" i="38"/>
  <c r="Z64" i="38"/>
  <c r="Y64" i="38"/>
  <c r="X64" i="38"/>
  <c r="W64" i="38"/>
  <c r="V64" i="38"/>
  <c r="U64" i="38"/>
  <c r="T64" i="38"/>
  <c r="S64" i="38"/>
  <c r="R64" i="38"/>
  <c r="Q64" i="38"/>
  <c r="P64" i="38"/>
  <c r="O64" i="38"/>
  <c r="N64" i="38"/>
  <c r="M64" i="38"/>
  <c r="L64" i="38"/>
  <c r="K64" i="38"/>
  <c r="J64" i="38"/>
  <c r="I64" i="38"/>
  <c r="H64" i="38"/>
  <c r="G64" i="38"/>
  <c r="F64" i="38"/>
  <c r="E64" i="38"/>
  <c r="D64" i="38"/>
  <c r="C64" i="38"/>
  <c r="AF63" i="38"/>
  <c r="AE63" i="38"/>
  <c r="AD63" i="38"/>
  <c r="AC63" i="38"/>
  <c r="AB63" i="38"/>
  <c r="AA63" i="38"/>
  <c r="Z63" i="38"/>
  <c r="Y63" i="38"/>
  <c r="X63" i="38"/>
  <c r="W63" i="38"/>
  <c r="V63" i="38"/>
  <c r="U63" i="38"/>
  <c r="T63" i="38"/>
  <c r="S63" i="38"/>
  <c r="R63" i="38"/>
  <c r="Q63" i="38"/>
  <c r="P63" i="38"/>
  <c r="O63" i="38"/>
  <c r="N63" i="38"/>
  <c r="M63" i="38"/>
  <c r="L63" i="38"/>
  <c r="K63" i="38"/>
  <c r="J63" i="38"/>
  <c r="I63" i="38"/>
  <c r="H63" i="38"/>
  <c r="G63" i="38"/>
  <c r="F63" i="38"/>
  <c r="E63" i="38"/>
  <c r="D63" i="38"/>
  <c r="C63" i="38"/>
  <c r="AF62" i="38"/>
  <c r="AE62" i="38"/>
  <c r="AD62" i="38"/>
  <c r="AC62" i="38"/>
  <c r="AB62" i="38"/>
  <c r="AA62" i="38"/>
  <c r="Z62" i="38"/>
  <c r="Y62" i="38"/>
  <c r="X62" i="38"/>
  <c r="W62" i="38"/>
  <c r="V62" i="38"/>
  <c r="U62" i="38"/>
  <c r="T62" i="38"/>
  <c r="S62" i="38"/>
  <c r="R62" i="38"/>
  <c r="Q62" i="38"/>
  <c r="P62" i="38"/>
  <c r="O62" i="38"/>
  <c r="N62" i="38"/>
  <c r="M62" i="38"/>
  <c r="L62" i="38"/>
  <c r="K62" i="38"/>
  <c r="J62" i="38"/>
  <c r="I62" i="38"/>
  <c r="H62" i="38"/>
  <c r="G62" i="38"/>
  <c r="F62" i="38"/>
  <c r="E62" i="38"/>
  <c r="D62" i="38"/>
  <c r="C62" i="38"/>
  <c r="AF61" i="38"/>
  <c r="AE61" i="38"/>
  <c r="AD61" i="38"/>
  <c r="AC61" i="38"/>
  <c r="AB61" i="38"/>
  <c r="AA61" i="38"/>
  <c r="Z61" i="38"/>
  <c r="Y61" i="38"/>
  <c r="X61" i="38"/>
  <c r="W61" i="38"/>
  <c r="V61" i="38"/>
  <c r="U61" i="38"/>
  <c r="T61" i="38"/>
  <c r="S61" i="38"/>
  <c r="R61" i="38"/>
  <c r="Q61" i="38"/>
  <c r="P61" i="38"/>
  <c r="O61" i="38"/>
  <c r="N61" i="38"/>
  <c r="M61" i="38"/>
  <c r="L61" i="38"/>
  <c r="K61" i="38"/>
  <c r="J61" i="38"/>
  <c r="I61" i="38"/>
  <c r="H61" i="38"/>
  <c r="G61" i="38"/>
  <c r="F61" i="38"/>
  <c r="E61" i="38"/>
  <c r="D61" i="38"/>
  <c r="C61" i="38"/>
  <c r="AF60" i="38"/>
  <c r="AE60" i="38"/>
  <c r="AD60" i="38"/>
  <c r="AC60" i="38"/>
  <c r="AB60" i="38"/>
  <c r="AA60" i="38"/>
  <c r="Z60" i="38"/>
  <c r="Y60" i="38"/>
  <c r="X60" i="38"/>
  <c r="W60" i="38"/>
  <c r="V60" i="38"/>
  <c r="U60" i="38"/>
  <c r="T60" i="38"/>
  <c r="S60" i="38"/>
  <c r="R60" i="38"/>
  <c r="Q60" i="38"/>
  <c r="P60" i="38"/>
  <c r="O60" i="38"/>
  <c r="N60" i="38"/>
  <c r="M60" i="38"/>
  <c r="L60" i="38"/>
  <c r="K60" i="38"/>
  <c r="J60" i="38"/>
  <c r="I60" i="38"/>
  <c r="H60" i="38"/>
  <c r="G60" i="38"/>
  <c r="F60" i="38"/>
  <c r="E60" i="38"/>
  <c r="D60" i="38"/>
  <c r="C60" i="38"/>
  <c r="AF59" i="38"/>
  <c r="AE59" i="38"/>
  <c r="AD59" i="38"/>
  <c r="AC59" i="38"/>
  <c r="AB59" i="38"/>
  <c r="AA59" i="38"/>
  <c r="Z59" i="38"/>
  <c r="Y59" i="38"/>
  <c r="X59" i="38"/>
  <c r="W59" i="38"/>
  <c r="V59" i="38"/>
  <c r="U59" i="38"/>
  <c r="T59" i="38"/>
  <c r="S59" i="38"/>
  <c r="R59" i="38"/>
  <c r="Q59" i="38"/>
  <c r="P59" i="38"/>
  <c r="O59" i="38"/>
  <c r="N59" i="38"/>
  <c r="M59" i="38"/>
  <c r="L59" i="38"/>
  <c r="K59" i="38"/>
  <c r="J59" i="38"/>
  <c r="I59" i="38"/>
  <c r="H59" i="38"/>
  <c r="G59" i="38"/>
  <c r="F59" i="38"/>
  <c r="E59" i="38"/>
  <c r="D59" i="38"/>
  <c r="C59" i="38"/>
  <c r="AF56" i="38"/>
  <c r="AE56" i="38"/>
  <c r="AD56" i="38"/>
  <c r="AC56" i="38"/>
  <c r="AB56" i="38"/>
  <c r="AA56" i="38"/>
  <c r="Z56" i="38"/>
  <c r="Y56" i="38"/>
  <c r="X56" i="38"/>
  <c r="W56" i="38"/>
  <c r="V56" i="38"/>
  <c r="U56" i="38"/>
  <c r="T56" i="38"/>
  <c r="S56" i="38"/>
  <c r="R56" i="38"/>
  <c r="Q56" i="38"/>
  <c r="P56" i="38"/>
  <c r="O56" i="38"/>
  <c r="N56" i="38"/>
  <c r="M56" i="38"/>
  <c r="L56" i="38"/>
  <c r="K56" i="38"/>
  <c r="J56" i="38"/>
  <c r="I56" i="38"/>
  <c r="H56" i="38"/>
  <c r="G56" i="38"/>
  <c r="F56" i="38"/>
  <c r="E56" i="38"/>
  <c r="D56" i="38"/>
  <c r="C56" i="38"/>
  <c r="AF54" i="38"/>
  <c r="AE54" i="38"/>
  <c r="AD54" i="38"/>
  <c r="AC54" i="38"/>
  <c r="AB54" i="38"/>
  <c r="AA54" i="38"/>
  <c r="Z54" i="38"/>
  <c r="Y54" i="38"/>
  <c r="X54" i="38"/>
  <c r="W54" i="38"/>
  <c r="V54" i="38"/>
  <c r="U54" i="38"/>
  <c r="T54" i="38"/>
  <c r="S54" i="38"/>
  <c r="R54" i="38"/>
  <c r="Q54" i="38"/>
  <c r="P54" i="38"/>
  <c r="O54" i="38"/>
  <c r="N54" i="38"/>
  <c r="M54" i="38"/>
  <c r="L54" i="38"/>
  <c r="K54" i="38"/>
  <c r="J54" i="38"/>
  <c r="I54" i="38"/>
  <c r="H54" i="38"/>
  <c r="G54" i="38"/>
  <c r="F54" i="38"/>
  <c r="E54" i="38"/>
  <c r="D54" i="38"/>
  <c r="C54" i="38"/>
  <c r="AF53" i="38"/>
  <c r="AE53" i="38"/>
  <c r="AD53" i="38"/>
  <c r="AC53" i="38"/>
  <c r="AB53" i="38"/>
  <c r="AA53" i="38"/>
  <c r="Z53" i="38"/>
  <c r="Y53" i="38"/>
  <c r="X53" i="38"/>
  <c r="W53" i="38"/>
  <c r="V53" i="38"/>
  <c r="U53" i="38"/>
  <c r="T53" i="38"/>
  <c r="S53" i="38"/>
  <c r="R53" i="38"/>
  <c r="Q53" i="38"/>
  <c r="P53" i="38"/>
  <c r="O53" i="38"/>
  <c r="N53" i="38"/>
  <c r="M53" i="38"/>
  <c r="L53" i="38"/>
  <c r="K53" i="38"/>
  <c r="J53" i="38"/>
  <c r="I53" i="38"/>
  <c r="H53" i="38"/>
  <c r="G53" i="38"/>
  <c r="F53" i="38"/>
  <c r="E53" i="38"/>
  <c r="D53" i="38"/>
  <c r="C53" i="38"/>
  <c r="AF52" i="38"/>
  <c r="AE52" i="38"/>
  <c r="AD52" i="38"/>
  <c r="AC52" i="38"/>
  <c r="AB52" i="38"/>
  <c r="AA52" i="38"/>
  <c r="Z52" i="38"/>
  <c r="Y52" i="38"/>
  <c r="X52" i="38"/>
  <c r="W52" i="38"/>
  <c r="V52" i="38"/>
  <c r="U52" i="38"/>
  <c r="T52" i="38"/>
  <c r="S52" i="38"/>
  <c r="R52" i="38"/>
  <c r="Q52" i="38"/>
  <c r="P52" i="38"/>
  <c r="O52" i="38"/>
  <c r="N52" i="38"/>
  <c r="M52" i="38"/>
  <c r="L52" i="38"/>
  <c r="K52" i="38"/>
  <c r="J52" i="38"/>
  <c r="I52" i="38"/>
  <c r="H52" i="38"/>
  <c r="G52" i="38"/>
  <c r="F52" i="38"/>
  <c r="E52" i="38"/>
  <c r="D52" i="38"/>
  <c r="C52" i="38"/>
  <c r="AF51" i="38"/>
  <c r="AE51" i="38"/>
  <c r="AD51" i="38"/>
  <c r="AC51" i="38"/>
  <c r="AB51" i="38"/>
  <c r="AA51" i="38"/>
  <c r="Z51" i="38"/>
  <c r="Y51" i="38"/>
  <c r="X51" i="38"/>
  <c r="W51" i="38"/>
  <c r="V51" i="38"/>
  <c r="U51" i="38"/>
  <c r="T51" i="38"/>
  <c r="S51" i="38"/>
  <c r="R51" i="38"/>
  <c r="Q51" i="38"/>
  <c r="P51" i="38"/>
  <c r="O51" i="38"/>
  <c r="N51" i="38"/>
  <c r="M51" i="38"/>
  <c r="L51" i="38"/>
  <c r="K51" i="38"/>
  <c r="J51" i="38"/>
  <c r="I51" i="38"/>
  <c r="H51" i="38"/>
  <c r="G51" i="38"/>
  <c r="F51" i="38"/>
  <c r="E51" i="38"/>
  <c r="D51" i="38"/>
  <c r="C51" i="38"/>
  <c r="AF49" i="38"/>
  <c r="AE49" i="38"/>
  <c r="AD49" i="38"/>
  <c r="AC49" i="38"/>
  <c r="AB49" i="38"/>
  <c r="AA49" i="38"/>
  <c r="Z49" i="38"/>
  <c r="Y49" i="38"/>
  <c r="X49" i="38"/>
  <c r="W49" i="38"/>
  <c r="V49" i="38"/>
  <c r="U49" i="38"/>
  <c r="T49" i="38"/>
  <c r="S49" i="38"/>
  <c r="R49" i="38"/>
  <c r="Q49" i="38"/>
  <c r="P49" i="38"/>
  <c r="O49" i="38"/>
  <c r="N49" i="38"/>
  <c r="M49" i="38"/>
  <c r="L49" i="38"/>
  <c r="K49" i="38"/>
  <c r="J49" i="38"/>
  <c r="I49" i="38"/>
  <c r="H49" i="38"/>
  <c r="G49" i="38"/>
  <c r="F49" i="38"/>
  <c r="E49" i="38"/>
  <c r="D49" i="38"/>
  <c r="C49" i="38"/>
  <c r="AF48" i="38"/>
  <c r="AE48" i="38"/>
  <c r="AD48" i="38"/>
  <c r="AC48" i="38"/>
  <c r="AB48" i="38"/>
  <c r="AA48" i="38"/>
  <c r="Z48" i="38"/>
  <c r="Y48" i="38"/>
  <c r="X48" i="38"/>
  <c r="W48" i="38"/>
  <c r="V48" i="38"/>
  <c r="U48" i="38"/>
  <c r="T48" i="38"/>
  <c r="S48" i="38"/>
  <c r="R48" i="38"/>
  <c r="Q48" i="38"/>
  <c r="P48" i="38"/>
  <c r="O48" i="38"/>
  <c r="N48" i="38"/>
  <c r="M48" i="38"/>
  <c r="L48" i="38"/>
  <c r="K48" i="38"/>
  <c r="J48" i="38"/>
  <c r="I48" i="38"/>
  <c r="H48" i="38"/>
  <c r="G48" i="38"/>
  <c r="F48" i="38"/>
  <c r="E48" i="38"/>
  <c r="D48" i="38"/>
  <c r="C48" i="38"/>
  <c r="AF47" i="38"/>
  <c r="AE47" i="38"/>
  <c r="AD47" i="38"/>
  <c r="AC47" i="38"/>
  <c r="AB47" i="38"/>
  <c r="AA47" i="38"/>
  <c r="Z47" i="38"/>
  <c r="Y47" i="38"/>
  <c r="X47" i="38"/>
  <c r="W47" i="38"/>
  <c r="V47" i="38"/>
  <c r="U47" i="38"/>
  <c r="T47" i="38"/>
  <c r="S47" i="38"/>
  <c r="R47" i="38"/>
  <c r="Q47" i="38"/>
  <c r="P47" i="38"/>
  <c r="O47" i="38"/>
  <c r="N47" i="38"/>
  <c r="M47" i="38"/>
  <c r="L47" i="38"/>
  <c r="K47" i="38"/>
  <c r="J47" i="38"/>
  <c r="I47" i="38"/>
  <c r="H47" i="38"/>
  <c r="G47" i="38"/>
  <c r="F47" i="38"/>
  <c r="E47" i="38"/>
  <c r="D47" i="38"/>
  <c r="C47" i="38"/>
  <c r="AF46" i="38"/>
  <c r="AE46" i="38"/>
  <c r="AD46" i="38"/>
  <c r="AC46" i="38"/>
  <c r="AB46" i="38"/>
  <c r="AA46" i="38"/>
  <c r="Z46" i="38"/>
  <c r="Y46" i="38"/>
  <c r="X46" i="38"/>
  <c r="W46" i="38"/>
  <c r="V46" i="38"/>
  <c r="U46" i="38"/>
  <c r="T46" i="38"/>
  <c r="S46" i="38"/>
  <c r="R46" i="38"/>
  <c r="Q46" i="38"/>
  <c r="P46" i="38"/>
  <c r="O46" i="38"/>
  <c r="N46" i="38"/>
  <c r="M46" i="38"/>
  <c r="L46" i="38"/>
  <c r="K46" i="38"/>
  <c r="J46" i="38"/>
  <c r="I46" i="38"/>
  <c r="H46" i="38"/>
  <c r="G46" i="38"/>
  <c r="F46" i="38"/>
  <c r="E46" i="38"/>
  <c r="D46" i="38"/>
  <c r="C46" i="38"/>
  <c r="AF45" i="38"/>
  <c r="AE45" i="38"/>
  <c r="AD45" i="38"/>
  <c r="AC45" i="38"/>
  <c r="AB45" i="38"/>
  <c r="AA45" i="38"/>
  <c r="Z45" i="38"/>
  <c r="Y45" i="38"/>
  <c r="X45" i="38"/>
  <c r="W45" i="38"/>
  <c r="V45" i="38"/>
  <c r="U45" i="38"/>
  <c r="T45" i="38"/>
  <c r="S45" i="38"/>
  <c r="R45" i="38"/>
  <c r="Q45" i="38"/>
  <c r="P45" i="38"/>
  <c r="O45" i="38"/>
  <c r="N45" i="38"/>
  <c r="M45" i="38"/>
  <c r="L45" i="38"/>
  <c r="K45" i="38"/>
  <c r="J45" i="38"/>
  <c r="I45" i="38"/>
  <c r="H45" i="38"/>
  <c r="G45" i="38"/>
  <c r="F45" i="38"/>
  <c r="E45" i="38"/>
  <c r="D45" i="38"/>
  <c r="C45" i="38"/>
  <c r="AF44" i="38"/>
  <c r="AE44" i="38"/>
  <c r="AD44" i="38"/>
  <c r="AC44" i="38"/>
  <c r="AB44" i="38"/>
  <c r="AA44" i="38"/>
  <c r="Z44" i="38"/>
  <c r="Y44" i="38"/>
  <c r="X44" i="38"/>
  <c r="W44" i="38"/>
  <c r="V44" i="38"/>
  <c r="U44" i="38"/>
  <c r="T44" i="38"/>
  <c r="S44" i="38"/>
  <c r="R44" i="38"/>
  <c r="Q44" i="38"/>
  <c r="P44" i="38"/>
  <c r="O44" i="38"/>
  <c r="N44" i="38"/>
  <c r="M44" i="38"/>
  <c r="L44" i="38"/>
  <c r="K44" i="38"/>
  <c r="J44" i="38"/>
  <c r="I44" i="38"/>
  <c r="H44" i="38"/>
  <c r="G44" i="38"/>
  <c r="F44" i="38"/>
  <c r="E44" i="38"/>
  <c r="D44" i="38"/>
  <c r="C44" i="38"/>
  <c r="AF43" i="38"/>
  <c r="AE43" i="38"/>
  <c r="AD43" i="38"/>
  <c r="AC43" i="38"/>
  <c r="AB43" i="38"/>
  <c r="AA43" i="38"/>
  <c r="Z43" i="38"/>
  <c r="Y43" i="38"/>
  <c r="X43" i="38"/>
  <c r="W43" i="38"/>
  <c r="V43" i="38"/>
  <c r="U43" i="38"/>
  <c r="T43" i="38"/>
  <c r="S43" i="38"/>
  <c r="R43" i="38"/>
  <c r="Q43" i="38"/>
  <c r="P43" i="38"/>
  <c r="O43" i="38"/>
  <c r="N43" i="38"/>
  <c r="M43" i="38"/>
  <c r="L43" i="38"/>
  <c r="K43" i="38"/>
  <c r="J43" i="38"/>
  <c r="I43" i="38"/>
  <c r="H43" i="38"/>
  <c r="G43" i="38"/>
  <c r="F43" i="38"/>
  <c r="E43" i="38"/>
  <c r="D43" i="38"/>
  <c r="C43" i="38"/>
  <c r="AF42" i="38"/>
  <c r="AE42" i="38"/>
  <c r="AD42" i="38"/>
  <c r="AC42" i="38"/>
  <c r="AB42" i="38"/>
  <c r="AA42" i="38"/>
  <c r="Z42" i="38"/>
  <c r="Y42" i="38"/>
  <c r="X42" i="38"/>
  <c r="W42" i="38"/>
  <c r="V42" i="38"/>
  <c r="U42" i="38"/>
  <c r="T42" i="38"/>
  <c r="S42" i="38"/>
  <c r="R42" i="38"/>
  <c r="Q42" i="38"/>
  <c r="P42" i="38"/>
  <c r="O42" i="38"/>
  <c r="N42" i="38"/>
  <c r="M42" i="38"/>
  <c r="L42" i="38"/>
  <c r="K42" i="38"/>
  <c r="J42" i="38"/>
  <c r="I42" i="38"/>
  <c r="H42" i="38"/>
  <c r="G42" i="38"/>
  <c r="F42" i="38"/>
  <c r="E42" i="38"/>
  <c r="D42" i="38"/>
  <c r="C42" i="38"/>
  <c r="AF41" i="38"/>
  <c r="AE41" i="38"/>
  <c r="AD41" i="38"/>
  <c r="AC41" i="38"/>
  <c r="AB41" i="38"/>
  <c r="AA41" i="38"/>
  <c r="Z41" i="38"/>
  <c r="Y41" i="38"/>
  <c r="X41" i="38"/>
  <c r="W41" i="38"/>
  <c r="V41" i="38"/>
  <c r="U41" i="38"/>
  <c r="T41" i="38"/>
  <c r="S41" i="38"/>
  <c r="R41" i="38"/>
  <c r="Q41" i="38"/>
  <c r="P41" i="38"/>
  <c r="O41" i="38"/>
  <c r="N41" i="38"/>
  <c r="M41" i="38"/>
  <c r="L41" i="38"/>
  <c r="K41" i="38"/>
  <c r="J41" i="38"/>
  <c r="I41" i="38"/>
  <c r="H41" i="38"/>
  <c r="G41" i="38"/>
  <c r="F41" i="38"/>
  <c r="E41" i="38"/>
  <c r="D41" i="38"/>
  <c r="C41" i="38"/>
  <c r="AF40" i="38"/>
  <c r="AE40" i="38"/>
  <c r="AD40" i="38"/>
  <c r="AC40" i="38"/>
  <c r="AB40" i="38"/>
  <c r="AA40" i="38"/>
  <c r="Z40" i="38"/>
  <c r="Y40" i="38"/>
  <c r="X40" i="38"/>
  <c r="W40" i="38"/>
  <c r="V40" i="38"/>
  <c r="U40" i="38"/>
  <c r="T40" i="38"/>
  <c r="S40" i="38"/>
  <c r="R40" i="38"/>
  <c r="Q40" i="38"/>
  <c r="P40" i="38"/>
  <c r="O40" i="38"/>
  <c r="N40" i="38"/>
  <c r="M40" i="38"/>
  <c r="L40" i="38"/>
  <c r="K40" i="38"/>
  <c r="J40" i="38"/>
  <c r="I40" i="38"/>
  <c r="H40" i="38"/>
  <c r="G40" i="38"/>
  <c r="F40" i="38"/>
  <c r="E40" i="38"/>
  <c r="D40" i="38"/>
  <c r="C40" i="38"/>
  <c r="AF39" i="38"/>
  <c r="AE39" i="38"/>
  <c r="AD39" i="38"/>
  <c r="AC39" i="38"/>
  <c r="AB39" i="38"/>
  <c r="AA39" i="38"/>
  <c r="Z39" i="38"/>
  <c r="Y39" i="38"/>
  <c r="X39" i="38"/>
  <c r="W39" i="38"/>
  <c r="V39" i="38"/>
  <c r="U39" i="38"/>
  <c r="T39" i="38"/>
  <c r="S39" i="38"/>
  <c r="R39" i="38"/>
  <c r="Q39" i="38"/>
  <c r="P39" i="38"/>
  <c r="O39" i="38"/>
  <c r="N39" i="38"/>
  <c r="M39" i="38"/>
  <c r="L39" i="38"/>
  <c r="K39" i="38"/>
  <c r="J39" i="38"/>
  <c r="I39" i="38"/>
  <c r="H39" i="38"/>
  <c r="G39" i="38"/>
  <c r="F39" i="38"/>
  <c r="E39" i="38"/>
  <c r="D39" i="38"/>
  <c r="C39" i="38"/>
  <c r="AF38" i="38"/>
  <c r="AE38" i="38"/>
  <c r="AD38" i="38"/>
  <c r="AC38" i="38"/>
  <c r="AB38" i="38"/>
  <c r="AA38" i="38"/>
  <c r="Z38" i="38"/>
  <c r="Y38" i="38"/>
  <c r="X38" i="38"/>
  <c r="W38" i="38"/>
  <c r="V38" i="38"/>
  <c r="U38" i="38"/>
  <c r="T38" i="38"/>
  <c r="S38" i="38"/>
  <c r="R38" i="38"/>
  <c r="Q38" i="38"/>
  <c r="P38" i="38"/>
  <c r="O38" i="38"/>
  <c r="N38" i="38"/>
  <c r="M38" i="38"/>
  <c r="L38" i="38"/>
  <c r="K38" i="38"/>
  <c r="J38" i="38"/>
  <c r="I38" i="38"/>
  <c r="H38" i="38"/>
  <c r="G38" i="38"/>
  <c r="F38" i="38"/>
  <c r="E38" i="38"/>
  <c r="D38" i="38"/>
  <c r="C38" i="38"/>
  <c r="AF37" i="38"/>
  <c r="AE37" i="38"/>
  <c r="AD37" i="38"/>
  <c r="AC37" i="38"/>
  <c r="AB37" i="38"/>
  <c r="AA37" i="38"/>
  <c r="Z37" i="38"/>
  <c r="Y37" i="38"/>
  <c r="X37" i="38"/>
  <c r="W37" i="38"/>
  <c r="V37" i="38"/>
  <c r="U37" i="38"/>
  <c r="T37" i="38"/>
  <c r="S37" i="38"/>
  <c r="R37" i="38"/>
  <c r="Q37" i="38"/>
  <c r="P37" i="38"/>
  <c r="O37" i="38"/>
  <c r="N37" i="38"/>
  <c r="M37" i="38"/>
  <c r="L37" i="38"/>
  <c r="K37" i="38"/>
  <c r="J37" i="38"/>
  <c r="I37" i="38"/>
  <c r="H37" i="38"/>
  <c r="G37" i="38"/>
  <c r="F37" i="38"/>
  <c r="E37" i="38"/>
  <c r="D37" i="38"/>
  <c r="C37" i="38"/>
  <c r="AF36" i="38"/>
  <c r="AE36" i="38"/>
  <c r="AD36" i="38"/>
  <c r="AC36" i="38"/>
  <c r="AB36" i="38"/>
  <c r="AA36" i="38"/>
  <c r="Z36" i="38"/>
  <c r="Y36" i="38"/>
  <c r="X36" i="38"/>
  <c r="W36" i="38"/>
  <c r="V36" i="38"/>
  <c r="U36" i="38"/>
  <c r="T36" i="38"/>
  <c r="S36" i="38"/>
  <c r="R36" i="38"/>
  <c r="Q36" i="38"/>
  <c r="P36" i="38"/>
  <c r="O36" i="38"/>
  <c r="N36" i="38"/>
  <c r="M36" i="38"/>
  <c r="L36" i="38"/>
  <c r="K36" i="38"/>
  <c r="J36" i="38"/>
  <c r="I36" i="38"/>
  <c r="H36" i="38"/>
  <c r="G36" i="38"/>
  <c r="F36" i="38"/>
  <c r="E36" i="38"/>
  <c r="D36" i="38"/>
  <c r="C36" i="38"/>
  <c r="AF35" i="38"/>
  <c r="AE35" i="38"/>
  <c r="AD35" i="38"/>
  <c r="AC35" i="38"/>
  <c r="AB35" i="38"/>
  <c r="AA35" i="38"/>
  <c r="Z35" i="38"/>
  <c r="Y35" i="38"/>
  <c r="X35" i="38"/>
  <c r="W35" i="38"/>
  <c r="V35" i="38"/>
  <c r="U35" i="38"/>
  <c r="T35" i="38"/>
  <c r="S35" i="38"/>
  <c r="R35" i="38"/>
  <c r="Q35" i="38"/>
  <c r="P35" i="38"/>
  <c r="O35" i="38"/>
  <c r="N35" i="38"/>
  <c r="M35" i="38"/>
  <c r="L35" i="38"/>
  <c r="K35" i="38"/>
  <c r="J35" i="38"/>
  <c r="I35" i="38"/>
  <c r="H35" i="38"/>
  <c r="G35" i="38"/>
  <c r="F35" i="38"/>
  <c r="E35" i="38"/>
  <c r="D35" i="38"/>
  <c r="C35" i="38"/>
  <c r="AF34" i="38"/>
  <c r="AE34" i="38"/>
  <c r="AD34" i="38"/>
  <c r="AC34" i="38"/>
  <c r="AB34" i="38"/>
  <c r="AA34" i="38"/>
  <c r="Z34" i="38"/>
  <c r="Y34" i="38"/>
  <c r="X34" i="38"/>
  <c r="W34" i="38"/>
  <c r="V34" i="38"/>
  <c r="U34" i="38"/>
  <c r="T34" i="38"/>
  <c r="S34" i="38"/>
  <c r="R34" i="38"/>
  <c r="Q34" i="38"/>
  <c r="P34" i="38"/>
  <c r="O34" i="38"/>
  <c r="N34" i="38"/>
  <c r="M34" i="38"/>
  <c r="L34" i="38"/>
  <c r="K34" i="38"/>
  <c r="J34" i="38"/>
  <c r="I34" i="38"/>
  <c r="H34" i="38"/>
  <c r="G34" i="38"/>
  <c r="F34" i="38"/>
  <c r="E34" i="38"/>
  <c r="D34" i="38"/>
  <c r="C34" i="38"/>
  <c r="AF33" i="38"/>
  <c r="AE33" i="38"/>
  <c r="AD33" i="38"/>
  <c r="AC33" i="38"/>
  <c r="AB33" i="38"/>
  <c r="AA33" i="38"/>
  <c r="Z33" i="38"/>
  <c r="Y33" i="38"/>
  <c r="X33" i="38"/>
  <c r="W33" i="38"/>
  <c r="V33" i="38"/>
  <c r="U33" i="38"/>
  <c r="T33" i="38"/>
  <c r="S33" i="38"/>
  <c r="R33" i="38"/>
  <c r="Q33" i="38"/>
  <c r="P33" i="38"/>
  <c r="O33" i="38"/>
  <c r="N33" i="38"/>
  <c r="M33" i="38"/>
  <c r="L33" i="38"/>
  <c r="K33" i="38"/>
  <c r="J33" i="38"/>
  <c r="I33" i="38"/>
  <c r="H33" i="38"/>
  <c r="G33" i="38"/>
  <c r="F33" i="38"/>
  <c r="E33" i="38"/>
  <c r="D33" i="38"/>
  <c r="C33" i="38"/>
  <c r="AF32" i="38"/>
  <c r="AE32" i="38"/>
  <c r="AD32" i="38"/>
  <c r="AC32" i="38"/>
  <c r="AB32" i="38"/>
  <c r="AA32" i="38"/>
  <c r="Z32" i="38"/>
  <c r="Y32" i="38"/>
  <c r="X32" i="38"/>
  <c r="W32" i="38"/>
  <c r="V32" i="38"/>
  <c r="U32" i="38"/>
  <c r="T32" i="38"/>
  <c r="S32" i="38"/>
  <c r="R32" i="38"/>
  <c r="Q32" i="38"/>
  <c r="P32" i="38"/>
  <c r="O32" i="38"/>
  <c r="N32" i="38"/>
  <c r="M32" i="38"/>
  <c r="L32" i="38"/>
  <c r="K32" i="38"/>
  <c r="J32" i="38"/>
  <c r="I32" i="38"/>
  <c r="H32" i="38"/>
  <c r="G32" i="38"/>
  <c r="F32" i="38"/>
  <c r="E32" i="38"/>
  <c r="D32" i="38"/>
  <c r="C32" i="38"/>
  <c r="AF29" i="38"/>
  <c r="AE29" i="38"/>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AF28" i="38"/>
  <c r="AE28"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AF27" i="38"/>
  <c r="AE27"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AF26" i="38"/>
  <c r="AE26"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AF25" i="38"/>
  <c r="AE25"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AF24" i="38"/>
  <c r="AE24"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AF23" i="38"/>
  <c r="AE23"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AF22" i="38"/>
  <c r="AE22"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AF21" i="38"/>
  <c r="AE21"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AF20" i="38"/>
  <c r="AE20"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AF19" i="38"/>
  <c r="AE19"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AF18" i="38"/>
  <c r="AE18"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AF17" i="38"/>
  <c r="AE17"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D4" i="24" l="1"/>
  <c r="L4" i="24" s="1"/>
  <c r="D4" i="23"/>
  <c r="G4" i="23" s="1"/>
  <c r="C4" i="23"/>
  <c r="M4" i="23" l="1"/>
  <c r="E4" i="24"/>
  <c r="AA4" i="23"/>
  <c r="K4" i="23"/>
  <c r="H4" i="24"/>
  <c r="AD4" i="23"/>
  <c r="V4" i="23"/>
  <c r="N4" i="23"/>
  <c r="F4" i="23"/>
  <c r="AA4" i="24"/>
  <c r="S4" i="24"/>
  <c r="K4" i="24"/>
  <c r="Z4" i="24"/>
  <c r="R4" i="24"/>
  <c r="J4" i="24"/>
  <c r="Z4" i="23"/>
  <c r="R4" i="23"/>
  <c r="J4" i="23"/>
  <c r="AE4" i="24"/>
  <c r="W4" i="24"/>
  <c r="O4" i="24"/>
  <c r="G4" i="24"/>
  <c r="AC4" i="23"/>
  <c r="U4" i="23"/>
  <c r="AB4" i="23"/>
  <c r="Q4" i="24"/>
  <c r="S4" i="23"/>
  <c r="P4" i="24"/>
  <c r="E4" i="23"/>
  <c r="Y4" i="23"/>
  <c r="Q4" i="23"/>
  <c r="I4" i="23"/>
  <c r="AD4" i="24"/>
  <c r="V4" i="24"/>
  <c r="N4" i="24"/>
  <c r="F4" i="24"/>
  <c r="L4" i="23"/>
  <c r="I4" i="24"/>
  <c r="X4" i="24"/>
  <c r="AF4" i="23"/>
  <c r="X4" i="23"/>
  <c r="P4" i="23"/>
  <c r="H4" i="23"/>
  <c r="AC4" i="24"/>
  <c r="U4" i="24"/>
  <c r="M4" i="24"/>
  <c r="T4" i="23"/>
  <c r="Y4" i="24"/>
  <c r="AF4" i="24"/>
  <c r="AE4" i="23"/>
  <c r="W4" i="23"/>
  <c r="O4" i="23"/>
  <c r="AB4" i="24"/>
  <c r="T4" i="24"/>
  <c r="C4" i="24"/>
  <c r="C10" i="56" l="1"/>
  <c r="B4" i="23"/>
  <c r="E9" i="56"/>
  <c r="F9" i="56"/>
  <c r="G9" i="56"/>
  <c r="H9" i="56"/>
  <c r="I9" i="56"/>
  <c r="J9" i="56"/>
  <c r="K9" i="56"/>
  <c r="L9" i="56"/>
  <c r="M9" i="56"/>
  <c r="N9" i="56"/>
  <c r="O9" i="56"/>
  <c r="P9" i="56"/>
  <c r="Q9" i="56"/>
  <c r="R9" i="56"/>
  <c r="S9" i="56"/>
  <c r="T9" i="56"/>
  <c r="U9" i="56"/>
  <c r="V9" i="56"/>
  <c r="W9" i="56"/>
  <c r="X9" i="56"/>
  <c r="Y9" i="56"/>
  <c r="Z9" i="56"/>
  <c r="AA9" i="56"/>
  <c r="AB9" i="56"/>
  <c r="AC9" i="56"/>
  <c r="AD9" i="56"/>
  <c r="AE9" i="56"/>
  <c r="AF9" i="56"/>
  <c r="D9" i="56"/>
  <c r="C9" i="56"/>
  <c r="B9" i="56"/>
  <c r="C6" i="24"/>
  <c r="E6" i="24"/>
  <c r="C3" i="23"/>
  <c r="D3" i="23"/>
  <c r="G4" i="57"/>
  <c r="C7" i="23"/>
  <c r="B7" i="23"/>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2" i="24"/>
  <c r="C5" i="24"/>
  <c r="C3"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<sst xmlns="http://schemas.openxmlformats.org/spreadsheetml/2006/main" count="8488" uniqueCount="3868">
  <si>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</si>
  <si>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</si>
  <si>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</si>
  <si>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</si>
  <si>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</si>
  <si>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</si>
  <si>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</si>
  <si>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</si>
  <si>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</si>
  <si>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</si>
  <si>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</si>
  <si>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</si>
  <si>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</si>
  <si>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</si>
  <si>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</si>
  <si>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</si>
  <si>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</si>
  <si>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</si>
  <si>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</si>
  <si>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</si>
  <si>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</si>
  <si>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</si>
  <si>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</si>
  <si>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</si>
  <si>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</si>
  <si>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</si>
  <si>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</si>
  <si>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</si>
  <si>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</si>
  <si>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</si>
  <si>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</si>
  <si>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</si>
  <si>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</si>
  <si>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</si>
  <si>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</si>
  <si>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</si>
  <si>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</si>
  <si>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</si>
  <si>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</si>
  <si>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</si>
  <si>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</si>
  <si>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</si>
  <si>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</si>
  <si>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</si>
  <si>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</si>
  <si>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</si>
  <si>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</si>
  <si>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</si>
  <si>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</si>
  <si>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</si>
  <si>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</si>
  <si>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</si>
  <si>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</si>
  <si>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</si>
  <si>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</si>
  <si>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</si>
  <si>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</si>
  <si>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</si>
  <si>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</si>
  <si>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</si>
  <si>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</si>
  <si>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</si>
  <si>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</si>
  <si>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</si>
  <si>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</si>
  <si>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</si>
  <si>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</si>
  <si>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</si>
  <si>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</si>
  <si>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</si>
  <si>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</si>
  <si>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</si>
  <si>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</si>
  <si>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</si>
  <si>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</si>
  <si>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</si>
  <si>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</si>
  <si>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</si>
  <si>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</si>
  <si>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</si>
  <si>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</si>
  <si>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</si>
  <si>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</si>
  <si>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</si>
  <si>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</si>
  <si>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</si>
  <si>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</si>
  <si>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</si>
  <si>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</si>
  <si>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</si>
  <si>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</si>
  <si>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</si>
  <si>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</si>
  <si>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</si>
  <si>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</si>
  <si>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</si>
  <si>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</si>
  <si>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</si>
  <si>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</si>
  <si>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</si>
  <si>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</si>
  <si>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</si>
  <si>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</si>
  <si>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</si>
  <si>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</si>
  <si>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</si>
  <si>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</si>
  <si>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</si>
  <si>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</si>
  <si>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</si>
  <si>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</si>
  <si>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</si>
  <si>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</si>
  <si>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</si>
  <si>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</si>
  <si>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</si>
  <si>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</si>
  <si>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</si>
  <si>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</si>
  <si>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</si>
  <si>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</si>
  <si>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</si>
  <si>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</si>
  <si>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</si>
  <si>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</si>
  <si>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</si>
  <si>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</si>
  <si>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</si>
  <si>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</si>
  <si>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</si>
  <si>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</si>
  <si>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</si>
  <si>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</si>
  <si>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</si>
  <si>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</si>
  <si>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</si>
  <si>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</si>
  <si>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</si>
  <si>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</si>
  <si>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</si>
  <si>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</si>
  <si>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</si>
  <si>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</si>
  <si>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</si>
  <si>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</si>
  <si>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</si>
  <si>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</si>
  <si>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</si>
  <si>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</si>
  <si>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</si>
  <si>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</si>
  <si>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</si>
  <si>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</si>
  <si>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</si>
  <si>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</si>
  <si>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</si>
  <si>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</si>
  <si>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</si>
  <si>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</si>
  <si>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</si>
  <si>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</si>
  <si>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</si>
  <si>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</si>
  <si>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</si>
  <si>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</si>
  <si>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</si>
  <si>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</si>
  <si>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</si>
  <si>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</si>
  <si>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</si>
  <si>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</si>
  <si>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</si>
  <si>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</si>
  <si>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</si>
  <si>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</si>
  <si>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</si>
  <si>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</si>
  <si>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</si>
  <si>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</si>
  <si>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</si>
  <si>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</si>
  <si>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</si>
  <si>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</si>
  <si>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</si>
  <si>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</si>
  <si>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</si>
  <si>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</si>
  <si>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</si>
  <si>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</si>
  <si>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</si>
  <si>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</si>
  <si>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</si>
  <si>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</si>
  <si>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</si>
  <si>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</si>
  <si>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</si>
  <si>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</si>
  <si>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</si>
  <si>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</si>
  <si>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</si>
  <si>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</si>
  <si>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</si>
  <si>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</si>
  <si>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</si>
  <si>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</si>
  <si>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</si>
  <si>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</si>
  <si>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</si>
  <si>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</si>
  <si>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</si>
  <si>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</si>
  <si>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</si>
  <si>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</si>
  <si>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</si>
  <si>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</si>
  <si>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</si>
  <si>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</si>
  <si>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</si>
  <si>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</si>
  <si>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</si>
  <si>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</si>
  <si>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</si>
  <si>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</si>
  <si>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</si>
  <si>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</si>
  <si>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</si>
  <si>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</si>
  <si>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</si>
  <si>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</si>
  <si>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</si>
  <si>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</si>
  <si>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</si>
  <si>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</si>
  <si>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</si>
  <si>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</si>
  <si>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</si>
  <si>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</si>
  <si>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</si>
  <si>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</si>
  <si>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</si>
  <si>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</si>
  <si>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</si>
  <si>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</si>
  <si>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</si>
  <si>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</si>
  <si>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</si>
  <si>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</si>
  <si>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</si>
  <si>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</si>
  <si>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</si>
  <si>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</si>
  <si>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</si>
  <si>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</si>
  <si>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</si>
  <si>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</si>
  <si>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</si>
  <si>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</si>
  <si>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</si>
  <si>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</si>
  <si>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</si>
  <si>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</si>
  <si>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</si>
  <si>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</si>
  <si>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</si>
  <si>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</si>
  <si>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</si>
  <si>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</si>
  <si>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</si>
  <si>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</si>
  <si>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</si>
  <si>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</si>
  <si>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</si>
  <si>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</si>
  <si>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</si>
  <si>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</si>
  <si>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</si>
  <si>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</si>
  <si>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</si>
  <si>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</si>
  <si>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</si>
  <si>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</si>
  <si>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</si>
  <si>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</si>
  <si>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</si>
  <si>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</si>
  <si>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</si>
  <si>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</si>
  <si>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</si>
  <si>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</si>
  <si>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</si>
  <si>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</si>
  <si>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</si>
  <si>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</si>
  <si>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</si>
  <si>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</si>
  <si>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</si>
  <si>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</si>
  <si>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</si>
  <si>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</si>
  <si>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</si>
  <si>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</si>
  <si>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</si>
  <si>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</si>
  <si>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</si>
  <si>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</si>
  <si>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</si>
  <si>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</si>
  <si>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</si>
  <si>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</si>
  <si>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</si>
  <si>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</si>
  <si>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</si>
  <si>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</si>
  <si>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</si>
  <si>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</si>
  <si>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</si>
  <si>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</si>
  <si>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</si>
  <si>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</si>
  <si>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</si>
  <si>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</si>
  <si>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</si>
  <si>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</si>
  <si>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</si>
  <si>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</si>
  <si>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</si>
  <si>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</si>
  <si>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</si>
  <si>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</si>
  <si>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</si>
  <si>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</si>
  <si>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</si>
  <si>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</si>
  <si>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</si>
  <si>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</si>
  <si>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</si>
  <si>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</si>
  <si>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</si>
  <si>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</si>
  <si>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</si>
  <si>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</si>
  <si>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</si>
  <si>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</si>
  <si>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</si>
  <si>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</si>
  <si>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</si>
  <si>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</si>
  <si>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</si>
  <si>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</si>
  <si>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</si>
  <si>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</si>
  <si>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</si>
  <si>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</si>
  <si>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</si>
  <si>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</si>
  <si>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</si>
  <si>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</si>
  <si>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</si>
  <si>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</si>
  <si>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</si>
  <si>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</si>
  <si>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</si>
  <si>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</si>
  <si>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</si>
  <si>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</si>
  <si>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</si>
  <si>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</si>
  <si>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</si>
  <si>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</si>
  <si>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</si>
  <si>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</si>
  <si>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</si>
  <si>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</si>
  <si>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</si>
  <si>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</si>
  <si>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</si>
  <si>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</si>
  <si>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</si>
  <si>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</si>
  <si>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</si>
  <si>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</si>
  <si>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</si>
  <si>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</si>
  <si>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</si>
  <si>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</si>
  <si>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</si>
  <si>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</si>
  <si>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</si>
  <si>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</si>
  <si>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</si>
  <si>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</si>
  <si>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</si>
  <si>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</si>
  <si>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</si>
  <si>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</si>
  <si>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</si>
  <si>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</si>
  <si>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</si>
  <si>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</si>
  <si>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</si>
  <si>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</si>
  <si>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</si>
  <si>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</si>
  <si>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</si>
  <si>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</si>
  <si>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</si>
  <si>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</si>
  <si>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</si>
  <si>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</si>
  <si>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</si>
  <si>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</si>
  <si>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</si>
  <si>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</si>
  <si>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</si>
  <si>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</si>
  <si>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</si>
  <si>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</si>
  <si>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</si>
  <si>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</si>
  <si>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</si>
  <si>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</si>
  <si>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</si>
  <si>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</si>
  <si>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</si>
  <si>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</si>
  <si>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</si>
  <si>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</si>
  <si>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</si>
  <si>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</si>
  <si>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</si>
  <si>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</si>
  <si>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</si>
  <si>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</si>
  <si>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</si>
  <si>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</si>
  <si>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</si>
  <si>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</si>
  <si>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</si>
  <si>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</si>
  <si>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</si>
  <si>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</si>
  <si>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</si>
  <si>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</si>
  <si>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</si>
  <si>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</si>
  <si>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</si>
  <si>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</si>
  <si>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</si>
  <si>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</si>
  <si>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</si>
  <si>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</si>
  <si>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</si>
  <si>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</si>
  <si>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</si>
  <si>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</si>
  <si>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</si>
  <si>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</si>
  <si>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</si>
  <si>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</si>
  <si>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</si>
  <si>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</si>
  <si>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</si>
  <si>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</si>
  <si>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</si>
  <si>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</si>
  <si>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</si>
  <si>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</si>
  <si>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</si>
  <si>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</si>
  <si>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</si>
  <si>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</si>
  <si>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</si>
  <si>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</si>
  <si>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</si>
  <si>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</si>
  <si>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</si>
  <si>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</si>
  <si>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</si>
  <si>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</si>
  <si>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</si>
  <si>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</si>
  <si>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</si>
  <si>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</si>
  <si>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</si>
  <si>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</si>
  <si>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</si>
  <si>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</si>
  <si>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</si>
  <si>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</si>
  <si>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</si>
  <si>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</si>
  <si>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</si>
  <si>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</si>
  <si>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</si>
  <si>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</si>
  <si>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</si>
  <si>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</si>
  <si>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</si>
  <si>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</si>
  <si>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</si>
  <si>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</si>
  <si>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</si>
  <si>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</si>
  <si>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</si>
  <si>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</si>
  <si>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</si>
  <si>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</si>
  <si>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</si>
  <si>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</si>
  <si>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</si>
  <si>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</si>
  <si>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</si>
  <si>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</si>
  <si>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</si>
  <si>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</si>
  <si>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</si>
  <si>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</si>
  <si>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</si>
  <si>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</si>
  <si>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</si>
  <si>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</si>
  <si>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</si>
  <si>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</si>
  <si>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</si>
  <si>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</si>
  <si>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</si>
  <si>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</si>
  <si>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</si>
  <si>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</si>
  <si>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</si>
  <si>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</si>
  <si>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</si>
  <si>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</si>
  <si>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</si>
  <si>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</si>
  <si>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</si>
  <si>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</si>
  <si>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</si>
  <si>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</si>
  <si>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</si>
  <si>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</si>
  <si>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</si>
  <si>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</si>
  <si>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</si>
  <si>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</si>
  <si>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</si>
  <si>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</si>
  <si>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</si>
  <si>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</si>
  <si>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</si>
  <si>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</si>
  <si>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</si>
  <si>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</si>
  <si>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</si>
  <si>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</si>
  <si>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</si>
  <si>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</si>
  <si>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</si>
  <si>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</si>
  <si>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</si>
  <si>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</si>
  <si>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</si>
  <si>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</si>
  <si>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</si>
  <si>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</si>
  <si>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</si>
  <si>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</si>
  <si>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</si>
  <si>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</si>
  <si>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</si>
  <si>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</si>
  <si>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</si>
  <si>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</si>
  <si>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</si>
  <si>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</si>
  <si>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</si>
  <si>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</si>
  <si>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</si>
  <si>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</si>
  <si>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</si>
  <si>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</si>
  <si>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</si>
  <si>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</si>
  <si>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</si>
  <si>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</si>
  <si>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</si>
  <si>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</si>
  <si>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</si>
  <si>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</si>
  <si>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</si>
  <si>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</si>
  <si>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</si>
  <si>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</si>
  <si>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</si>
  <si>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</si>
  <si>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</si>
  <si>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</si>
  <si>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</si>
  <si>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</si>
  <si>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</si>
  <si>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</si>
  <si>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</si>
  <si>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</si>
  <si>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</si>
  <si>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</si>
  <si>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</si>
  <si>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</si>
  <si>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</si>
  <si>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</si>
  <si>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</si>
  <si>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</si>
  <si>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</si>
  <si>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</si>
  <si>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</si>
  <si>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</si>
  <si>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</si>
  <si>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</si>
  <si>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</si>
  <si>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</si>
  <si>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</si>
  <si>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</si>
  <si>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</si>
  <si>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</si>
  <si>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</si>
  <si>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</si>
  <si>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</si>
  <si>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</si>
  <si>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</si>
  <si>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</si>
  <si>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</si>
  <si>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</si>
  <si>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</si>
  <si>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</si>
  <si>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</si>
  <si>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</si>
  <si>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</si>
  <si>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</si>
  <si>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</si>
  <si>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</si>
  <si>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</si>
  <si>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</si>
  <si>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</si>
  <si>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</si>
  <si>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</si>
  <si>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</si>
  <si>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</si>
  <si>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</si>
  <si>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</si>
  <si>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</si>
  <si>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</si>
  <si>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</si>
  <si>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</si>
  <si>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</si>
  <si>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</si>
  <si>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</si>
  <si>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</si>
  <si>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</si>
  <si>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</si>
  <si>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</si>
  <si>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</si>
  <si>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</si>
  <si>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</si>
  <si>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</si>
  <si>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</si>
  <si>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</si>
  <si>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</si>
  <si>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</si>
  <si>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</si>
  <si>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</si>
  <si>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</si>
  <si>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</si>
  <si>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</si>
  <si>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</si>
  <si>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</si>
  <si>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</si>
  <si>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</si>
  <si>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</si>
  <si>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</si>
  <si>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</si>
  <si>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</si>
  <si>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</si>
  <si>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</si>
  <si>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</si>
  <si>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</si>
  <si>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</si>
  <si>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</si>
  <si>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</si>
  <si>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</si>
  <si>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</si>
  <si>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</si>
  <si>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</si>
  <si>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</si>
  <si>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</si>
  <si>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</si>
  <si>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</si>
  <si>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</si>
  <si>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</si>
  <si>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</si>
  <si>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</si>
  <si>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</si>
  <si>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</si>
  <si>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</si>
  <si>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</si>
  <si>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</si>
  <si>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</si>
  <si>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</si>
  <si>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</si>
  <si>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</si>
  <si>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</si>
  <si>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</si>
  <si>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</si>
  <si>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</si>
  <si>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</si>
  <si>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</si>
  <si>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</si>
  <si>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</si>
  <si>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</si>
  <si>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</si>
  <si>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</si>
  <si>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</si>
  <si>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</si>
  <si>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</si>
  <si>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</si>
  <si>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</si>
  <si>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</si>
  <si>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</si>
  <si>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</si>
  <si>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</si>
  <si>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</si>
  <si>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</si>
  <si>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</si>
  <si>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</si>
  <si>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</si>
  <si>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</si>
  <si>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</si>
  <si>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</si>
  <si>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</si>
  <si>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</si>
  <si>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</si>
  <si>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</si>
  <si>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</si>
  <si>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</si>
  <si>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</si>
  <si>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</si>
  <si>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</si>
  <si>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</si>
  <si>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</si>
  <si>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</si>
  <si>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</si>
  <si>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</si>
  <si>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</si>
  <si>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</si>
  <si>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</si>
  <si>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</si>
  <si>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</si>
  <si>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</si>
  <si>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</si>
  <si>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</si>
  <si>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</si>
  <si>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</si>
  <si>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</si>
  <si>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</si>
  <si>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</si>
  <si>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</si>
  <si>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</si>
  <si>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</si>
  <si>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</si>
  <si>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</si>
  <si>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</si>
  <si>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</si>
  <si>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</si>
  <si>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</si>
  <si>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</si>
  <si>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</si>
  <si>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</si>
  <si>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</si>
  <si>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</si>
  <si>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</si>
  <si>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</si>
  <si>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</si>
  <si>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</si>
  <si>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</si>
  <si>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</si>
  <si>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</si>
  <si>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</si>
  <si>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</si>
  <si>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</si>
  <si>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</si>
  <si>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</si>
  <si>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</si>
  <si>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</si>
  <si>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</si>
  <si>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</si>
  <si>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</si>
  <si>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</si>
  <si>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</si>
  <si>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</si>
  <si>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</si>
  <si>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</si>
  <si>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</si>
  <si>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</si>
  <si>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</si>
  <si>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</si>
  <si>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</si>
  <si>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</si>
  <si>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</si>
  <si>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</si>
  <si>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</si>
  <si>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</si>
  <si>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</si>
  <si>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</si>
  <si>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</si>
  <si>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</si>
  <si>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</si>
  <si>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</si>
  <si>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</si>
  <si>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</si>
  <si>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</si>
  <si>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</si>
  <si>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</si>
  <si>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</si>
  <si>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</si>
  <si>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</si>
  <si>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</si>
  <si>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</si>
  <si>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</si>
  <si>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</si>
  <si>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</si>
  <si>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</si>
  <si>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</si>
  <si>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</si>
  <si>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</si>
  <si>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</si>
  <si>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</si>
  <si>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</si>
  <si>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</si>
  <si>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</si>
  <si>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</si>
  <si>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</si>
  <si>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</si>
  <si>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</si>
  <si>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</si>
  <si>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</si>
  <si>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</si>
  <si>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</si>
  <si>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</si>
  <si>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</si>
  <si>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</si>
  <si>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</si>
  <si>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</si>
  <si>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</si>
  <si>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</si>
  <si>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</si>
  <si>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</si>
  <si>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</si>
  <si>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</si>
  <si>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</si>
  <si>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</si>
  <si>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</si>
  <si>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</si>
  <si>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</si>
  <si>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</si>
  <si>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</si>
  <si>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</si>
  <si>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</si>
  <si>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</si>
  <si>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</si>
  <si>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</si>
  <si>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</si>
  <si>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</si>
  <si>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</si>
  <si>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</si>
  <si>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</si>
  <si>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</si>
  <si>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</si>
  <si>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</si>
  <si>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</si>
  <si>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</si>
  <si>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</si>
  <si>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</si>
  <si>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</si>
  <si>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</si>
  <si>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</si>
  <si>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</si>
  <si>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</si>
  <si>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</si>
  <si>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</si>
  <si>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</si>
  <si>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</si>
  <si>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</si>
  <si>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</si>
  <si>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</si>
  <si>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</si>
  <si>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</si>
  <si>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</si>
  <si>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</si>
  <si>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</si>
  <si>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</si>
  <si>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</si>
  <si>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</si>
  <si>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</si>
  <si>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</si>
  <si>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</si>
  <si>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</si>
  <si>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</si>
  <si>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</si>
  <si>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</si>
  <si>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</si>
  <si>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</si>
  <si>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</si>
  <si>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</si>
  <si>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</si>
  <si>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</si>
  <si>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</si>
  <si>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</si>
  <si>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</si>
  <si>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</si>
  <si>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</si>
  <si>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</si>
  <si>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</si>
  <si>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</si>
  <si>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</si>
  <si>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</si>
  <si>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</si>
  <si>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</si>
  <si>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</si>
  <si>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</si>
  <si>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</si>
  <si>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</si>
  <si>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</si>
  <si>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</si>
  <si>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</si>
  <si>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</si>
  <si>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</si>
  <si>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</si>
  <si>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</si>
  <si>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</si>
  <si>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</si>
  <si>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</si>
  <si>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</si>
  <si>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</si>
  <si>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</si>
  <si>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</si>
  <si>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</si>
  <si>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</si>
  <si>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</si>
  <si>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</si>
  <si>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</si>
  <si>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</si>
  <si>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</si>
  <si>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</si>
  <si>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</si>
  <si>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</si>
  <si>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</si>
  <si>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</si>
  <si>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</si>
  <si>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</si>
  <si>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</si>
  <si>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</si>
  <si>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</si>
  <si>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</si>
  <si>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</si>
  <si>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</si>
  <si>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</si>
  <si>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</si>
  <si>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</si>
  <si>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</si>
  <si>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</si>
  <si>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</si>
  <si>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</si>
  <si>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</si>
  <si>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</si>
  <si>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</si>
  <si>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</si>
  <si>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</si>
  <si>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</si>
  <si>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</si>
  <si>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</si>
  <si>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</si>
  <si>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</si>
  <si>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</si>
  <si>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</si>
  <si>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</si>
  <si>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</si>
  <si>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</si>
  <si>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</si>
  <si>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</si>
  <si>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</si>
  <si>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</si>
  <si>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</si>
  <si>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</si>
  <si>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</si>
  <si>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</si>
  <si>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</si>
  <si>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</si>
  <si>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</si>
  <si>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</si>
  <si>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</si>
  <si>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</si>
  <si>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</si>
  <si>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</si>
  <si>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</si>
  <si>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</si>
  <si>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</si>
  <si>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</si>
  <si>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</si>
  <si>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</si>
  <si>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</si>
  <si>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</si>
  <si>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</si>
  <si>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</si>
  <si>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</si>
  <si>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</si>
  <si>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</si>
  <si>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</si>
  <si>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</si>
  <si>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</si>
  <si>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</si>
  <si>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</si>
  <si>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</si>
  <si>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</si>
  <si>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</si>
  <si>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</si>
  <si>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</si>
  <si>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</si>
  <si>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</si>
  <si>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</si>
  <si>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</si>
  <si>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</si>
  <si>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</si>
  <si>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</si>
  <si>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</si>
  <si>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</si>
  <si>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</si>
  <si>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</si>
  <si>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</si>
  <si>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</si>
  <si>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</si>
  <si>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</si>
  <si>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</si>
  <si>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</si>
  <si>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</si>
  <si>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</si>
  <si>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</si>
  <si>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</si>
  <si>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</si>
  <si>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</si>
  <si>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</si>
  <si>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</si>
  <si>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</si>
  <si>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</si>
  <si>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</si>
  <si>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</si>
  <si>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</si>
  <si>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</si>
  <si>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</si>
  <si>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</si>
  <si>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</si>
  <si>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</si>
  <si>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</si>
  <si>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</si>
  <si>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</si>
  <si>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</si>
  <si>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</si>
  <si>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</si>
  <si>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</si>
  <si>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</si>
  <si>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</si>
  <si>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</si>
  <si>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</si>
  <si>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</si>
  <si>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</si>
  <si>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</si>
  <si>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</si>
  <si>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</si>
  <si>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</si>
  <si>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</si>
  <si>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</si>
  <si>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</si>
  <si>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</si>
  <si>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</si>
  <si>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</si>
  <si>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</si>
  <si>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</si>
  <si>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</si>
  <si>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</si>
  <si>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</si>
  <si>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</si>
  <si>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</si>
  <si>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</si>
  <si>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</si>
  <si>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</si>
  <si>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</si>
  <si>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</si>
  <si>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</si>
  <si>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</si>
  <si>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</si>
  <si>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</si>
  <si>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</si>
  <si>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</si>
  <si>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</si>
  <si>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</si>
  <si>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</si>
  <si>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</si>
  <si>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</si>
  <si>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</si>
  <si>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</si>
  <si>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</si>
  <si>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</si>
  <si>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</si>
  <si>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</si>
  <si>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</si>
  <si>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</si>
  <si>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</si>
  <si>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</si>
  <si>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</si>
  <si>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</si>
  <si>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</si>
  <si>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</si>
  <si>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</si>
  <si>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</si>
  <si>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</si>
  <si>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</si>
  <si>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</si>
  <si>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</si>
  <si>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</si>
  <si>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</si>
  <si>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</si>
  <si>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</si>
  <si>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</si>
  <si>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</si>
  <si>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</si>
  <si>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</si>
  <si>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</si>
  <si>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</si>
  <si>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</si>
  <si>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</si>
  <si>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</si>
  <si>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</si>
  <si>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</si>
  <si>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</si>
  <si>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</si>
  <si>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</si>
  <si>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</si>
  <si>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</si>
  <si>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</si>
  <si>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</si>
  <si>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</si>
  <si>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</si>
  <si>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</si>
  <si>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</si>
  <si>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</si>
  <si>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</si>
  <si>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</si>
  <si>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</si>
  <si>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</si>
  <si>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</si>
  <si>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</si>
  <si>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</si>
  <si>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</si>
  <si>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</si>
  <si>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</si>
  <si>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</si>
  <si>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</si>
  <si>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</si>
  <si>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</si>
  <si>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</si>
  <si>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</si>
  <si>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</si>
  <si>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</si>
  <si>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</si>
  <si>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</si>
  <si>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</si>
  <si>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</si>
  <si>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</si>
  <si>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</si>
  <si>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</si>
  <si>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</si>
  <si>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</si>
  <si>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</si>
  <si>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</si>
  <si>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</si>
  <si>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</si>
  <si>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</si>
  <si>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</si>
  <si>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</si>
  <si>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</si>
  <si>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</si>
  <si>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</si>
  <si>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</si>
  <si>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</si>
  <si>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</si>
  <si>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</si>
  <si>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</si>
  <si>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</si>
  <si>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</si>
  <si>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</si>
  <si>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</si>
  <si>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</si>
  <si>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</si>
  <si>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</si>
  <si>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</si>
  <si>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</si>
  <si>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</si>
  <si>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</si>
  <si>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</si>
  <si>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</si>
  <si>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</si>
  <si>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</si>
  <si>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</si>
  <si>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</si>
  <si>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</si>
  <si>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</si>
  <si>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</si>
  <si>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</si>
  <si>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</si>
  <si>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</si>
  <si>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</si>
  <si>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</si>
  <si>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</si>
  <si>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</si>
  <si>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</si>
  <si>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</si>
  <si>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</si>
  <si>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</si>
  <si>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</si>
  <si>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</si>
  <si>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</si>
  <si>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</si>
  <si>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</si>
  <si>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</si>
  <si>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</si>
  <si>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</si>
  <si>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</si>
  <si>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</si>
  <si>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</si>
  <si>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</si>
  <si>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</si>
  <si>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</si>
  <si>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</si>
  <si>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</si>
  <si>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</si>
  <si>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</si>
  <si>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</si>
  <si>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</si>
  <si>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</si>
  <si>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</si>
  <si>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</si>
  <si>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</si>
  <si>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</si>
  <si>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</si>
  <si>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</si>
  <si>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</si>
  <si>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</si>
  <si>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</si>
  <si>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</si>
  <si>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</si>
  <si>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</si>
  <si>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</si>
  <si>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</si>
  <si>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</si>
  <si>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</si>
  <si>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</si>
  <si>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</si>
  <si>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</si>
  <si>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</si>
  <si>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</si>
  <si>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</si>
  <si>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</si>
  <si>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</si>
  <si>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</si>
  <si>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</si>
  <si>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</si>
  <si>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</si>
  <si>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</si>
  <si>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</si>
  <si>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</si>
  <si>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</si>
  <si>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</si>
  <si>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</si>
  <si>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</si>
  <si>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</si>
  <si>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</si>
  <si>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</si>
  <si>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</si>
  <si>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</si>
  <si>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</si>
  <si>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</si>
  <si>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</si>
  <si>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</si>
  <si>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</si>
  <si>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</si>
  <si>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</si>
  <si>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</si>
  <si>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</si>
  <si>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</si>
  <si>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</si>
  <si>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</si>
  <si>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</si>
  <si>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</si>
  <si>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</si>
  <si>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</si>
  <si>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</si>
  <si>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</si>
  <si>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</si>
  <si>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</si>
  <si>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</si>
  <si>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</si>
  <si>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</si>
  <si>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</si>
  <si>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</si>
  <si>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</si>
  <si>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</si>
  <si>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</si>
  <si>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</si>
  <si>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</si>
  <si>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</si>
  <si>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</si>
  <si>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</si>
  <si>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</si>
  <si>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</si>
  <si>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</si>
  <si>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</si>
  <si>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</si>
  <si>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</si>
  <si>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</si>
  <si>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</si>
  <si>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</si>
  <si>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</si>
  <si>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</si>
  <si>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</si>
  <si>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</si>
  <si>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</si>
  <si>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</si>
  <si>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</si>
  <si>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</si>
  <si>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</si>
  <si>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</si>
  <si>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</si>
  <si>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</si>
  <si>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</si>
  <si>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</si>
  <si>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</si>
  <si>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</si>
  <si>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</si>
  <si>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</si>
  <si>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</si>
  <si>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</si>
  <si>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</si>
  <si>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</si>
  <si>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</si>
  <si>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</si>
  <si>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</si>
  <si>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</si>
  <si>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</si>
  <si>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</si>
  <si>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</si>
  <si>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</si>
  <si>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</si>
  <si>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</si>
  <si>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</si>
  <si>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</si>
  <si>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</si>
  <si>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</si>
  <si>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</si>
  <si>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</si>
  <si>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</si>
  <si>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</si>
  <si>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</si>
  <si>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</si>
  <si>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</si>
  <si>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</si>
  <si>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</si>
  <si>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</si>
  <si>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</si>
  <si>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</si>
  <si>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</si>
  <si>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</si>
  <si>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</si>
  <si>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</si>
  <si>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</si>
  <si>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</si>
  <si>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</si>
  <si>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</si>
  <si>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</si>
  <si>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</si>
  <si>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</si>
  <si>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</si>
  <si>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</si>
  <si>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</si>
  <si>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</si>
  <si>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</si>
  <si>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</si>
  <si>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</si>
  <si>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</si>
  <si>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</si>
  <si>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</si>
  <si>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</si>
  <si>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</si>
  <si>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</si>
  <si>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</si>
  <si>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</si>
  <si>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</si>
  <si>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</si>
  <si>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</si>
  <si>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</si>
  <si>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</si>
  <si>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</si>
  <si>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</si>
  <si>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</si>
  <si>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</si>
  <si>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</si>
  <si>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</si>
  <si>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</si>
  <si>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</si>
  <si>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</si>
  <si>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</si>
  <si>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</si>
  <si>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</si>
  <si>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</si>
  <si>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</si>
  <si>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</si>
  <si>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</si>
  <si>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</si>
  <si>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</si>
  <si>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</si>
  <si>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</si>
  <si>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</si>
  <si>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</si>
  <si>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</si>
  <si>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</si>
  <si>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</si>
  <si>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</si>
  <si>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</si>
  <si>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</si>
  <si>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</si>
  <si>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</si>
  <si>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</si>
  <si>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</si>
  <si>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</si>
  <si>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</si>
  <si>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</si>
  <si>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</si>
  <si>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</si>
  <si>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</si>
  <si>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</si>
  <si>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</si>
  <si>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</si>
  <si>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</si>
  <si>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</si>
  <si>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</si>
  <si>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</si>
  <si>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</si>
  <si>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</si>
  <si>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</si>
  <si>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</si>
  <si>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</si>
  <si>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</si>
  <si>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</si>
  <si>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</si>
  <si>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</si>
  <si>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</si>
  <si>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</si>
  <si>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</si>
  <si>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</si>
  <si>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</si>
  <si>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</si>
  <si>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</si>
  <si>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</si>
  <si>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</si>
  <si>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</si>
  <si>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</si>
  <si>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</si>
  <si>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</si>
  <si>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</si>
  <si>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</si>
  <si>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</si>
  <si>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</si>
  <si>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</si>
  <si>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</si>
  <si>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</si>
  <si>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</si>
  <si>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</si>
  <si>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</si>
  <si>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</si>
  <si>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</si>
  <si>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</si>
  <si>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</si>
  <si>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</si>
  <si>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</si>
  <si>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</si>
  <si>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</si>
  <si>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</si>
  <si>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</si>
  <si>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</si>
  <si>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</si>
  <si>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</si>
  <si>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</si>
  <si>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</si>
  <si>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</si>
  <si>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</si>
  <si>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</si>
  <si>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</si>
  <si>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</si>
  <si>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</si>
  <si>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</si>
  <si>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</si>
  <si>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</si>
  <si>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</si>
  <si>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</si>
  <si>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</si>
  <si>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</si>
  <si>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</si>
  <si>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</si>
  <si>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</si>
  <si>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</si>
  <si>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</si>
  <si>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</si>
  <si>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</si>
  <si>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</si>
  <si>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</si>
  <si>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</si>
  <si>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</si>
  <si>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</si>
  <si>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</si>
  <si>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</si>
  <si>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</si>
  <si>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</si>
  <si>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</si>
  <si>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</si>
  <si>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</si>
  <si>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</si>
  <si>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</si>
  <si>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</si>
  <si>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</si>
  <si>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</si>
  <si>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</si>
  <si>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</si>
  <si>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</si>
  <si>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</si>
  <si>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</si>
  <si>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</si>
  <si>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</si>
  <si>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</si>
  <si>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</si>
  <si>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</si>
  <si>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</si>
  <si>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</si>
  <si>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</si>
  <si>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</si>
  <si>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</si>
  <si>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</si>
  <si>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</si>
  <si>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</si>
  <si>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</si>
  <si>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</si>
  <si>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</si>
  <si>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</si>
  <si>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</si>
  <si>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</si>
  <si>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</si>
  <si>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</si>
  <si>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</si>
  <si>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</si>
  <si>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</si>
  <si>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</si>
  <si>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</si>
  <si>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</si>
  <si>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</si>
  <si>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</si>
  <si>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</si>
  <si>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</si>
  <si>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</si>
  <si>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</si>
  <si>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</si>
  <si>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</si>
  <si>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</si>
  <si>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</si>
  <si>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</si>
  <si>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</si>
  <si>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</si>
  <si>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</si>
  <si>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</si>
  <si>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</si>
  <si>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</si>
  <si>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</si>
  <si>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</si>
  <si>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</si>
  <si>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</si>
  <si>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</si>
  <si>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</si>
  <si>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</si>
  <si>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</si>
  <si>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</si>
  <si>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</si>
  <si>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</si>
  <si>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</si>
  <si>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</si>
  <si>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</si>
  <si>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</si>
  <si>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</si>
  <si>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</si>
  <si>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</si>
  <si>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</si>
  <si>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</si>
  <si>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</si>
  <si>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</si>
  <si>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</si>
  <si>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</si>
  <si>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</si>
  <si>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</si>
  <si>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</si>
  <si>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</si>
  <si>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</si>
  <si>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</si>
  <si>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</si>
  <si>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</si>
  <si>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</si>
  <si>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</si>
  <si>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</si>
  <si>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</si>
  <si>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</si>
  <si>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</si>
  <si>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</si>
  <si>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</si>
  <si>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</si>
  <si>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</si>
  <si>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</si>
  <si>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</si>
  <si>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</si>
  <si>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</si>
  <si>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</si>
  <si>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</si>
  <si>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</si>
  <si>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</si>
  <si>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</si>
  <si>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</si>
  <si>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</si>
  <si>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</si>
  <si>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</si>
  <si>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</si>
  <si>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</si>
  <si>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</si>
  <si>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</si>
  <si>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</si>
  <si>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</si>
  <si>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</si>
  <si>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</si>
  <si>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</si>
  <si>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</si>
  <si>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</si>
  <si>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</si>
  <si>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</si>
  <si>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</si>
  <si>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</si>
  <si>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</si>
  <si>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</si>
  <si>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</si>
  <si>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</si>
  <si>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</si>
  <si>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</si>
  <si>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</si>
  <si>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</si>
  <si>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</si>
  <si>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</si>
  <si>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</si>
  <si>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</si>
  <si>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</si>
  <si>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</si>
  <si>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</si>
  <si>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</si>
  <si>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</si>
  <si>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</si>
  <si>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</si>
  <si>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</si>
  <si>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</si>
  <si>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</si>
  <si>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</si>
  <si>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</si>
  <si>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</si>
  <si>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</si>
  <si>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</si>
  <si>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</si>
  <si>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</si>
  <si>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</si>
  <si>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</si>
  <si>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</si>
  <si>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</si>
  <si>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</si>
  <si>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</si>
  <si>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</si>
  <si>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</si>
  <si>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</si>
  <si>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</si>
  <si>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</si>
  <si>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</si>
  <si>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</si>
  <si>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</si>
  <si>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</si>
  <si>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</si>
  <si>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</si>
  <si>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</si>
  <si>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</si>
  <si>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</si>
  <si>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</si>
  <si>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</si>
  <si>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</si>
  <si>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</si>
  <si>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</si>
  <si>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</si>
  <si>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</si>
  <si>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</si>
  <si>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</si>
  <si>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</si>
  <si>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</si>
  <si>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</si>
  <si>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</si>
  <si>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</si>
  <si>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</si>
  <si>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</si>
  <si>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</si>
  <si>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</si>
  <si>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</si>
  <si>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</si>
  <si>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</si>
  <si>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</si>
  <si>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</si>
  <si>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</si>
  <si>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</si>
  <si>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</si>
  <si>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</si>
  <si>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</si>
  <si>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</si>
  <si>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</si>
  <si>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</si>
  <si>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</si>
  <si>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</si>
  <si>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</si>
  <si>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</si>
  <si>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</si>
  <si>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</si>
  <si>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</si>
  <si>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</si>
  <si>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</si>
  <si>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</si>
  <si>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</si>
  <si>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</si>
  <si>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</si>
  <si>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</si>
  <si>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</si>
  <si>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</si>
  <si>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</si>
  <si>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</si>
  <si>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</si>
  <si>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</si>
  <si>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</si>
  <si>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</si>
  <si>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</si>
  <si>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</si>
  <si>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</si>
  <si>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</si>
  <si>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</si>
  <si>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</si>
  <si>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</si>
  <si>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</si>
  <si>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</si>
  <si>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</si>
  <si>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</si>
  <si>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</si>
  <si>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</si>
  <si>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</si>
  <si>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</si>
  <si>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</si>
  <si>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</si>
  <si>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</si>
  <si>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</si>
  <si>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</si>
  <si>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</si>
  <si>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</si>
  <si>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</si>
  <si>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</si>
  <si>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</si>
  <si>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</si>
  <si>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</si>
  <si>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</si>
  <si>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</si>
  <si>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</si>
  <si>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</si>
  <si>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</si>
  <si>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</si>
  <si>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</si>
  <si>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</si>
  <si>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</si>
  <si>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</si>
  <si>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</si>
  <si>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</si>
  <si>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</si>
  <si>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</si>
  <si>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</si>
  <si>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</si>
  <si>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</si>
  <si>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</si>
  <si>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</si>
  <si>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</si>
  <si>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</si>
  <si>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</si>
  <si>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</si>
  <si>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</si>
  <si>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</si>
  <si>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</si>
  <si>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</si>
  <si>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</si>
  <si>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</si>
  <si>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</si>
  <si>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</si>
  <si>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</si>
  <si>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</si>
  <si>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</si>
  <si>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</si>
  <si>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</si>
  <si>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</si>
  <si>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</si>
  <si>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</si>
  <si>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</si>
  <si>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</si>
  <si>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</si>
  <si>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</si>
  <si>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</si>
  <si>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</si>
  <si>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</si>
  <si>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</si>
  <si>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</si>
  <si>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</si>
  <si>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</si>
  <si>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</si>
  <si>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</si>
  <si>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</si>
  <si>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</si>
  <si>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</si>
  <si>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</si>
  <si>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</si>
  <si>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</si>
  <si>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</si>
  <si>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</si>
  <si>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</si>
  <si>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</si>
  <si>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</si>
  <si>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</si>
  <si>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</si>
  <si>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</si>
  <si>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</si>
  <si>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</si>
  <si>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</si>
  <si>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</si>
  <si>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</si>
  <si>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</si>
  <si>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</si>
  <si>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</si>
  <si>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</si>
  <si>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</si>
  <si>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</si>
  <si>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</si>
  <si>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</si>
  <si>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</si>
  <si>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</si>
  <si>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</si>
  <si>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</si>
  <si>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</si>
  <si>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</si>
  <si>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</si>
  <si>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</si>
  <si>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</si>
  <si>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</si>
  <si>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</si>
  <si>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</si>
  <si>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</si>
  <si>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</si>
  <si>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</si>
  <si>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</si>
  <si>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</si>
  <si>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</si>
  <si>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</si>
  <si>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</si>
  <si>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</si>
  <si>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</si>
  <si>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</si>
  <si>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</si>
  <si>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</si>
  <si>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</si>
  <si>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</si>
  <si>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</si>
  <si>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</si>
  <si>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</si>
  <si>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</si>
  <si>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</si>
  <si>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</si>
  <si>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</si>
  <si>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</si>
  <si>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</si>
  <si>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</si>
  <si>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</si>
  <si>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</si>
  <si>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</si>
  <si>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</si>
  <si>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</si>
  <si>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</si>
  <si>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</si>
  <si>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</si>
  <si>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</si>
  <si>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</si>
  <si>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</si>
  <si>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</si>
  <si>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</si>
  <si>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</si>
  <si>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</si>
  <si>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</si>
  <si>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</si>
  <si>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</si>
  <si>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</si>
  <si>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</si>
  <si>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</si>
  <si>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</si>
  <si>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</si>
  <si>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</si>
  <si>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</si>
  <si>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</si>
  <si>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</si>
  <si>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</si>
  <si>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</si>
  <si>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</si>
  <si>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</si>
  <si>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</si>
  <si>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</si>
  <si>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</si>
  <si>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</si>
  <si>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</si>
  <si>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</si>
  <si>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</si>
  <si>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</si>
  <si>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</si>
  <si>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</si>
  <si>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</si>
  <si>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</si>
  <si>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</si>
  <si>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</si>
  <si>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</si>
  <si>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</si>
  <si>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</si>
  <si>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</si>
  <si>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</si>
  <si>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</si>
  <si>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</si>
  <si>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</si>
  <si>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</si>
  <si>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</si>
  <si>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</si>
  <si>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</si>
  <si>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</si>
  <si>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</si>
  <si>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</si>
  <si>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</si>
  <si>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</si>
  <si>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</si>
  <si>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</si>
  <si>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</si>
  <si>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</si>
  <si>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</si>
  <si>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</si>
  <si>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</si>
  <si>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</si>
  <si>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</si>
  <si>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</si>
  <si>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</si>
  <si>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</si>
  <si>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</si>
  <si>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</si>
  <si>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</si>
  <si>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</si>
  <si>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</si>
  <si>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</si>
  <si>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</si>
  <si>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</si>
  <si>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</si>
  <si>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</si>
  <si>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</si>
  <si>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</si>
  <si>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</si>
  <si>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</si>
  <si>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</si>
  <si>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</si>
  <si>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</si>
  <si>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</si>
  <si>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</si>
  <si>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</si>
  <si>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</si>
  <si>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</si>
  <si>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</si>
  <si>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</si>
  <si>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</si>
  <si>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</si>
  <si>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</si>
  <si>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</si>
  <si>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</si>
  <si>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</si>
  <si>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</si>
  <si>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</si>
  <si>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</si>
  <si>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</si>
  <si>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</si>
  <si>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</si>
  <si>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</si>
  <si>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</si>
  <si>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</si>
  <si>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</si>
  <si>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</si>
  <si>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</si>
  <si>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</si>
  <si>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</si>
  <si>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</si>
  <si>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</si>
  <si>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</si>
  <si>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</si>
  <si>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</si>
  <si>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</si>
  <si>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</si>
  <si>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</si>
  <si>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</si>
  <si>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</si>
  <si>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</si>
  <si>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</si>
  <si>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</si>
  <si>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</si>
  <si>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</si>
  <si>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</si>
  <si>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</si>
  <si>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</si>
  <si>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</si>
  <si>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</si>
  <si>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</si>
  <si>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</si>
  <si>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</si>
  <si>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</si>
  <si>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</si>
  <si>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</si>
  <si>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</si>
  <si>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</si>
  <si>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</si>
  <si>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</si>
  <si>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</si>
  <si>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</si>
  <si>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</si>
  <si>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</si>
  <si>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</si>
  <si>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</si>
  <si>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</si>
  <si>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</si>
  <si>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</si>
  <si>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</si>
  <si>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</si>
  <si>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</si>
  <si>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</si>
  <si>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</si>
  <si>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</si>
  <si>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</si>
  <si>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</si>
  <si>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</si>
  <si>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</si>
  <si>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</si>
  <si>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</si>
  <si>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</si>
  <si>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</si>
  <si>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</si>
  <si>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</si>
  <si>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</si>
  <si>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</si>
  <si>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</si>
  <si>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</si>
  <si>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</si>
  <si>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</si>
  <si>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</si>
  <si>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</si>
  <si>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</si>
  <si>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</si>
  <si>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</si>
  <si>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</si>
  <si>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</si>
  <si>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</si>
  <si>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</si>
  <si>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</si>
  <si>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</si>
  <si>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</si>
  <si>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</si>
  <si>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</si>
  <si>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</si>
  <si>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</si>
  <si>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</si>
  <si>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</si>
  <si>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</si>
  <si>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</si>
  <si>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</si>
  <si>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</si>
  <si>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</si>
  <si>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</si>
  <si>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</si>
  <si>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</si>
  <si>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</si>
  <si>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</si>
  <si>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</si>
  <si>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</si>
  <si>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</si>
  <si>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</si>
  <si>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</si>
  <si>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</si>
  <si>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</si>
  <si>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</si>
  <si>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</si>
  <si>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</si>
  <si>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</si>
  <si>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</si>
  <si>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</si>
  <si>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</si>
  <si>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</si>
  <si>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</si>
  <si>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</si>
  <si>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</si>
  <si>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</si>
  <si>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</si>
  <si>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</si>
  <si>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</si>
  <si>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</si>
  <si>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</si>
  <si>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</si>
  <si>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</si>
  <si>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</si>
  <si>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</si>
  <si>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</si>
  <si>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</si>
  <si>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</si>
  <si>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</si>
  <si>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</si>
  <si>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</si>
  <si>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</si>
  <si>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</si>
  <si>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</si>
  <si>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</si>
  <si>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</si>
  <si>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</si>
  <si>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</si>
  <si>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</si>
  <si>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</si>
  <si>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</si>
  <si>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</si>
  <si>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</si>
  <si>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</si>
  <si>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</si>
  <si>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</si>
  <si>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</si>
  <si>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</si>
  <si>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</si>
  <si>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</si>
  <si>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</si>
  <si>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</si>
  <si>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</si>
  <si>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</si>
  <si>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</si>
  <si>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</si>
  <si>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</si>
  <si>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</si>
  <si>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</si>
  <si>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</si>
  <si>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</si>
  <si>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</si>
  <si>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</si>
  <si>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</si>
  <si>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</si>
  <si>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</si>
  <si>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</si>
  <si>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</si>
  <si>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</si>
  <si>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</si>
  <si>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</si>
  <si>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</si>
  <si>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</si>
  <si>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</si>
  <si>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</si>
  <si>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</si>
  <si>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</si>
  <si>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</si>
  <si>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</si>
  <si>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</si>
  <si>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</si>
  <si>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</si>
  <si>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</si>
  <si>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</si>
  <si>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</si>
  <si>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</si>
  <si>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</si>
  <si>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</si>
  <si>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</si>
  <si>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</si>
  <si>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</si>
  <si>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</si>
  <si>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</si>
  <si>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</si>
  <si>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</si>
  <si>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</si>
  <si>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</si>
  <si>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</si>
  <si>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</si>
  <si>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</si>
  <si>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</si>
  <si>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</si>
  <si>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</si>
  <si>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</si>
  <si>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</si>
  <si>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</si>
  <si>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</si>
  <si>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</si>
  <si>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</si>
  <si>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</si>
  <si>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</si>
  <si>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</si>
  <si>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</si>
  <si>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</si>
  <si>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</si>
  <si>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</si>
  <si>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</si>
  <si>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</si>
  <si>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</si>
  <si>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</si>
  <si>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</si>
  <si>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</si>
  <si>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</si>
  <si>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</si>
  <si>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</si>
  <si>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</si>
  <si>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</si>
  <si>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</si>
  <si>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</si>
  <si>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</si>
  <si>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</si>
  <si>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</si>
  <si>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</si>
  <si>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</si>
  <si>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</si>
  <si>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</si>
  <si>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</si>
  <si>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</si>
  <si>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</si>
  <si>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</si>
  <si>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</si>
  <si>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</si>
  <si>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</si>
  <si>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</si>
  <si>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</si>
  <si>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</si>
  <si>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</si>
  <si>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</si>
  <si>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</si>
  <si>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</si>
  <si>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</si>
  <si>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</si>
  <si>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</si>
  <si>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</si>
  <si>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</si>
  <si>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</si>
  <si>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</si>
  <si>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</si>
  <si>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</si>
  <si>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</si>
  <si>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</si>
  <si>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</si>
  <si>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</si>
  <si>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</si>
  <si>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</si>
  <si>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</si>
  <si>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</si>
  <si>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</si>
  <si>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</si>
  <si>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</si>
  <si>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</si>
  <si>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</si>
  <si>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</si>
  <si>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</si>
  <si>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</si>
  <si>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</si>
  <si>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</si>
  <si>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</si>
  <si>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</si>
  <si>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</si>
  <si>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</si>
  <si>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</si>
  <si>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</si>
  <si>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</si>
  <si>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</si>
  <si>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</si>
  <si>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</si>
  <si>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</si>
  <si>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</si>
  <si>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</si>
  <si>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</si>
  <si>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</si>
  <si>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</si>
  <si>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</si>
  <si>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</si>
  <si>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</si>
  <si>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</si>
  <si>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</si>
  <si>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</si>
  <si>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</si>
  <si>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</si>
  <si>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</si>
  <si>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</si>
  <si>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</si>
  <si>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</si>
  <si>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</si>
  <si>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</si>
  <si>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</si>
  <si>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</si>
  <si>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</si>
  <si>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</si>
  <si>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</si>
  <si>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</si>
  <si>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</si>
  <si>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</si>
  <si>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</si>
  <si>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</si>
  <si>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</si>
  <si>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</si>
  <si>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</si>
  <si>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</si>
  <si>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</si>
  <si>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</si>
  <si>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</si>
  <si>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</si>
  <si>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</si>
  <si>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</si>
  <si>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</si>
  <si>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</si>
  <si>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</si>
  <si>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</si>
  <si>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</si>
  <si>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</si>
  <si>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</si>
  <si>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</si>
  <si>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</si>
  <si>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</si>
  <si>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</si>
  <si>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</si>
  <si>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</si>
  <si>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</si>
  <si>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</si>
  <si>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</si>
  <si>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</si>
  <si>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</si>
  <si>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</si>
  <si>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</si>
  <si>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</si>
  <si>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</si>
  <si>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</si>
  <si>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</si>
  <si>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</si>
  <si>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</si>
  <si>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</si>
  <si>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</si>
  <si>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</si>
  <si>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</si>
  <si>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</si>
  <si>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</si>
  <si>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</si>
  <si>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</si>
  <si>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</si>
  <si>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</si>
  <si>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</si>
  <si>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</si>
  <si>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</si>
  <si>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</si>
  <si>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</si>
  <si>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</si>
  <si>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</si>
  <si>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</si>
  <si>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</si>
  <si>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</si>
  <si>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</si>
  <si>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</si>
  <si>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</si>
  <si>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</si>
  <si>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</si>
  <si>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</si>
  <si>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</si>
  <si>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</si>
  <si>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</si>
  <si>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</si>
  <si>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</si>
  <si>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</si>
  <si>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</si>
  <si>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</si>
  <si>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</si>
  <si>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</si>
  <si>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</si>
  <si>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</si>
  <si>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</si>
  <si>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</si>
  <si>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</si>
  <si>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</si>
  <si>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</si>
  <si>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</si>
  <si>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</si>
  <si>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</si>
  <si>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</si>
  <si>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</si>
  <si>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</si>
  <si>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</si>
  <si>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</si>
  <si>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</si>
  <si>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</si>
  <si>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</si>
  <si>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</si>
  <si>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</si>
  <si>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</si>
  <si>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</si>
  <si>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</si>
  <si>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</si>
  <si>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</si>
  <si>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</si>
  <si>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</si>
  <si>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</si>
  <si>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</si>
  <si>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</si>
  <si>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</si>
  <si>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</si>
  <si>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</si>
  <si>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</si>
  <si>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</si>
  <si>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</si>
  <si>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</si>
  <si>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</si>
  <si>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</si>
  <si>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</si>
  <si>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</si>
  <si>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</si>
  <si>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</si>
  <si>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</si>
  <si>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</si>
  <si>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</si>
  <si>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</si>
  <si>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</si>
  <si>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</si>
  <si>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</si>
  <si>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</si>
  <si>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</si>
  <si>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</si>
  <si>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</si>
  <si>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</si>
  <si>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</si>
  <si>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</si>
  <si>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</si>
  <si>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</si>
  <si>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</si>
  <si>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</si>
  <si>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</si>
  <si>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</si>
  <si>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</si>
  <si>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</si>
  <si>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</si>
  <si>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</si>
  <si>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</si>
  <si>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</si>
  <si>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</si>
  <si>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</si>
  <si>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</si>
  <si>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</si>
  <si>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</si>
  <si>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</si>
  <si>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</si>
  <si>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</si>
  <si>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</si>
  <si>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</si>
  <si>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</si>
  <si>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</si>
  <si>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</si>
  <si>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</si>
  <si>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</si>
  <si>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</si>
  <si>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</si>
  <si>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</si>
  <si>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</si>
  <si>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</si>
  <si>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</si>
  <si>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</si>
  <si>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</si>
  <si>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</si>
  <si>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</si>
  <si>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</si>
  <si>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</si>
  <si>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</si>
  <si>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</si>
  <si>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</si>
  <si>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</si>
  <si>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</si>
  <si>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</si>
  <si>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</si>
  <si>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</si>
  <si>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</si>
  <si>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</si>
  <si>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</si>
  <si>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</si>
  <si>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</si>
  <si>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</si>
  <si>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</si>
  <si>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</si>
  <si>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</si>
  <si>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</si>
  <si>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</si>
  <si>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</si>
  <si>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</si>
  <si>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</si>
  <si>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</si>
  <si>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</si>
  <si>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</si>
  <si>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</si>
  <si>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</si>
  <si>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</si>
  <si>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</si>
  <si>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</si>
  <si>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</si>
  <si>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</si>
  <si>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</si>
  <si>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</si>
  <si>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</si>
  <si>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</si>
  <si>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</si>
  <si>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</si>
  <si>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</si>
  <si>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</si>
  <si>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</si>
  <si>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</si>
  <si>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</si>
  <si>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</si>
  <si>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</si>
  <si>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</si>
  <si>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</si>
  <si>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</si>
  <si>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</si>
  <si>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</si>
  <si>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</si>
  <si>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</si>
  <si>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</si>
  <si>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</si>
  <si>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</si>
  <si>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</si>
  <si>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</si>
  <si>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</si>
  <si>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</si>
  <si>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</si>
  <si>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</si>
  <si>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</si>
  <si>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</si>
  <si>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</si>
  <si>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</si>
  <si>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</si>
  <si>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</si>
  <si>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</si>
  <si>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</si>
  <si>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</si>
  <si>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</si>
  <si>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</si>
  <si>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</si>
  <si>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</si>
  <si>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</si>
  <si>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</si>
  <si>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</si>
  <si>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</si>
  <si>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</si>
  <si>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</si>
  <si>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</si>
  <si>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</si>
  <si>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</si>
  <si>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</si>
  <si>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</si>
  <si>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</si>
  <si>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</si>
  <si>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</si>
  <si>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</si>
  <si>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</si>
  <si>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</si>
  <si>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</si>
  <si>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</si>
  <si>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</si>
  <si>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</si>
  <si>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</si>
  <si>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</si>
  <si>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</si>
  <si>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</si>
  <si>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</si>
  <si>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</si>
  <si>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</si>
  <si>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</si>
  <si>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</si>
  <si>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</si>
  <si>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</si>
  <si>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</si>
  <si>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</si>
  <si>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</si>
  <si>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</si>
  <si>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</si>
  <si>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</si>
  <si>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</si>
  <si>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</si>
  <si>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</si>
  <si>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</si>
  <si>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</si>
  <si>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</si>
  <si>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</si>
  <si>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</si>
  <si>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</si>
  <si>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</si>
  <si>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</si>
  <si>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</si>
  <si>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</si>
  <si>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</si>
  <si>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</si>
  <si>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</si>
  <si>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</si>
  <si>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</si>
  <si>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</si>
  <si>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</si>
  <si>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</si>
  <si>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</si>
  <si>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</si>
  <si>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</si>
  <si>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</si>
  <si>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</si>
  <si>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</si>
  <si>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</si>
  <si>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</si>
  <si>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</si>
  <si>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</si>
  <si>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</si>
  <si>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</si>
  <si>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</si>
  <si>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</si>
  <si>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</si>
  <si>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</si>
  <si>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</si>
  <si>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</si>
  <si>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</si>
  <si>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</si>
  <si>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</si>
  <si>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</si>
  <si>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</si>
  <si>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</si>
  <si>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</si>
  <si>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</si>
  <si>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</si>
  <si>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</si>
  <si>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</si>
  <si>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</si>
  <si>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</si>
  <si>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</si>
  <si>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</si>
  <si>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</si>
  <si>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</si>
  <si>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</si>
  <si>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</si>
  <si>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</si>
  <si>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</si>
  <si>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</si>
  <si>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</si>
  <si>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</si>
  <si>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</si>
  <si>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</si>
  <si>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</si>
  <si>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</si>
  <si>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</si>
  <si>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</si>
  <si>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</si>
  <si>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</si>
  <si>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</si>
  <si>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</si>
  <si>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</si>
  <si>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</si>
  <si>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</si>
  <si>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</si>
  <si>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</si>
  <si>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</si>
  <si>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</si>
  <si>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</si>
  <si>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</si>
  <si>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</si>
  <si>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</si>
  <si>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</si>
  <si>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</si>
  <si>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</si>
  <si>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</si>
  <si>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</si>
  <si>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</si>
  <si>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</si>
  <si>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</si>
  <si>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</si>
  <si>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</si>
  <si>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</si>
  <si>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</si>
  <si>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</si>
  <si>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</si>
  <si>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</si>
  <si>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</si>
  <si>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</si>
  <si>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</si>
  <si>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</si>
  <si>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</si>
  <si>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</si>
  <si>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</si>
  <si>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</si>
  <si>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</si>
  <si>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</si>
  <si>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</si>
  <si>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</si>
  <si>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</si>
  <si>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</si>
  <si>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</si>
  <si>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</si>
  <si>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</si>
  <si>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</si>
  <si>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</si>
  <si>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</si>
  <si>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</si>
  <si>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</si>
  <si>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</si>
  <si>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</si>
  <si>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</si>
  <si>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</si>
  <si>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</si>
  <si>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</si>
  <si>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</si>
  <si>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</si>
  <si>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</si>
  <si>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</si>
  <si>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</si>
  <si>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</si>
  <si>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</si>
  <si>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</si>
  <si>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</si>
  <si>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</si>
  <si>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</si>
  <si>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</si>
  <si>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</si>
  <si>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</si>
  <si>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</si>
  <si>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</si>
  <si>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</si>
  <si>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</si>
  <si>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</si>
  <si>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</si>
  <si>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</si>
  <si>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</si>
  <si>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</si>
  <si>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</si>
  <si>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</si>
  <si>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</si>
  <si>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</si>
  <si>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</si>
  <si>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</si>
  <si>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</si>
  <si>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</si>
  <si>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</si>
  <si>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</si>
  <si>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</si>
  <si>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</si>
  <si>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</si>
  <si>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</si>
  <si>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</si>
  <si>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</si>
  <si>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</si>
  <si>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</si>
  <si>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</si>
  <si>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</si>
  <si>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</si>
  <si>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</si>
  <si>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</si>
  <si>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</si>
  <si>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</si>
  <si>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</si>
  <si>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</si>
  <si>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</si>
  <si>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</si>
  <si>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</si>
  <si>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</si>
  <si>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</si>
  <si>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</si>
  <si>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</si>
  <si>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</si>
  <si>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</si>
  <si>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</si>
  <si>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</si>
  <si>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</si>
  <si>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</si>
  <si>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</si>
  <si>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</si>
  <si>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</si>
  <si>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</si>
  <si>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</si>
  <si>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</si>
  <si>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</si>
  <si>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</si>
  <si>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</si>
  <si>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</si>
  <si>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</si>
  <si>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</si>
  <si>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</si>
  <si>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</si>
  <si>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</si>
  <si>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</si>
  <si>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</si>
  <si>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</si>
  <si>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</si>
  <si>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</si>
  <si>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</si>
  <si>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</si>
  <si>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</si>
  <si>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</si>
  <si>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</si>
  <si>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</si>
  <si>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</si>
  <si>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</si>
  <si>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</si>
  <si>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</si>
  <si>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</si>
  <si>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</si>
  <si>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</si>
  <si>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</si>
  <si>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</si>
  <si>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</si>
  <si>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</si>
  <si>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</si>
  <si>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</si>
  <si>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</si>
  <si>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</si>
  <si>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</si>
  <si>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</si>
  <si>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</si>
  <si>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</si>
  <si>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</si>
  <si>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</si>
  <si>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</si>
  <si>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</si>
  <si>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</si>
  <si>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</si>
  <si>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</si>
  <si>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</si>
  <si>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</si>
  <si>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</si>
  <si>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</si>
  <si>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</si>
  <si>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</si>
  <si>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</si>
  <si>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</si>
  <si>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</si>
  <si>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</si>
  <si>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</si>
  <si>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</si>
  <si>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</si>
  <si>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</si>
  <si>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</si>
  <si>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</si>
  <si>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</si>
  <si>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</si>
  <si>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</si>
  <si>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</si>
  <si>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</si>
  <si>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</si>
  <si>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</si>
  <si>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</si>
  <si>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</si>
  <si>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</si>
  <si>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</si>
  <si>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</si>
  <si>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</si>
  <si>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</si>
  <si>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</si>
  <si>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</si>
  <si>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</si>
  <si>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</si>
  <si>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</si>
  <si>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</si>
  <si>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</si>
  <si>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</si>
  <si>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</si>
  <si>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</si>
  <si>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</si>
  <si>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</si>
  <si>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</si>
  <si>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</si>
  <si>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</si>
  <si>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</si>
  <si>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</si>
  <si>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</si>
  <si>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</si>
  <si>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</si>
  <si>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</si>
  <si>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</si>
  <si>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</si>
  <si>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</si>
  <si>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</si>
  <si>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</si>
  <si>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</si>
  <si>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</si>
  <si>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</si>
  <si>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</si>
  <si>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</si>
  <si>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</si>
  <si>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</si>
  <si>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</si>
  <si>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</si>
  <si>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</si>
  <si>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</si>
  <si>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</si>
  <si>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</si>
  <si>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</si>
  <si>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</si>
  <si>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</si>
  <si>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</si>
  <si>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</si>
  <si>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</si>
  <si>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</si>
  <si>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</si>
  <si>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</si>
  <si>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</si>
  <si>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</si>
  <si>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</si>
  <si>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</si>
  <si>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</si>
  <si>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</si>
  <si>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</si>
  <si>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</si>
  <si>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</si>
  <si>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</si>
  <si>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</si>
  <si>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</si>
  <si>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</si>
  <si>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</si>
  <si>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</si>
  <si>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</si>
  <si>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</si>
  <si>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</si>
  <si>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</si>
  <si>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</si>
  <si>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</si>
  <si>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</si>
  <si>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</si>
  <si>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</si>
  <si>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</si>
  <si>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</si>
  <si>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</si>
  <si>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</si>
  <si>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</si>
  <si>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</si>
  <si>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</si>
  <si>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</si>
  <si>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</si>
  <si>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</si>
  <si>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</si>
  <si>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</si>
  <si>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</si>
  <si>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</si>
  <si>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</si>
  <si>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</si>
  <si>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</si>
  <si>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</si>
  <si>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</si>
  <si>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</si>
  <si>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</si>
  <si>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</si>
  <si>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</si>
  <si>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</si>
  <si>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</si>
  <si>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</si>
  <si>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</si>
  <si>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</si>
  <si>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</si>
  <si>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</si>
  <si>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</si>
  <si>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</si>
  <si>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</si>
  <si>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</si>
  <si>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</si>
  <si>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</si>
  <si>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</si>
  <si>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</si>
  <si>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</si>
  <si>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</si>
  <si>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</si>
  <si>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</si>
  <si>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</si>
  <si>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</si>
  <si>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</si>
  <si>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</si>
  <si>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</si>
  <si>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</si>
  <si>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</si>
  <si>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</si>
  <si>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</si>
  <si>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</si>
  <si>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</si>
  <si>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</si>
  <si>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</si>
  <si>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</si>
  <si>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</si>
  <si>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</si>
  <si>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</si>
  <si>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</si>
  <si>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</si>
  <si>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</si>
  <si>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</si>
  <si>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</si>
  <si>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</si>
  <si>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</si>
  <si>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</si>
  <si>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</si>
  <si>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</si>
  <si>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</si>
  <si>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</si>
  <si>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</si>
  <si>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</si>
  <si>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</si>
  <si>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</si>
  <si>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</si>
  <si>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</si>
  <si>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</si>
  <si>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</si>
  <si>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</si>
  <si>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</si>
  <si>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</si>
  <si>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</si>
  <si>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</si>
  <si>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</si>
  <si>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</si>
  <si>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</si>
  <si>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</si>
  <si>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</si>
  <si>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</si>
  <si>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</si>
  <si>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</si>
  <si>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</si>
  <si>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</si>
  <si>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</si>
  <si>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</si>
  <si>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</si>
  <si>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</si>
  <si>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</si>
  <si>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</si>
  <si>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</si>
  <si>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</si>
  <si>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</si>
  <si>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</si>
  <si>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</si>
  <si>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</si>
  <si>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</si>
  <si>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</si>
  <si>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</si>
  <si>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</si>
  <si>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</si>
  <si>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</si>
  <si>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</si>
  <si>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</si>
  <si>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</si>
  <si>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</si>
  <si>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</si>
  <si>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</si>
  <si>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</si>
  <si>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</si>
  <si>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</si>
  <si>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</si>
  <si>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</si>
  <si>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</si>
  <si>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</si>
  <si>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</si>
  <si>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</si>
  <si>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</si>
  <si>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</si>
  <si>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</si>
  <si>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</si>
  <si>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</si>
  <si>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</si>
  <si>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</si>
  <si>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</si>
  <si>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</si>
  <si>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</si>
  <si>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</si>
  <si>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</si>
  <si>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</si>
  <si>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</si>
  <si>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</si>
  <si>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</si>
  <si>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</si>
  <si>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</si>
  <si>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</si>
  <si>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</si>
  <si>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</si>
  <si>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</si>
  <si>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</si>
  <si>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</si>
  <si>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</si>
  <si>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</si>
  <si>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</si>
  <si>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</si>
  <si>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</si>
  <si>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</si>
  <si>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</si>
  <si>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</si>
  <si>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</si>
  <si>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</si>
  <si>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</si>
  <si>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</si>
  <si>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</si>
  <si>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</si>
  <si>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</si>
  <si>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</si>
  <si>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</si>
  <si>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</si>
  <si>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</si>
  <si>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</si>
  <si>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</si>
  <si>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</si>
  <si>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</si>
  <si>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</si>
  <si>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</si>
  <si>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</si>
  <si>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</si>
  <si>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</si>
  <si>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</si>
  <si>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</si>
  <si>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</si>
  <si>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</si>
  <si>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</si>
  <si>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</si>
  <si>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</si>
  <si>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</si>
  <si>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</si>
  <si>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</si>
  <si>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</si>
  <si>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</si>
  <si>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</si>
  <si>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</si>
  <si>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</si>
  <si>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</si>
  <si>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</si>
  <si>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</si>
  <si>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</si>
  <si>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</si>
  <si>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</si>
  <si>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</si>
  <si>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</si>
  <si>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</si>
  <si>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</si>
  <si>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</si>
  <si>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</si>
  <si>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</si>
  <si>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</si>
  <si>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</si>
  <si>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</si>
  <si>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</si>
  <si>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</si>
  <si>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</si>
  <si>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</si>
  <si>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</si>
  <si>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</si>
  <si>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</si>
  <si>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</si>
  <si>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</si>
  <si>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</si>
  <si>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</si>
  <si>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</si>
  <si>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</si>
  <si>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</si>
  <si>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</si>
  <si>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</si>
  <si>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</si>
  <si>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</si>
  <si>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</si>
  <si>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</si>
  <si>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</si>
  <si>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</si>
  <si>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</si>
  <si>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</si>
  <si>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</si>
  <si>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</si>
  <si>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</si>
  <si>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</si>
  <si>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</si>
  <si>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</si>
  <si>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</si>
  <si>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</si>
  <si>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</si>
  <si>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</si>
  <si>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</si>
  <si>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</si>
  <si>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</si>
  <si>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</si>
  <si>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</si>
  <si>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</si>
  <si>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</si>
  <si>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</si>
  <si>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</si>
  <si>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</si>
  <si>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</si>
  <si>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</si>
  <si>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</si>
  <si>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</si>
  <si>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</si>
  <si>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</si>
  <si>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</si>
  <si>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</si>
  <si>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</si>
  <si>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</si>
  <si>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</si>
  <si>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</si>
  <si>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</si>
  <si>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</si>
  <si>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</si>
  <si>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</si>
  <si>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</si>
  <si>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</si>
  <si>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</si>
  <si>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</si>
  <si>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</si>
  <si>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</si>
  <si>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</si>
  <si>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</si>
  <si>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</si>
  <si>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</si>
  <si>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</si>
  <si>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</si>
  <si>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</si>
  <si>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</si>
  <si>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</si>
  <si>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</si>
  <si>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</si>
  <si>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</si>
  <si>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</si>
  <si>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</si>
  <si>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</si>
  <si>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</si>
  <si>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</si>
  <si>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</si>
  <si>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</si>
  <si>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</si>
  <si>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</si>
  <si>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</si>
  <si>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</si>
  <si>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</si>
  <si>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</si>
  <si>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</si>
  <si>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</si>
  <si>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</si>
  <si>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</si>
  <si>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</si>
  <si>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</si>
  <si>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</si>
  <si>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</si>
  <si>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</si>
  <si>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</si>
  <si>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</si>
  <si>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</si>
  <si>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</si>
  <si>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</si>
  <si>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</si>
  <si>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</si>
  <si>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</si>
  <si>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</si>
  <si>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</si>
  <si>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</si>
  <si>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</si>
  <si>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</si>
  <si>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</si>
  <si>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</si>
  <si>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</si>
  <si>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</si>
  <si>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</si>
  <si>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</si>
  <si>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</si>
  <si>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</si>
  <si>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</si>
  <si>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</si>
  <si>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</si>
  <si>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</si>
  <si>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</si>
  <si>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</si>
  <si>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</si>
  <si>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</si>
  <si>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</si>
  <si>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</si>
  <si>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</si>
  <si>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</si>
  <si>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</si>
  <si>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</si>
  <si>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</si>
  <si>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</si>
  <si>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</si>
  <si>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</si>
  <si>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</si>
  <si>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</si>
  <si>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</si>
  <si>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</si>
  <si>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</si>
  <si>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</si>
  <si>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</si>
  <si>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</si>
  <si>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</si>
  <si>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</si>
  <si>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</si>
  <si>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</si>
  <si>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</si>
  <si>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</si>
  <si>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</si>
  <si>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</si>
  <si>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</si>
  <si>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</si>
  <si>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</si>
  <si>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</si>
  <si>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</si>
  <si>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</si>
  <si>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</si>
  <si>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</si>
  <si>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</si>
  <si>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</si>
  <si>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</si>
  <si>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</si>
  <si>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</si>
  <si>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</si>
  <si>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</si>
  <si>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</si>
  <si>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</si>
  <si>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</si>
  <si>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</si>
  <si>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</si>
  <si>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</si>
  <si>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</si>
  <si>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</si>
  <si>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</si>
  <si>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</si>
  <si>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</si>
  <si>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</si>
  <si>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</si>
  <si>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</si>
  <si>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</si>
  <si>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</si>
  <si>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</si>
  <si>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</si>
  <si>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</si>
  <si>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</si>
  <si>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</si>
  <si>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</si>
  <si>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</si>
  <si>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</si>
  <si>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</si>
  <si>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</si>
  <si>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</si>
  <si>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</si>
  <si>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</si>
  <si>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</si>
  <si>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</si>
  <si>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</si>
  <si>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</si>
  <si>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</si>
  <si>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</si>
  <si>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</si>
  <si>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</si>
  <si>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</si>
  <si>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</si>
  <si>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</si>
  <si>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</si>
  <si>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</si>
  <si>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</si>
  <si>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</si>
  <si>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</si>
  <si>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</si>
  <si>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</si>
  <si>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</si>
  <si>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</si>
  <si>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</si>
  <si>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</si>
  <si>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</si>
  <si>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</si>
  <si>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</si>
  <si>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</si>
  <si>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</si>
  <si>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</si>
  <si>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</si>
  <si>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</si>
  <si>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</si>
  <si>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</si>
  <si>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</si>
  <si>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</si>
  <si>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</si>
  <si>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</si>
  <si>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</si>
  <si>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</si>
  <si>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</si>
  <si>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</si>
  <si>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</si>
  <si>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</si>
  <si>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</si>
  <si>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</si>
  <si>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</si>
  <si>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</si>
  <si>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</si>
  <si>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</si>
  <si>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</si>
  <si>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</si>
  <si>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</si>
  <si>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</si>
  <si>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</si>
  <si>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</si>
  <si>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</si>
  <si>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</si>
  <si>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</si>
  <si>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</si>
  <si>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</si>
  <si>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</si>
  <si>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</si>
  <si>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</si>
  <si>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</si>
  <si>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</si>
  <si>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</si>
  <si>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</si>
  <si>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</si>
  <si>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</si>
  <si>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</si>
  <si>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</si>
  <si>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</si>
  <si>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</si>
  <si>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</si>
  <si>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</si>
  <si>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</si>
  <si>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</si>
  <si>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</si>
  <si>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</si>
  <si>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</si>
  <si>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</si>
  <si>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</si>
  <si>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</si>
  <si>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</si>
  <si>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</si>
  <si>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</si>
  <si>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</si>
  <si>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</si>
  <si>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</si>
  <si>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</si>
  <si>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</si>
  <si>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</si>
  <si>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</si>
  <si>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</si>
  <si>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</si>
  <si>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</si>
  <si>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</si>
  <si>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</si>
  <si>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</si>
  <si>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</si>
  <si>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</si>
  <si>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</si>
  <si>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</si>
  <si>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</si>
  <si>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</si>
  <si>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</si>
  <si>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</si>
  <si>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</si>
  <si>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</si>
  <si>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</si>
  <si>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</si>
  <si>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</si>
  <si>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</si>
  <si>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</si>
  <si>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</si>
  <si>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</si>
  <si>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</si>
  <si>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</si>
  <si>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</si>
  <si>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</si>
  <si>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</si>
  <si>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</si>
  <si>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</si>
  <si>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</si>
  <si>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</si>
  <si>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</si>
  <si>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</si>
  <si>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</si>
  <si>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</si>
  <si>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</si>
  <si>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</si>
  <si>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</si>
  <si>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</si>
  <si>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</si>
  <si>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</si>
  <si>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</si>
  <si>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</si>
  <si>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</si>
  <si>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</si>
  <si>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</si>
  <si>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</si>
  <si>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</si>
  <si>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</si>
  <si>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</si>
  <si>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</si>
  <si>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</si>
  <si>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</si>
  <si>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</si>
  <si>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</si>
  <si>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</si>
  <si>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</si>
  <si>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</si>
  <si>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</si>
  <si>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</si>
  <si>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</si>
  <si>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</si>
  <si>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</si>
  <si>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</si>
  <si>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</si>
  <si>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</si>
  <si>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</si>
  <si>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</si>
  <si>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</si>
  <si>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</si>
  <si>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</si>
  <si>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</si>
  <si>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</si>
  <si>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</si>
  <si>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</si>
  <si>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</si>
  <si>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</si>
  <si>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</si>
  <si>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</si>
  <si>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</si>
  <si>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</si>
  <si>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</si>
  <si>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</si>
  <si>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</si>
  <si>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</si>
  <si>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</si>
  <si>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</si>
  <si>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</si>
  <si>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</si>
  <si>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</si>
  <si>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</si>
  <si>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</si>
  <si>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</si>
  <si>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</si>
  <si>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</si>
  <si>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</si>
  <si>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</si>
  <si>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</si>
  <si>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</si>
  <si>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</si>
  <si>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</si>
  <si>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</si>
  <si>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</si>
  <si>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</si>
  <si>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</si>
  <si>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</si>
  <si>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</si>
  <si>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</si>
  <si>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</si>
  <si>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</si>
  <si>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</si>
  <si>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</si>
  <si>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</si>
  <si>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</si>
  <si>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</si>
  <si>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</si>
  <si>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</si>
  <si>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</si>
  <si>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</si>
  <si>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</si>
  <si>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</si>
  <si>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</si>
  <si>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</si>
  <si>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</si>
  <si>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</si>
  <si>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</si>
  <si>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</si>
  <si>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aircraft energy use by mode</t>
  </si>
  <si>
    <t>calibrated energy use by mode</t>
  </si>
  <si>
    <t>noIRA.d020623a</t>
  </si>
  <si>
    <t>noIRA</t>
  </si>
  <si>
    <t>No Inflation Reduction Act</t>
  </si>
  <si>
    <t xml:space="preserve">   100-Mile Electric Vehicle</t>
  </si>
  <si>
    <t xml:space="preserve">   200-Mile Electric Vehicle</t>
  </si>
  <si>
    <t xml:space="preserve">   300-Mile Electric Vehicle</t>
  </si>
  <si>
    <t>--</t>
  </si>
  <si>
    <t>TDI = Turbocharged direct injection</t>
  </si>
  <si>
    <t>Data source: U.S. Energy Information Administration, AEO2023 National Energy Modeling System run noIRA.d020623a.</t>
  </si>
  <si>
    <t>ATE000:loadfact-domesti</t>
  </si>
  <si>
    <t>ATE000:loadfact-interna</t>
  </si>
  <si>
    <t>ATE000:pop_JF_USA</t>
  </si>
  <si>
    <t>ATE000:pop_JF_CAN</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</si>
  <si>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</si>
  <si>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</si>
  <si>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</si>
  <si>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</si>
  <si>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</si>
  <si>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</si>
  <si>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</si>
  <si>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</si>
  <si>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</si>
  <si>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</si>
  <si>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</si>
  <si>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</si>
  <si>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</si>
  <si>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</si>
  <si>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</si>
  <si>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ATE000:pop_JF_IND</t>
  </si>
  <si>
    <t xml:space="preserve">    India</t>
  </si>
  <si>
    <t>ATE000:pop_JF_OAS</t>
  </si>
  <si>
    <t xml:space="preserve">    Other Non-OECD Asia</t>
  </si>
  <si>
    <t>ATE000:pop_JF_MID</t>
  </si>
  <si>
    <t xml:space="preserve">    Middle East</t>
  </si>
  <si>
    <t>ATE000:pop_JF_AFR</t>
  </si>
  <si>
    <t>ATE000:pop_JF_BRZ</t>
  </si>
  <si>
    <t xml:space="preserve">    Brazil</t>
  </si>
  <si>
    <t>ATE000:pop_JF_CSA</t>
  </si>
  <si>
    <t xml:space="preserve">    Other Non-OECD Americas</t>
  </si>
  <si>
    <t xml:space="preserve">    Domestic 1/</t>
  </si>
  <si>
    <t>ATE000:rpm_dom_USA</t>
  </si>
  <si>
    <t>ATE000:rpm_dom_CAN</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</si>
  <si>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</si>
  <si>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</si>
  <si>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</si>
  <si>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</si>
  <si>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</si>
  <si>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</si>
  <si>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</si>
  <si>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</si>
  <si>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</si>
  <si>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</si>
  <si>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</si>
  <si>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</si>
  <si>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</si>
  <si>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</si>
  <si>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</si>
  <si>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ATE000:rpm_dom_IND</t>
  </si>
  <si>
    <t xml:space="preserve">      India</t>
  </si>
  <si>
    <t>ATE000:rpm_dom_OAS</t>
  </si>
  <si>
    <t xml:space="preserve">      Other Non-OECD Asia</t>
  </si>
  <si>
    <t>ATE000:rpm_dom_MID</t>
  </si>
  <si>
    <t xml:space="preserve">      Middle East</t>
  </si>
  <si>
    <t>ATE000:rpm_dom_AFR</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</si>
  <si>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</si>
  <si>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</si>
  <si>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</si>
  <si>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</si>
  <si>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</si>
  <si>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</si>
  <si>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</si>
  <si>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</si>
  <si>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</si>
  <si>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</si>
  <si>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</si>
  <si>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</si>
  <si>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</si>
  <si>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</si>
  <si>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</si>
  <si>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</si>
  <si>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</si>
  <si>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</si>
  <si>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</si>
  <si>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</si>
  <si>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</si>
  <si>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</si>
  <si>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</si>
  <si>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</si>
  <si>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</si>
  <si>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</si>
  <si>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</si>
  <si>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</si>
  <si>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</si>
  <si>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</si>
  <si>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</si>
  <si>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</si>
  <si>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</si>
  <si>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</si>
  <si>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</si>
  <si>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</si>
  <si>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</si>
  <si>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</si>
  <si>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</si>
  <si>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</si>
  <si>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</si>
  <si>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</si>
  <si>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</si>
  <si>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</si>
  <si>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</si>
  <si>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</si>
  <si>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</si>
  <si>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</si>
  <si>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ATE000:fa_USATotal</t>
  </si>
  <si>
    <t>ATE000:fa_USANarrowBody</t>
  </si>
  <si>
    <t>ATE000:fa_USAWideBody</t>
  </si>
  <si>
    <t>ATE000:fa_USARegional</t>
  </si>
  <si>
    <t>ATE000:fa_CANTotal</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</si>
  <si>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</si>
  <si>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</si>
  <si>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</si>
  <si>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</si>
  <si>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</si>
  <si>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</si>
  <si>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</si>
  <si>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</si>
  <si>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</si>
  <si>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</si>
  <si>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</si>
  <si>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</si>
  <si>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</si>
  <si>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</si>
  <si>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</si>
  <si>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</si>
  <si>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</si>
  <si>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</si>
  <si>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</si>
  <si>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</si>
  <si>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</si>
  <si>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</si>
  <si>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</si>
  <si>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</si>
  <si>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</si>
  <si>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</si>
  <si>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</si>
  <si>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</si>
  <si>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</si>
  <si>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</si>
  <si>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</si>
  <si>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</si>
  <si>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</si>
  <si>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</si>
  <si>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</si>
  <si>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</si>
  <si>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</si>
  <si>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</si>
  <si>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</si>
  <si>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</si>
  <si>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</si>
  <si>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</si>
  <si>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</si>
  <si>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</si>
  <si>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</si>
  <si>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</si>
  <si>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</si>
  <si>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</si>
  <si>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</si>
  <si>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</si>
  <si>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</si>
  <si>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</si>
  <si>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</si>
  <si>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</si>
  <si>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</si>
  <si>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</si>
  <si>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</si>
  <si>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</si>
  <si>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</si>
  <si>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</si>
  <si>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</si>
  <si>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</si>
  <si>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</si>
  <si>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</si>
  <si>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</si>
  <si>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</si>
  <si>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</si>
  <si>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</si>
  <si>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</si>
  <si>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</si>
  <si>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</si>
  <si>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</si>
  <si>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</si>
  <si>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</si>
  <si>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</si>
  <si>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</si>
  <si>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</si>
  <si>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 xml:space="preserve">  Total World</t>
  </si>
  <si>
    <t>ATE000:sal_USATotal</t>
  </si>
  <si>
    <t>ATE000:sal_USANarrowBod</t>
  </si>
  <si>
    <t>ATE000:sal_USAWideBody</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</si>
  <si>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</si>
  <si>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</si>
  <si>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</si>
  <si>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</si>
  <si>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</si>
  <si>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</si>
  <si>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</si>
  <si>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</si>
  <si>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</si>
  <si>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</si>
  <si>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</si>
  <si>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</si>
  <si>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</si>
  <si>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</si>
  <si>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</si>
  <si>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</si>
  <si>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</si>
  <si>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</si>
  <si>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</si>
  <si>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</si>
  <si>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</si>
  <si>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</si>
  <si>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</si>
  <si>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</si>
  <si>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</si>
  <si>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</si>
  <si>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</si>
  <si>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</si>
  <si>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</si>
  <si>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</si>
  <si>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</si>
  <si>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</si>
  <si>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</si>
  <si>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</si>
  <si>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</si>
  <si>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</si>
  <si>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</si>
  <si>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</si>
  <si>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</si>
  <si>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</si>
  <si>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</si>
  <si>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</si>
  <si>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</si>
  <si>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</si>
  <si>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</si>
  <si>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</si>
  <si>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</si>
  <si>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</si>
  <si>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</si>
  <si>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</si>
  <si>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</si>
  <si>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</si>
  <si>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</si>
  <si>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</si>
  <si>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</si>
  <si>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</si>
  <si>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</si>
  <si>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</si>
  <si>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</si>
  <si>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</si>
  <si>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</si>
  <si>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</si>
  <si>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</si>
  <si>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</si>
  <si>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Aircraft Efficiency (seat miles per gallon) 3/</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</si>
  <si>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</si>
  <si>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</si>
  <si>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</si>
  <si>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</si>
  <si>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</si>
  <si>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</si>
  <si>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</si>
  <si>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</si>
  <si>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</si>
  <si>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</si>
  <si>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</si>
  <si>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</si>
  <si>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</si>
  <si>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</si>
  <si>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</si>
  <si>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</si>
  <si>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</si>
  <si>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</si>
  <si>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</si>
  <si>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National Energy Modeling System run noIRA.d020623a.  Projections:  EIA AEO2023 National Energy Modeling System run noIRA.d020623a.</t>
  </si>
  <si>
    <t>Data source: 2022:  U.S. Energy Information Administration (EIA),</t>
  </si>
  <si>
    <t>Short-Term Energy Outlook, November 2022, and EIA, AEO2023 National Energy Modeling System run noIRA.d020623a.</t>
  </si>
  <si>
    <t>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</si>
</sst>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6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i/>
      <sz val="11"/>
      <color theme="1"/>
      <name val="Calibri"/>
      <family val="2"/>
      <scheme val="minor"/>
    </font>
    <font>
      <i/>
      <sz val="9"/>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17">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169" fontId="0" fillId="0" borderId="0" xfId="207" applyNumberFormat="1" applyFont="1"/>
    <xf numFmtId="0" fontId="67"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68" fillId="0" borderId="4" xfId="207" applyFont="1" applyBorder="1" applyAlignment="1">
      <alignment wrapText="1"/>
    </xf>
    <xf numFmtId="9" fontId="68"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xf numFmtId="0" fontId="3" fillId="0" borderId="0" xfId="1"/>
    <xf numFmtId="0" fontId="3" fillId="0" borderId="2" xfId="1" applyBorder="1"/>
    <xf numFmtId="0" fontId="4" fillId="0" borderId="0" xfId="1" applyFont="1"/>
    <xf numFmtId="0" fontId="3" fillId="0" borderId="0" xfId="222"/>
    <xf numFmtId="0" fontId="5" fillId="0" borderId="5" xfId="224">
      <alignment wrapText="1"/>
    </xf>
    <xf numFmtId="0" fontId="59" fillId="0" borderId="0" xfId="1" applyFont="1"/>
    <xf numFmtId="0" fontId="66" fillId="0" borderId="0" xfId="226" applyFont="1">
      <alignment horizontal="left"/>
    </xf>
    <xf numFmtId="0" fontId="4" fillId="0" borderId="0" xfId="222" applyFont="1"/>
    <xf numFmtId="0" fontId="63" fillId="0" borderId="5" xfId="224" applyFont="1">
      <alignment wrapText="1"/>
    </xf>
    <xf numFmtId="0" fontId="63" fillId="0" borderId="5" xfId="224" applyFont="1" applyAlignment="1">
      <alignment horizontal="right"/>
    </xf>
    <xf numFmtId="0" fontId="63" fillId="0" borderId="3" xfId="225" applyFont="1">
      <alignment wrapText="1"/>
    </xf>
    <xf numFmtId="0" fontId="4" fillId="0" borderId="4" xfId="221" applyFont="1">
      <alignment wrapText="1"/>
    </xf>
    <xf numFmtId="3" fontId="4" fillId="0" borderId="4" xfId="221" applyNumberFormat="1" applyFont="1" applyAlignment="1">
      <alignment horizontal="right" wrapText="1"/>
    </xf>
    <xf numFmtId="164" fontId="4" fillId="0" borderId="4" xfId="221" applyNumberFormat="1" applyFont="1" applyAlignment="1">
      <alignment horizontal="right" wrapText="1"/>
    </xf>
    <xf numFmtId="165" fontId="4" fillId="0" borderId="4" xfId="221" applyNumberFormat="1" applyFont="1" applyAlignment="1">
      <alignment horizontal="right" wrapText="1"/>
    </xf>
    <xf numFmtId="4" fontId="4" fillId="0" borderId="4" xfId="221" applyNumberFormat="1" applyFont="1" applyAlignment="1">
      <alignment horizontal="right" wrapText="1"/>
    </xf>
    <xf numFmtId="4" fontId="63" fillId="0" borderId="3" xfId="225" applyNumberFormat="1" applyFont="1" applyAlignment="1">
      <alignment horizontal="right" wrapText="1"/>
    </xf>
    <xf numFmtId="164" fontId="63" fillId="0" borderId="3" xfId="225" applyNumberFormat="1" applyFont="1" applyAlignment="1">
      <alignment horizontal="right" wrapText="1"/>
    </xf>
    <xf numFmtId="0" fontId="4" fillId="0" borderId="2" xfId="223" applyFont="1">
      <alignment wrapText="1"/>
    </xf>
    <xf numFmtId="0" fontId="4" fillId="0" borderId="2" xfId="2" applyFont="1">
      <alignment wrapText="1"/>
    </xf>
    <xf numFmtId="0" fontId="4" fillId="0" borderId="0" xfId="0" applyFont="1"/>
    <xf numFmtId="165" fontId="63" fillId="0" borderId="3" xfId="225" applyNumberFormat="1" applyFont="1" applyAlignment="1">
      <alignment horizontal="right" wrapText="1"/>
    </xf>
    <xf numFmtId="0" fontId="4" fillId="0" borderId="4" xfId="221" applyFont="1">
      <alignment wrapText="1"/>
    </xf>
    <xf numFmtId="3" fontId="4" fillId="0" borderId="4" xfId="221" applyNumberFormat="1" applyFont="1" applyAlignment="1">
      <alignment horizontal="right" wrapText="1"/>
    </xf>
    <xf numFmtId="164" fontId="4" fillId="0" borderId="4" xfId="221" applyNumberFormat="1" applyFont="1" applyAlignment="1">
      <alignment horizontal="right" wrapText="1"/>
    </xf>
    <xf numFmtId="3" fontId="63" fillId="0" borderId="3" xfId="225" applyNumberFormat="1" applyFont="1" applyAlignment="1">
      <alignment horizontal="right" wrapText="1"/>
    </xf>
    <xf numFmtId="3" fontId="4" fillId="0" borderId="4" xfId="221" applyNumberFormat="1" applyFont="1">
      <alignment wrapText="1"/>
    </xf>
    <xf numFmtId="164" fontId="4" fillId="0" borderId="4" xfId="221" applyNumberFormat="1" applyFont="1">
      <alignment wrapText="1"/>
    </xf>
    <xf numFmtId="165" fontId="4" fillId="0" borderId="4" xfId="221" applyNumberFormat="1" applyFont="1" applyAlignment="1">
      <alignment horizontal="right" wrapText="1"/>
    </xf>
    <xf numFmtId="0" fontId="63" fillId="0" borderId="3" xfId="225" applyFont="1">
      <alignment wrapText="1"/>
    </xf>
    <xf numFmtId="0" fontId="4" fillId="0" borderId="2" xfId="210" applyFont="1">
      <alignment wrapText="1"/>
    </xf>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'calibration multiplier'!$B$9:$AF$9</c:f>
              <c:numCache>
                <c:formatCode>#,##0.00</c:formatCode>
                <c:ptCount val="31"/>
                <c:pt idx="0">
                  <c:v>1.8604849999999999</c:v>
                </c:pt>
                <c:pt idx="1">
                  <c:v>2.2901210000000001</c:v>
                </c:pt>
                <c:pt idx="2">
                  <c:v>2.8028080000000002</c:v>
                </c:pt>
                <c:pt idx="3">
                  <c:v>3.008168</c:v>
                </c:pt>
                <c:pt idx="4">
                  <c:v>3.0512030000000001</c:v>
                </c:pt>
                <c:pt idx="5">
                  <c:v>3.0571109999999999</c:v>
                </c:pt>
                <c:pt idx="6">
                  <c:v>3.095898</c:v>
                </c:pt>
                <c:pt idx="7">
                  <c:v>3.1342270000000001</c:v>
                </c:pt>
                <c:pt idx="8">
                  <c:v>3.164552</c:v>
                </c:pt>
                <c:pt idx="9">
                  <c:v>3.1871079999999998</c:v>
                </c:pt>
                <c:pt idx="10">
                  <c:v>3.2029380000000001</c:v>
                </c:pt>
                <c:pt idx="11">
                  <c:v>3.2187830000000002</c:v>
                </c:pt>
                <c:pt idx="12">
                  <c:v>3.2439369999999998</c:v>
                </c:pt>
                <c:pt idx="13">
                  <c:v>3.270448</c:v>
                </c:pt>
                <c:pt idx="14">
                  <c:v>3.294403</c:v>
                </c:pt>
                <c:pt idx="15">
                  <c:v>3.322924</c:v>
                </c:pt>
                <c:pt idx="16">
                  <c:v>3.3598249999999998</c:v>
                </c:pt>
                <c:pt idx="17">
                  <c:v>3.4038949999999999</c:v>
                </c:pt>
                <c:pt idx="18">
                  <c:v>3.4501719999999998</c:v>
                </c:pt>
                <c:pt idx="19">
                  <c:v>3.498488</c:v>
                </c:pt>
                <c:pt idx="20">
                  <c:v>3.5546440000000001</c:v>
                </c:pt>
                <c:pt idx="21">
                  <c:v>3.608403</c:v>
                </c:pt>
                <c:pt idx="22">
                  <c:v>3.6630980000000002</c:v>
                </c:pt>
                <c:pt idx="23">
                  <c:v>3.7186249999999998</c:v>
                </c:pt>
                <c:pt idx="24">
                  <c:v>3.7740100000000001</c:v>
                </c:pt>
                <c:pt idx="25">
                  <c:v>3.8279190000000001</c:v>
                </c:pt>
                <c:pt idx="26">
                  <c:v>3.8804340000000002</c:v>
                </c:pt>
                <c:pt idx="27">
                  <c:v>3.9367380000000001</c:v>
                </c:pt>
                <c:pt idx="28">
                  <c:v>3.9936039999999999</c:v>
                </c:pt>
                <c:pt idx="29">
                  <c:v>4.0496509999999999</c:v>
                </c:pt>
                <c:pt idx="30">
                  <c:v>4.112158</c:v>
                </c:pt>
              </c:numCache>
            </c:numRef>
          </c:val>
          <c:smooth val="0"/>
          <c:extLst>
            <c:ext xmlns:c16="http://schemas.microsoft.com/office/drawing/2014/chart" uri="{C3380CC4-5D6E-409C-BE32-E72D297353CC}">
              <c16:uniqueId val="{00000000-7246-4B14-9405-F0A4BE8ABB08}"/>
            </c:ext>
          </c:extLst>
        </c:ser>
        <c:dLbls>
          <c:showLegendKey val="0"/>
          <c:showVal val="0"/>
          <c:showCatName val="0"/>
          <c:showSerName val="0"/>
          <c:showPercent val="0"/>
          <c:showBubbleSize val="0"/>
        </c:dLbls>
        <c:smooth val="0"/>
        <c:axId val="1153963519"/>
        <c:axId val="159187855"/>
      </c:lineChart>
      <c:catAx>
        <c:axId val="1153963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7855"/>
        <c:crosses val="autoZero"/>
        <c:auto val="1"/>
        <c:lblAlgn val="ctr"/>
        <c:lblOffset val="100"/>
        <c:noMultiLvlLbl val="0"/>
      </c:catAx>
      <c:valAx>
        <c:axId val="159187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419100</xdr:colOff>
      <xdr:row>18</xdr:row>
      <xdr:rowOff>90487</xdr:rowOff>
    </xdr:from>
    <xdr:to>
      <xdr:col>12</xdr:col>
      <xdr:colOff>114300</xdr:colOff>
      <xdr:row>32</xdr:row>
      <xdr:rowOff>166687</xdr:rowOff>
    </xdr:to>
    <xdr:graphicFrame macro="">
      <xdr:nvGraphicFramePr>
        <xdr:cNvPr id="2" name="Chart 1">
          <a:extLst>
            <a:ext uri="{FF2B5EF4-FFF2-40B4-BE49-F238E27FC236}">
              <a16:creationId xmlns:a16="http://schemas.microsoft.com/office/drawing/2014/main" id="{329BD5DC-231B-B1A0-F255-9E190E181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mmahajan\Documents\eps-us%20-%20previous%20no%20IRA\InputData\trans\BCDTRtSY\BAU%20Cargo%20Dist%20Transported%20Relative%20to%20Start%20Yr-.xlsx" TargetMode="External"/><Relationship Id="rId1" Type="http://schemas.openxmlformats.org/officeDocument/2006/relationships/externalLinkPath" Target="/Users/mmahajan/Documents/eps-us%20-%20previous%20no%20IRA/InputData/trans/BCDTRtSY/BAU%20Cargo%20Dist%20Transported%20Relative%20to%20Start%20Yr-.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mmahajan\Documents\eps-us\InputData\trans\BCDTRtSY\BAU%20Cargo%20Dist%20Transported%20Relative%20to%20Start%20Yr.xlsx" TargetMode="External"/><Relationship Id="rId1" Type="http://schemas.openxmlformats.org/officeDocument/2006/relationships/externalLinkPath" Target="BAU%20Cargo%20Dist%20Transported%20Relative%20to%20Start%20Y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0 Table 7"/>
      <sheetName val="AEO 2020 Table 35"/>
      <sheetName val="AEO 2020 Table 46"/>
      <sheetName val="AEO 2020 Table 47"/>
      <sheetName val="AEO 2020 Table 49"/>
      <sheetName val="AEO 2021 Table 7"/>
      <sheetName val="AEO 2021 Table 35"/>
      <sheetName val="AEO 2021 Table 46"/>
      <sheetName val="AEO 2021 Table 47"/>
      <sheetName val="AEO 2021 Table 49"/>
      <sheetName val="AEO 2022 Table 7"/>
      <sheetName val="AEO 2022 Table 35 Raw"/>
      <sheetName val="AEO 2022 Table 35"/>
      <sheetName val="AEO 2022 Table 46 Raw"/>
      <sheetName val="AEO 2022 Table 46"/>
      <sheetName val="AEO 2022 Table 47 Raw"/>
      <sheetName val="AEO 2022 Table 47"/>
      <sheetName val="AEO 2022 Table 49 Raw"/>
      <sheetName val="AEO 2022 Table 49"/>
      <sheetName val="AEO 2023 Table 7"/>
      <sheetName val="AEO 2023 Table 35 Raw"/>
      <sheetName val="AEO 2023 Table 35"/>
      <sheetName val="AEO 2023 Table 46"/>
      <sheetName val="AEO 2023 Table 47"/>
      <sheetName val="AEO 2023 Table 49"/>
      <sheetName val="calibration multiplier"/>
      <sheetName val="BCDTRtSY-psgr"/>
      <sheetName val="BCDTRtSY-fr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F8">
            <v>14447.607421999999</v>
          </cell>
          <cell r="G8">
            <v>14313.319336</v>
          </cell>
          <cell r="H8">
            <v>14066.552734000001</v>
          </cell>
          <cell r="I8">
            <v>13778.573242</v>
          </cell>
          <cell r="J8">
            <v>13556.407227</v>
          </cell>
          <cell r="K8">
            <v>13380.132812</v>
          </cell>
          <cell r="L8">
            <v>13196.650390999999</v>
          </cell>
          <cell r="M8">
            <v>12994.242188</v>
          </cell>
          <cell r="N8">
            <v>12784.722656</v>
          </cell>
          <cell r="O8">
            <v>12592.303711</v>
          </cell>
          <cell r="P8">
            <v>12399.879883</v>
          </cell>
          <cell r="Q8">
            <v>12240.421875</v>
          </cell>
          <cell r="R8">
            <v>12080.273438</v>
          </cell>
          <cell r="S8">
            <v>11903.265625</v>
          </cell>
          <cell r="T8">
            <v>11716.102539</v>
          </cell>
          <cell r="U8">
            <v>11552.862305000001</v>
          </cell>
          <cell r="V8">
            <v>11414.745117</v>
          </cell>
          <cell r="W8">
            <v>11288.351562</v>
          </cell>
          <cell r="X8">
            <v>11182.738281</v>
          </cell>
          <cell r="Y8">
            <v>11082.567383</v>
          </cell>
          <cell r="Z8">
            <v>10999.316406</v>
          </cell>
          <cell r="AA8">
            <v>10931.280273</v>
          </cell>
          <cell r="AB8">
            <v>10885.708008</v>
          </cell>
          <cell r="AC8">
            <v>10860.390625</v>
          </cell>
          <cell r="AD8">
            <v>10859.199219</v>
          </cell>
          <cell r="AE8">
            <v>10884.042969</v>
          </cell>
          <cell r="AF8">
            <v>10923.398438</v>
          </cell>
          <cell r="AG8">
            <v>10975.913086</v>
          </cell>
          <cell r="AH8">
            <v>11046.507812</v>
          </cell>
          <cell r="AI8">
            <v>-0.01</v>
          </cell>
        </row>
        <row r="9">
          <cell r="F9">
            <v>5617.2177730000003</v>
          </cell>
          <cell r="G9">
            <v>5428.5034180000002</v>
          </cell>
          <cell r="H9">
            <v>5191.189453</v>
          </cell>
          <cell r="I9">
            <v>4935.9736329999996</v>
          </cell>
          <cell r="J9">
            <v>4705.1977539999998</v>
          </cell>
          <cell r="K9">
            <v>4491.0893550000001</v>
          </cell>
          <cell r="L9">
            <v>4278.0898440000001</v>
          </cell>
          <cell r="M9">
            <v>4059.8388669999999</v>
          </cell>
          <cell r="N9">
            <v>3845.0900879999999</v>
          </cell>
          <cell r="O9">
            <v>3641.443115</v>
          </cell>
          <cell r="P9">
            <v>3447.7126459999999</v>
          </cell>
          <cell r="Q9">
            <v>3273.7714839999999</v>
          </cell>
          <cell r="R9">
            <v>3114.6992190000001</v>
          </cell>
          <cell r="S9">
            <v>2960.594482</v>
          </cell>
          <cell r="T9">
            <v>2817.6606449999999</v>
          </cell>
          <cell r="U9">
            <v>2695.3596189999998</v>
          </cell>
          <cell r="V9">
            <v>2595.155518</v>
          </cell>
          <cell r="W9">
            <v>2508.0722660000001</v>
          </cell>
          <cell r="X9">
            <v>2435.8085940000001</v>
          </cell>
          <cell r="Y9">
            <v>2374.1186520000001</v>
          </cell>
          <cell r="Z9">
            <v>2325.4736330000001</v>
          </cell>
          <cell r="AA9">
            <v>2285.9282229999999</v>
          </cell>
          <cell r="AB9">
            <v>2253.4345699999999</v>
          </cell>
          <cell r="AC9">
            <v>2228.44751</v>
          </cell>
          <cell r="AD9">
            <v>2209.461182</v>
          </cell>
          <cell r="AE9">
            <v>2197.0107419999999</v>
          </cell>
          <cell r="AF9">
            <v>2187.7121579999998</v>
          </cell>
          <cell r="AG9">
            <v>2180.7695309999999</v>
          </cell>
          <cell r="AH9">
            <v>2177.6904300000001</v>
          </cell>
          <cell r="AI9">
            <v>-3.3000000000000002E-2</v>
          </cell>
        </row>
        <row r="10">
          <cell r="F10">
            <v>8814.2333980000003</v>
          </cell>
          <cell r="G10">
            <v>8869.2011719999991</v>
          </cell>
          <cell r="H10">
            <v>8860.4306639999995</v>
          </cell>
          <cell r="I10">
            <v>8828.4013670000004</v>
          </cell>
          <cell r="J10">
            <v>8837.6757809999999</v>
          </cell>
          <cell r="K10">
            <v>8876.1259769999997</v>
          </cell>
          <cell r="L10">
            <v>8906.2558590000008</v>
          </cell>
          <cell r="M10">
            <v>8922.7275389999995</v>
          </cell>
          <cell r="N10">
            <v>8928.5761719999991</v>
          </cell>
          <cell r="O10">
            <v>8940.390625</v>
          </cell>
          <cell r="P10">
            <v>8942.2568360000005</v>
          </cell>
          <cell r="Q10">
            <v>8957.2431639999995</v>
          </cell>
          <cell r="R10">
            <v>8956.6259769999997</v>
          </cell>
          <cell r="S10">
            <v>8934.1679690000001</v>
          </cell>
          <cell r="T10">
            <v>8890.3535159999992</v>
          </cell>
          <cell r="U10">
            <v>8849.7675780000009</v>
          </cell>
          <cell r="V10">
            <v>8812.1445309999999</v>
          </cell>
          <cell r="W10">
            <v>8773.0849610000005</v>
          </cell>
          <cell r="X10">
            <v>8739.9443360000005</v>
          </cell>
          <cell r="Y10">
            <v>8701.6416019999997</v>
          </cell>
          <cell r="Z10">
            <v>8667.1738280000009</v>
          </cell>
          <cell r="AA10">
            <v>8638.796875</v>
          </cell>
          <cell r="AB10">
            <v>8625.8105469999991</v>
          </cell>
          <cell r="AC10">
            <v>8625.5507809999999</v>
          </cell>
          <cell r="AD10">
            <v>8643.3994139999995</v>
          </cell>
          <cell r="AE10">
            <v>8680.7285159999992</v>
          </cell>
          <cell r="AF10">
            <v>8729.4082030000009</v>
          </cell>
          <cell r="AG10">
            <v>8788.8837889999995</v>
          </cell>
          <cell r="AH10">
            <v>8862.5654300000006</v>
          </cell>
          <cell r="AI10">
            <v>0</v>
          </cell>
        </row>
        <row r="11">
          <cell r="F11">
            <v>16.156637</v>
          </cell>
          <cell r="G11">
            <v>15.614727</v>
          </cell>
          <cell r="H11">
            <v>14.932316999999999</v>
          </cell>
          <cell r="I11">
            <v>14.198518</v>
          </cell>
          <cell r="J11">
            <v>13.534452999999999</v>
          </cell>
          <cell r="K11">
            <v>12.917832000000001</v>
          </cell>
          <cell r="L11">
            <v>12.305018</v>
          </cell>
          <cell r="M11">
            <v>11.676231</v>
          </cell>
          <cell r="N11">
            <v>11.057055999999999</v>
          </cell>
          <cell r="O11">
            <v>10.469415</v>
          </cell>
          <cell r="P11">
            <v>9.9105530000000002</v>
          </cell>
          <cell r="Q11">
            <v>9.4076260000000005</v>
          </cell>
          <cell r="R11">
            <v>8.9483379999999997</v>
          </cell>
          <cell r="S11">
            <v>8.502955</v>
          </cell>
          <cell r="T11">
            <v>8.0892909999999993</v>
          </cell>
          <cell r="U11">
            <v>7.7350440000000003</v>
          </cell>
          <cell r="V11">
            <v>7.4453899999999997</v>
          </cell>
          <cell r="W11">
            <v>7.1939979999999997</v>
          </cell>
          <cell r="X11">
            <v>6.9856109999999996</v>
          </cell>
          <cell r="Y11">
            <v>6.807957</v>
          </cell>
          <cell r="Z11">
            <v>6.668526</v>
          </cell>
          <cell r="AA11">
            <v>6.5555320000000004</v>
          </cell>
          <cell r="AB11">
            <v>6.4628009999999998</v>
          </cell>
          <cell r="AC11">
            <v>6.3921140000000003</v>
          </cell>
          <cell r="AD11">
            <v>6.3387270000000004</v>
          </cell>
          <cell r="AE11">
            <v>6.3040330000000004</v>
          </cell>
          <cell r="AF11">
            <v>6.2782900000000001</v>
          </cell>
          <cell r="AG11">
            <v>6.2593569999999996</v>
          </cell>
          <cell r="AH11">
            <v>6.2514649999999996</v>
          </cell>
          <cell r="AI11">
            <v>-3.3000000000000002E-2</v>
          </cell>
        </row>
        <row r="12">
          <cell r="F12">
            <v>950.06707800000004</v>
          </cell>
          <cell r="G12">
            <v>927.43151899999998</v>
          </cell>
          <cell r="H12">
            <v>901.69171100000005</v>
          </cell>
          <cell r="I12">
            <v>884.45953399999996</v>
          </cell>
          <cell r="J12">
            <v>871.48339799999997</v>
          </cell>
          <cell r="K12">
            <v>859.32513400000005</v>
          </cell>
          <cell r="L12">
            <v>849.26849400000003</v>
          </cell>
          <cell r="M12">
            <v>840.25915499999996</v>
          </cell>
          <cell r="N12">
            <v>831.36639400000001</v>
          </cell>
          <cell r="O12">
            <v>824.56054700000004</v>
          </cell>
          <cell r="P12">
            <v>821.34234600000002</v>
          </cell>
          <cell r="Q12">
            <v>818.52441399999998</v>
          </cell>
          <cell r="R12">
            <v>814.83673099999999</v>
          </cell>
          <cell r="S12">
            <v>811.95385699999997</v>
          </cell>
          <cell r="T12">
            <v>809.40844700000002</v>
          </cell>
          <cell r="U12">
            <v>808.91735800000004</v>
          </cell>
          <cell r="V12">
            <v>809.92602499999998</v>
          </cell>
          <cell r="W12">
            <v>810.87994400000002</v>
          </cell>
          <cell r="X12">
            <v>813.33953899999995</v>
          </cell>
          <cell r="Y12">
            <v>816.35626200000002</v>
          </cell>
          <cell r="Z12">
            <v>820.26946999999996</v>
          </cell>
          <cell r="AA12">
            <v>823.41033900000002</v>
          </cell>
          <cell r="AB12">
            <v>826.18591300000003</v>
          </cell>
          <cell r="AC12">
            <v>830.09173599999997</v>
          </cell>
          <cell r="AD12">
            <v>834.68682899999999</v>
          </cell>
          <cell r="AE12">
            <v>839.99987799999997</v>
          </cell>
          <cell r="AF12">
            <v>844.45477300000005</v>
          </cell>
          <cell r="AG12">
            <v>850.153503</v>
          </cell>
          <cell r="AH12">
            <v>857.44146699999999</v>
          </cell>
          <cell r="AI12">
            <v>-4.0000000000000001E-3</v>
          </cell>
        </row>
        <row r="13">
          <cell r="F13">
            <v>211.79267899999999</v>
          </cell>
          <cell r="G13">
            <v>221.35264599999999</v>
          </cell>
          <cell r="H13">
            <v>226.360748</v>
          </cell>
          <cell r="I13">
            <v>226.85597200000001</v>
          </cell>
          <cell r="J13">
            <v>227.17091400000001</v>
          </cell>
          <cell r="K13">
            <v>227.42456100000001</v>
          </cell>
          <cell r="L13">
            <v>227.351181</v>
          </cell>
          <cell r="M13">
            <v>226.97782900000001</v>
          </cell>
          <cell r="N13">
            <v>226.290436</v>
          </cell>
          <cell r="O13">
            <v>225.171143</v>
          </cell>
          <cell r="P13">
            <v>224.09106399999999</v>
          </cell>
          <cell r="Q13">
            <v>223.555252</v>
          </cell>
          <cell r="R13">
            <v>222.82238799999999</v>
          </cell>
          <cell r="S13">
            <v>221.78663599999999</v>
          </cell>
          <cell r="T13">
            <v>220.55602999999999</v>
          </cell>
          <cell r="U13">
            <v>219.32922400000001</v>
          </cell>
          <cell r="V13">
            <v>217.81092799999999</v>
          </cell>
          <cell r="W13">
            <v>215.70451399999999</v>
          </cell>
          <cell r="X13">
            <v>213.86698899999999</v>
          </cell>
          <cell r="Y13">
            <v>212.02500900000001</v>
          </cell>
          <cell r="Z13">
            <v>210.17111199999999</v>
          </cell>
          <cell r="AA13">
            <v>208.09629799999999</v>
          </cell>
          <cell r="AB13">
            <v>205.94572400000001</v>
          </cell>
          <cell r="AC13">
            <v>203.864014</v>
          </cell>
          <cell r="AD13">
            <v>201.65756200000001</v>
          </cell>
          <cell r="AE13">
            <v>199.53419500000001</v>
          </cell>
          <cell r="AF13">
            <v>197.40910299999999</v>
          </cell>
          <cell r="AG13">
            <v>194.99052399999999</v>
          </cell>
          <cell r="AH13">
            <v>192.72607400000001</v>
          </cell>
          <cell r="AI13">
            <v>-3.0000000000000001E-3</v>
          </cell>
        </row>
        <row r="14">
          <cell r="F14">
            <v>91.866462999999996</v>
          </cell>
          <cell r="G14">
            <v>95.047843999999998</v>
          </cell>
          <cell r="H14">
            <v>98.100082</v>
          </cell>
          <cell r="I14">
            <v>98.297370999999998</v>
          </cell>
          <cell r="J14">
            <v>99.015793000000002</v>
          </cell>
          <cell r="K14">
            <v>99.818306000000007</v>
          </cell>
          <cell r="L14">
            <v>100.435158</v>
          </cell>
          <cell r="M14">
            <v>100.902916</v>
          </cell>
          <cell r="N14">
            <v>101.160149</v>
          </cell>
          <cell r="O14">
            <v>101.078728</v>
          </cell>
          <cell r="P14">
            <v>101.03228</v>
          </cell>
          <cell r="Q14">
            <v>100.937263</v>
          </cell>
          <cell r="R14">
            <v>100.906296</v>
          </cell>
          <cell r="S14">
            <v>100.527382</v>
          </cell>
          <cell r="T14">
            <v>99.915215000000003</v>
          </cell>
          <cell r="U14">
            <v>99.245552000000004</v>
          </cell>
          <cell r="V14">
            <v>98.604225</v>
          </cell>
          <cell r="W14">
            <v>97.455551</v>
          </cell>
          <cell r="X14">
            <v>96.610405</v>
          </cell>
          <cell r="Y14">
            <v>95.781234999999995</v>
          </cell>
          <cell r="Z14">
            <v>95.010138999999995</v>
          </cell>
          <cell r="AA14">
            <v>94.064087000000001</v>
          </cell>
          <cell r="AB14">
            <v>93.072463999999997</v>
          </cell>
          <cell r="AC14">
            <v>92.183280999999994</v>
          </cell>
          <cell r="AD14">
            <v>91.261589000000001</v>
          </cell>
          <cell r="AE14">
            <v>90.434334000000007</v>
          </cell>
          <cell r="AF14">
            <v>89.623856000000004</v>
          </cell>
          <cell r="AG14">
            <v>88.543518000000006</v>
          </cell>
          <cell r="AH14">
            <v>87.624701999999999</v>
          </cell>
          <cell r="AI14">
            <v>-2E-3</v>
          </cell>
        </row>
        <row r="15">
          <cell r="F15">
            <v>26.104420000000001</v>
          </cell>
          <cell r="G15">
            <v>27.958748</v>
          </cell>
          <cell r="H15">
            <v>29.360862999999998</v>
          </cell>
          <cell r="I15">
            <v>30.404257000000001</v>
          </cell>
          <cell r="J15">
            <v>31.176168000000001</v>
          </cell>
          <cell r="K15">
            <v>31.735724999999999</v>
          </cell>
          <cell r="L15">
            <v>32.137633999999998</v>
          </cell>
          <cell r="M15">
            <v>32.421238000000002</v>
          </cell>
          <cell r="N15">
            <v>32.616638000000002</v>
          </cell>
          <cell r="O15">
            <v>32.746367999999997</v>
          </cell>
          <cell r="P15">
            <v>32.823729999999998</v>
          </cell>
          <cell r="Q15">
            <v>32.850150999999997</v>
          </cell>
          <cell r="R15">
            <v>32.831726000000003</v>
          </cell>
          <cell r="S15">
            <v>32.779494999999997</v>
          </cell>
          <cell r="T15">
            <v>32.700462000000002</v>
          </cell>
          <cell r="U15">
            <v>32.598652000000001</v>
          </cell>
          <cell r="V15">
            <v>32.498699000000002</v>
          </cell>
          <cell r="W15">
            <v>32.391376000000001</v>
          </cell>
          <cell r="X15">
            <v>32.277873999999997</v>
          </cell>
          <cell r="Y15">
            <v>32.156567000000003</v>
          </cell>
          <cell r="Z15">
            <v>32.032176999999997</v>
          </cell>
          <cell r="AA15">
            <v>31.905846</v>
          </cell>
          <cell r="AB15">
            <v>31.778054999999998</v>
          </cell>
          <cell r="AC15">
            <v>31.647835000000001</v>
          </cell>
          <cell r="AD15">
            <v>31.517433</v>
          </cell>
          <cell r="AE15">
            <v>31.386583000000002</v>
          </cell>
          <cell r="AF15">
            <v>31.254867999999998</v>
          </cell>
          <cell r="AG15">
            <v>31.125091999999999</v>
          </cell>
          <cell r="AH15">
            <v>30.995487000000001</v>
          </cell>
          <cell r="AI15">
            <v>6.0000000000000001E-3</v>
          </cell>
        </row>
        <row r="16">
          <cell r="F16">
            <v>93.821793</v>
          </cell>
          <cell r="G16">
            <v>98.346069</v>
          </cell>
          <cell r="H16">
            <v>98.899811</v>
          </cell>
          <cell r="I16">
            <v>98.154319999999998</v>
          </cell>
          <cell r="J16">
            <v>96.978966</v>
          </cell>
          <cell r="K16">
            <v>95.870536999999999</v>
          </cell>
          <cell r="L16">
            <v>94.778396999999998</v>
          </cell>
          <cell r="M16">
            <v>93.653671000000003</v>
          </cell>
          <cell r="N16">
            <v>92.513656999999995</v>
          </cell>
          <cell r="O16">
            <v>91.346046000000001</v>
          </cell>
          <cell r="P16">
            <v>90.235045999999997</v>
          </cell>
          <cell r="Q16">
            <v>89.767821999999995</v>
          </cell>
          <cell r="R16">
            <v>89.084404000000006</v>
          </cell>
          <cell r="S16">
            <v>88.479789999999994</v>
          </cell>
          <cell r="T16">
            <v>87.940360999999996</v>
          </cell>
          <cell r="U16">
            <v>87.485000999999997</v>
          </cell>
          <cell r="V16">
            <v>86.707999999999998</v>
          </cell>
          <cell r="W16">
            <v>85.857574</v>
          </cell>
          <cell r="X16">
            <v>84.978706000000003</v>
          </cell>
          <cell r="Y16">
            <v>84.087226999999999</v>
          </cell>
          <cell r="Z16">
            <v>83.128783999999996</v>
          </cell>
          <cell r="AA16">
            <v>82.126366000000004</v>
          </cell>
          <cell r="AB16">
            <v>81.095184000000003</v>
          </cell>
          <cell r="AC16">
            <v>80.032905999999997</v>
          </cell>
          <cell r="AD16">
            <v>78.878570999999994</v>
          </cell>
          <cell r="AE16">
            <v>77.713295000000002</v>
          </cell>
          <cell r="AF16">
            <v>76.530395999999996</v>
          </cell>
          <cell r="AG16">
            <v>75.321915000000004</v>
          </cell>
          <cell r="AH16">
            <v>74.105903999999995</v>
          </cell>
          <cell r="AI16">
            <v>-8.0000000000000002E-3</v>
          </cell>
        </row>
        <row r="17">
          <cell r="F17">
            <v>5921.6064450000003</v>
          </cell>
          <cell r="G17">
            <v>5758.8461909999996</v>
          </cell>
          <cell r="H17">
            <v>5615.3227539999998</v>
          </cell>
          <cell r="I17">
            <v>5522.4594729999999</v>
          </cell>
          <cell r="J17">
            <v>5456.8017579999996</v>
          </cell>
          <cell r="K17">
            <v>5375.783203</v>
          </cell>
          <cell r="L17">
            <v>5295.0048829999996</v>
          </cell>
          <cell r="M17">
            <v>5208.1630859999996</v>
          </cell>
          <cell r="N17">
            <v>5129.4189450000003</v>
          </cell>
          <cell r="O17">
            <v>5059.7778319999998</v>
          </cell>
          <cell r="P17">
            <v>5009.6132809999999</v>
          </cell>
          <cell r="Q17">
            <v>4957.8959960000002</v>
          </cell>
          <cell r="R17">
            <v>4903.5463870000003</v>
          </cell>
          <cell r="S17">
            <v>4860.4370120000003</v>
          </cell>
          <cell r="T17">
            <v>4815.5263670000004</v>
          </cell>
          <cell r="U17">
            <v>4791.6870120000003</v>
          </cell>
          <cell r="V17">
            <v>4773.9067379999997</v>
          </cell>
          <cell r="W17">
            <v>4755.3203119999998</v>
          </cell>
          <cell r="X17">
            <v>4745.1215819999998</v>
          </cell>
          <cell r="Y17">
            <v>4736.1166990000002</v>
          </cell>
          <cell r="Z17">
            <v>4733.9057620000003</v>
          </cell>
          <cell r="AA17">
            <v>4732.7148440000001</v>
          </cell>
          <cell r="AB17">
            <v>4731.6547849999997</v>
          </cell>
          <cell r="AC17">
            <v>4729.873047</v>
          </cell>
          <cell r="AD17">
            <v>4730.2021480000003</v>
          </cell>
          <cell r="AE17">
            <v>4729.4658200000003</v>
          </cell>
          <cell r="AF17">
            <v>4727.9716799999997</v>
          </cell>
          <cell r="AG17">
            <v>4734.9438479999999</v>
          </cell>
          <cell r="AH17">
            <v>4747.1035160000001</v>
          </cell>
          <cell r="AI17">
            <v>-8.0000000000000002E-3</v>
          </cell>
        </row>
        <row r="18">
          <cell r="F18">
            <v>748.63781700000004</v>
          </cell>
          <cell r="G18">
            <v>732.18176300000005</v>
          </cell>
          <cell r="H18">
            <v>720.222351</v>
          </cell>
          <cell r="I18">
            <v>712.26513699999998</v>
          </cell>
          <cell r="J18">
            <v>704.63708499999996</v>
          </cell>
          <cell r="K18">
            <v>693.10375999999997</v>
          </cell>
          <cell r="L18">
            <v>681.51898200000005</v>
          </cell>
          <cell r="M18">
            <v>670.97247300000004</v>
          </cell>
          <cell r="N18">
            <v>664.23034700000005</v>
          </cell>
          <cell r="O18">
            <v>660.79870600000004</v>
          </cell>
          <cell r="P18">
            <v>661.24517800000001</v>
          </cell>
          <cell r="Q18">
            <v>662.369507</v>
          </cell>
          <cell r="R18">
            <v>663.70324700000003</v>
          </cell>
          <cell r="S18">
            <v>666.36852999999996</v>
          </cell>
          <cell r="T18">
            <v>668.24157700000001</v>
          </cell>
          <cell r="U18">
            <v>672.17394999999999</v>
          </cell>
          <cell r="V18">
            <v>676.03515600000003</v>
          </cell>
          <cell r="W18">
            <v>679.41424600000005</v>
          </cell>
          <cell r="X18">
            <v>684.28772000000004</v>
          </cell>
          <cell r="Y18">
            <v>690.63830600000006</v>
          </cell>
          <cell r="Z18">
            <v>698.07110599999999</v>
          </cell>
          <cell r="AA18">
            <v>705.62060499999995</v>
          </cell>
          <cell r="AB18">
            <v>713.18573000000004</v>
          </cell>
          <cell r="AC18">
            <v>721.23553500000003</v>
          </cell>
          <cell r="AD18">
            <v>730.61541699999998</v>
          </cell>
          <cell r="AE18">
            <v>740.51544200000001</v>
          </cell>
          <cell r="AF18">
            <v>750.55602999999996</v>
          </cell>
          <cell r="AG18">
            <v>761.51873799999998</v>
          </cell>
          <cell r="AH18">
            <v>773.14770499999997</v>
          </cell>
          <cell r="AI18">
            <v>1E-3</v>
          </cell>
        </row>
        <row r="19">
          <cell r="F19">
            <v>969.94122300000004</v>
          </cell>
          <cell r="G19">
            <v>940.81146200000001</v>
          </cell>
          <cell r="H19">
            <v>917.15948500000002</v>
          </cell>
          <cell r="I19">
            <v>901.62676999999996</v>
          </cell>
          <cell r="J19">
            <v>890.98638900000003</v>
          </cell>
          <cell r="K19">
            <v>878.49054000000001</v>
          </cell>
          <cell r="L19">
            <v>867.02569600000004</v>
          </cell>
          <cell r="M19">
            <v>854.45898399999999</v>
          </cell>
          <cell r="N19">
            <v>843.13281199999994</v>
          </cell>
          <cell r="O19">
            <v>833.16595500000005</v>
          </cell>
          <cell r="P19">
            <v>827.27282700000001</v>
          </cell>
          <cell r="Q19">
            <v>820.74212599999998</v>
          </cell>
          <cell r="R19">
            <v>813.97699</v>
          </cell>
          <cell r="S19">
            <v>809.44824200000005</v>
          </cell>
          <cell r="T19">
            <v>804.86688200000003</v>
          </cell>
          <cell r="U19">
            <v>804.27398700000003</v>
          </cell>
          <cell r="V19">
            <v>803.65295400000002</v>
          </cell>
          <cell r="W19">
            <v>803.74804700000004</v>
          </cell>
          <cell r="X19">
            <v>804.90454099999999</v>
          </cell>
          <cell r="Y19">
            <v>806.42034899999999</v>
          </cell>
          <cell r="Z19">
            <v>809.15716599999996</v>
          </cell>
          <cell r="AA19">
            <v>813.02770999999996</v>
          </cell>
          <cell r="AB19">
            <v>817.48461899999995</v>
          </cell>
          <cell r="AC19">
            <v>821.82110599999999</v>
          </cell>
          <cell r="AD19">
            <v>826.55474900000002</v>
          </cell>
          <cell r="AE19">
            <v>831.33819600000004</v>
          </cell>
          <cell r="AF19">
            <v>836.18957499999999</v>
          </cell>
          <cell r="AG19">
            <v>842.79058799999996</v>
          </cell>
          <cell r="AH19">
            <v>850.25329599999998</v>
          </cell>
          <cell r="AI19">
            <v>-5.0000000000000001E-3</v>
          </cell>
        </row>
        <row r="20">
          <cell r="F20">
            <v>4203.0278319999998</v>
          </cell>
          <cell r="G20">
            <v>4085.8527829999998</v>
          </cell>
          <cell r="H20">
            <v>3977.9411620000001</v>
          </cell>
          <cell r="I20">
            <v>3908.5668949999999</v>
          </cell>
          <cell r="J20">
            <v>3861.1782229999999</v>
          </cell>
          <cell r="K20">
            <v>3804.1892090000001</v>
          </cell>
          <cell r="L20">
            <v>3746.4604490000002</v>
          </cell>
          <cell r="M20">
            <v>3682.7316890000002</v>
          </cell>
          <cell r="N20">
            <v>3622.055664</v>
          </cell>
          <cell r="O20">
            <v>3565.8127439999998</v>
          </cell>
          <cell r="P20">
            <v>3521.0952149999998</v>
          </cell>
          <cell r="Q20">
            <v>3474.7841800000001</v>
          </cell>
          <cell r="R20">
            <v>3425.8664549999999</v>
          </cell>
          <cell r="S20">
            <v>3384.6206050000001</v>
          </cell>
          <cell r="T20">
            <v>3342.4177249999998</v>
          </cell>
          <cell r="U20">
            <v>3315.2387699999999</v>
          </cell>
          <cell r="V20">
            <v>3294.2185060000002</v>
          </cell>
          <cell r="W20">
            <v>3272.158203</v>
          </cell>
          <cell r="X20">
            <v>3255.9291990000002</v>
          </cell>
          <cell r="Y20">
            <v>3239.0583499999998</v>
          </cell>
          <cell r="Z20">
            <v>3226.6767580000001</v>
          </cell>
          <cell r="AA20">
            <v>3214.0668949999999</v>
          </cell>
          <cell r="AB20">
            <v>3200.9846189999998</v>
          </cell>
          <cell r="AC20">
            <v>3186.8171390000002</v>
          </cell>
          <cell r="AD20">
            <v>3173.031982</v>
          </cell>
          <cell r="AE20">
            <v>3157.6123050000001</v>
          </cell>
          <cell r="AF20">
            <v>3141.226318</v>
          </cell>
          <cell r="AG20">
            <v>3130.6345209999999</v>
          </cell>
          <cell r="AH20">
            <v>3123.703125</v>
          </cell>
          <cell r="AI20">
            <v>-1.0999999999999999E-2</v>
          </cell>
        </row>
        <row r="22">
          <cell r="F22">
            <v>2795.655029</v>
          </cell>
          <cell r="G22">
            <v>2985.946289</v>
          </cell>
          <cell r="H22">
            <v>3004.0117190000001</v>
          </cell>
          <cell r="I22">
            <v>2994.3767090000001</v>
          </cell>
          <cell r="J22">
            <v>3010.1215820000002</v>
          </cell>
          <cell r="K22">
            <v>3024.310547</v>
          </cell>
          <cell r="L22">
            <v>3036.461914</v>
          </cell>
          <cell r="M22">
            <v>3042.4677729999999</v>
          </cell>
          <cell r="N22">
            <v>3043.4104000000002</v>
          </cell>
          <cell r="O22">
            <v>3046.782471</v>
          </cell>
          <cell r="P22">
            <v>3061.0747070000002</v>
          </cell>
          <cell r="Q22">
            <v>3070.6218260000001</v>
          </cell>
          <cell r="R22">
            <v>3069.8415530000002</v>
          </cell>
          <cell r="S22">
            <v>3072.1235350000002</v>
          </cell>
          <cell r="T22">
            <v>3082.9067380000001</v>
          </cell>
          <cell r="U22">
            <v>3102.0864259999998</v>
          </cell>
          <cell r="V22">
            <v>3127.588135</v>
          </cell>
          <cell r="W22">
            <v>3157.076904</v>
          </cell>
          <cell r="X22">
            <v>3191.8100589999999</v>
          </cell>
          <cell r="Y22">
            <v>3222.9575199999999</v>
          </cell>
          <cell r="Z22">
            <v>3255.5627439999998</v>
          </cell>
          <cell r="AA22">
            <v>3288.5258789999998</v>
          </cell>
          <cell r="AB22">
            <v>3323.1064449999999</v>
          </cell>
          <cell r="AC22">
            <v>3357.5683589999999</v>
          </cell>
          <cell r="AD22">
            <v>3392.8244629999999</v>
          </cell>
          <cell r="AE22">
            <v>3430.6352539999998</v>
          </cell>
          <cell r="AF22">
            <v>3471.3813479999999</v>
          </cell>
          <cell r="AG22">
            <v>3513.5590820000002</v>
          </cell>
          <cell r="AH22">
            <v>3560.3764649999998</v>
          </cell>
          <cell r="AI22">
            <v>8.9999999999999993E-3</v>
          </cell>
        </row>
        <row r="23">
          <cell r="F23">
            <v>154.480209</v>
          </cell>
          <cell r="G23">
            <v>163.53123500000001</v>
          </cell>
          <cell r="H23">
            <v>164.38275100000001</v>
          </cell>
          <cell r="I23">
            <v>163.916977</v>
          </cell>
          <cell r="J23">
            <v>164.66076699999999</v>
          </cell>
          <cell r="K23">
            <v>165.33139</v>
          </cell>
          <cell r="L23">
            <v>165.905991</v>
          </cell>
          <cell r="M23">
            <v>166.18859900000001</v>
          </cell>
          <cell r="N23">
            <v>166.23085</v>
          </cell>
          <cell r="O23">
            <v>166.389084</v>
          </cell>
          <cell r="P23">
            <v>167.06776400000001</v>
          </cell>
          <cell r="Q23">
            <v>167.52093500000001</v>
          </cell>
          <cell r="R23">
            <v>167.48246800000001</v>
          </cell>
          <cell r="S23">
            <v>167.58998099999999</v>
          </cell>
          <cell r="T23">
            <v>168.10247799999999</v>
          </cell>
          <cell r="U23">
            <v>169.01503</v>
          </cell>
          <cell r="V23">
            <v>170.22898900000001</v>
          </cell>
          <cell r="W23">
            <v>171.632507</v>
          </cell>
          <cell r="X23">
            <v>173.28613300000001</v>
          </cell>
          <cell r="Y23">
            <v>174.76892100000001</v>
          </cell>
          <cell r="Z23">
            <v>176.32135</v>
          </cell>
          <cell r="AA23">
            <v>177.89068599999999</v>
          </cell>
          <cell r="AB23">
            <v>179.53720100000001</v>
          </cell>
          <cell r="AC23">
            <v>181.178146</v>
          </cell>
          <cell r="AD23">
            <v>182.856964</v>
          </cell>
          <cell r="AE23">
            <v>184.65737899999999</v>
          </cell>
          <cell r="AF23">
            <v>186.59747300000001</v>
          </cell>
          <cell r="AG23">
            <v>188.605942</v>
          </cell>
          <cell r="AH23">
            <v>190.835114</v>
          </cell>
          <cell r="AI23">
            <v>8.0000000000000002E-3</v>
          </cell>
        </row>
        <row r="24">
          <cell r="F24">
            <v>1525.0932620000001</v>
          </cell>
          <cell r="G24">
            <v>1567.8680420000001</v>
          </cell>
          <cell r="H24">
            <v>1526.7360839999999</v>
          </cell>
          <cell r="I24">
            <v>1508.541504</v>
          </cell>
          <cell r="J24">
            <v>1515.349121</v>
          </cell>
          <cell r="K24">
            <v>1520.4882809999999</v>
          </cell>
          <cell r="L24">
            <v>1524.98938</v>
          </cell>
          <cell r="M24">
            <v>1525.926025</v>
          </cell>
          <cell r="N24">
            <v>1523.0429690000001</v>
          </cell>
          <cell r="O24">
            <v>1521.2917480000001</v>
          </cell>
          <cell r="P24">
            <v>1525.9873050000001</v>
          </cell>
          <cell r="Q24">
            <v>1531.2928469999999</v>
          </cell>
          <cell r="R24">
            <v>1530.815918</v>
          </cell>
          <cell r="S24">
            <v>1529.8126219999999</v>
          </cell>
          <cell r="T24">
            <v>1532.0532229999999</v>
          </cell>
          <cell r="U24">
            <v>1538.0153809999999</v>
          </cell>
          <cell r="V24">
            <v>1547.7210689999999</v>
          </cell>
          <cell r="W24">
            <v>1559.256592</v>
          </cell>
          <cell r="X24">
            <v>1573.825317</v>
          </cell>
          <cell r="Y24">
            <v>1586.3063959999999</v>
          </cell>
          <cell r="Z24">
            <v>1599.5791019999999</v>
          </cell>
          <cell r="AA24">
            <v>1613.908447</v>
          </cell>
          <cell r="AB24">
            <v>1628.809814</v>
          </cell>
          <cell r="AC24">
            <v>1643.376831</v>
          </cell>
          <cell r="AD24">
            <v>1658.938232</v>
          </cell>
          <cell r="AE24">
            <v>1676.1137699999999</v>
          </cell>
          <cell r="AF24">
            <v>1694.779663</v>
          </cell>
          <cell r="AG24">
            <v>1714.7982179999999</v>
          </cell>
          <cell r="AH24">
            <v>1736.7991939999999</v>
          </cell>
          <cell r="AI24">
            <v>5.0000000000000001E-3</v>
          </cell>
        </row>
        <row r="25">
          <cell r="F25">
            <v>585.55181900000002</v>
          </cell>
          <cell r="G25">
            <v>750.91198699999995</v>
          </cell>
          <cell r="H25">
            <v>819.919983</v>
          </cell>
          <cell r="I25">
            <v>830.230591</v>
          </cell>
          <cell r="J25">
            <v>837.06994599999996</v>
          </cell>
          <cell r="K25">
            <v>843.648865</v>
          </cell>
          <cell r="L25">
            <v>849.23260500000004</v>
          </cell>
          <cell r="M25">
            <v>853.01031499999999</v>
          </cell>
          <cell r="N25">
            <v>855.76171899999997</v>
          </cell>
          <cell r="O25">
            <v>859.20422399999995</v>
          </cell>
          <cell r="P25">
            <v>865.41162099999997</v>
          </cell>
          <cell r="Q25">
            <v>868.69140600000003</v>
          </cell>
          <cell r="R25">
            <v>869.10211200000003</v>
          </cell>
          <cell r="S25">
            <v>871.32574499999998</v>
          </cell>
          <cell r="T25">
            <v>876.51696800000002</v>
          </cell>
          <cell r="U25">
            <v>884.41485599999999</v>
          </cell>
          <cell r="V25">
            <v>893.89855999999997</v>
          </cell>
          <cell r="W25">
            <v>904.61901899999998</v>
          </cell>
          <cell r="X25">
            <v>916.72100799999998</v>
          </cell>
          <cell r="Y25">
            <v>927.89562999999998</v>
          </cell>
          <cell r="Z25">
            <v>939.45696999999996</v>
          </cell>
          <cell r="AA25">
            <v>950.67779499999995</v>
          </cell>
          <cell r="AB25">
            <v>962.48809800000004</v>
          </cell>
          <cell r="AC25">
            <v>974.37261999999998</v>
          </cell>
          <cell r="AD25">
            <v>986.22100799999998</v>
          </cell>
          <cell r="AE25">
            <v>998.68841599999996</v>
          </cell>
          <cell r="AF25">
            <v>1012.037231</v>
          </cell>
          <cell r="AG25">
            <v>1025.5076899999999</v>
          </cell>
          <cell r="AH25">
            <v>1040.55603</v>
          </cell>
          <cell r="AI25">
            <v>2.1000000000000001E-2</v>
          </cell>
        </row>
        <row r="26">
          <cell r="F26">
            <v>530.52978499999995</v>
          </cell>
          <cell r="G26">
            <v>503.63491800000003</v>
          </cell>
          <cell r="H26">
            <v>492.97289999999998</v>
          </cell>
          <cell r="I26">
            <v>491.68774400000001</v>
          </cell>
          <cell r="J26">
            <v>493.04165599999999</v>
          </cell>
          <cell r="K26">
            <v>494.84197999999998</v>
          </cell>
          <cell r="L26">
            <v>496.33401500000002</v>
          </cell>
          <cell r="M26">
            <v>497.34268200000002</v>
          </cell>
          <cell r="N26">
            <v>498.37484699999999</v>
          </cell>
          <cell r="O26">
            <v>499.89736900000003</v>
          </cell>
          <cell r="P26">
            <v>502.60791</v>
          </cell>
          <cell r="Q26">
            <v>503.11676</v>
          </cell>
          <cell r="R26">
            <v>502.44113199999998</v>
          </cell>
          <cell r="S26">
            <v>503.39532500000001</v>
          </cell>
          <cell r="T26">
            <v>506.23397799999998</v>
          </cell>
          <cell r="U26">
            <v>510.641052</v>
          </cell>
          <cell r="V26">
            <v>515.73944100000006</v>
          </cell>
          <cell r="W26">
            <v>521.56854199999998</v>
          </cell>
          <cell r="X26">
            <v>527.97747800000002</v>
          </cell>
          <cell r="Y26">
            <v>533.98669400000006</v>
          </cell>
          <cell r="Z26">
            <v>540.20526099999995</v>
          </cell>
          <cell r="AA26">
            <v>546.04901099999995</v>
          </cell>
          <cell r="AB26">
            <v>552.27117899999996</v>
          </cell>
          <cell r="AC26">
            <v>558.64074700000003</v>
          </cell>
          <cell r="AD26">
            <v>564.80841099999998</v>
          </cell>
          <cell r="AE26">
            <v>571.17590299999995</v>
          </cell>
          <cell r="AF26">
            <v>577.96679700000004</v>
          </cell>
          <cell r="AG26">
            <v>584.64727800000003</v>
          </cell>
          <cell r="AH26">
            <v>592.18615699999998</v>
          </cell>
          <cell r="AI26">
            <v>4.0000000000000001E-3</v>
          </cell>
        </row>
        <row r="27">
          <cell r="F27">
            <v>1234.088135</v>
          </cell>
          <cell r="G27">
            <v>1173.2438959999999</v>
          </cell>
          <cell r="H27">
            <v>1163.399048</v>
          </cell>
          <cell r="I27">
            <v>1161.1793210000001</v>
          </cell>
          <cell r="J27">
            <v>1150.975586</v>
          </cell>
          <cell r="K27">
            <v>1146.247437</v>
          </cell>
          <cell r="L27">
            <v>1136.9453120000001</v>
          </cell>
          <cell r="M27">
            <v>1130.1513669999999</v>
          </cell>
          <cell r="N27">
            <v>1124.275024</v>
          </cell>
          <cell r="O27">
            <v>1121.1164550000001</v>
          </cell>
          <cell r="P27">
            <v>1118.7803960000001</v>
          </cell>
          <cell r="Q27">
            <v>1116.8857419999999</v>
          </cell>
          <cell r="R27">
            <v>1114.0074460000001</v>
          </cell>
          <cell r="S27">
            <v>1111.151611</v>
          </cell>
          <cell r="T27">
            <v>1107.9022219999999</v>
          </cell>
          <cell r="U27">
            <v>1105.9880370000001</v>
          </cell>
          <cell r="V27">
            <v>1104.0131839999999</v>
          </cell>
          <cell r="W27">
            <v>1102.27124</v>
          </cell>
          <cell r="X27">
            <v>1101.5563959999999</v>
          </cell>
          <cell r="Y27">
            <v>1099.544922</v>
          </cell>
          <cell r="Z27">
            <v>1097.713745</v>
          </cell>
          <cell r="AA27">
            <v>1096.149414</v>
          </cell>
          <cell r="AB27">
            <v>1094.751953</v>
          </cell>
          <cell r="AC27">
            <v>1093.028564</v>
          </cell>
          <cell r="AD27">
            <v>1091.962158</v>
          </cell>
          <cell r="AE27">
            <v>1090.536499</v>
          </cell>
          <cell r="AF27">
            <v>1087.4643550000001</v>
          </cell>
          <cell r="AG27">
            <v>1086.8054199999999</v>
          </cell>
          <cell r="AH27">
            <v>1085.915283</v>
          </cell>
          <cell r="AI27">
            <v>-5.0000000000000001E-3</v>
          </cell>
        </row>
        <row r="28">
          <cell r="F28">
            <v>1033.165405</v>
          </cell>
          <cell r="G28">
            <v>979.89202899999998</v>
          </cell>
          <cell r="H28">
            <v>974.51336700000002</v>
          </cell>
          <cell r="I28">
            <v>975.08941700000003</v>
          </cell>
          <cell r="J28">
            <v>966.546021</v>
          </cell>
          <cell r="K28">
            <v>963.49517800000001</v>
          </cell>
          <cell r="L28">
            <v>955.84588599999995</v>
          </cell>
          <cell r="M28">
            <v>950.93066399999998</v>
          </cell>
          <cell r="N28">
            <v>947.14837599999998</v>
          </cell>
          <cell r="O28">
            <v>945.89868200000001</v>
          </cell>
          <cell r="P28">
            <v>944.85516399999995</v>
          </cell>
          <cell r="Q28">
            <v>944.14190699999995</v>
          </cell>
          <cell r="R28">
            <v>942.78301999999996</v>
          </cell>
          <cell r="S28">
            <v>941.41467299999999</v>
          </cell>
          <cell r="T28">
            <v>939.39831500000003</v>
          </cell>
          <cell r="U28">
            <v>938.39746100000002</v>
          </cell>
          <cell r="V28">
            <v>937.14086899999995</v>
          </cell>
          <cell r="W28">
            <v>936.03857400000004</v>
          </cell>
          <cell r="X28">
            <v>935.76641800000004</v>
          </cell>
          <cell r="Y28">
            <v>934.27673300000004</v>
          </cell>
          <cell r="Z28">
            <v>932.92230199999995</v>
          </cell>
          <cell r="AA28">
            <v>931.82714799999997</v>
          </cell>
          <cell r="AB28">
            <v>930.86364700000001</v>
          </cell>
          <cell r="AC28">
            <v>929.62719700000002</v>
          </cell>
          <cell r="AD28">
            <v>929.00006099999996</v>
          </cell>
          <cell r="AE28">
            <v>927.93945299999996</v>
          </cell>
          <cell r="AF28">
            <v>925.19561799999997</v>
          </cell>
          <cell r="AG28">
            <v>924.64996299999996</v>
          </cell>
          <cell r="AH28">
            <v>923.808899</v>
          </cell>
          <cell r="AI28">
            <v>-4.0000000000000001E-3</v>
          </cell>
        </row>
        <row r="29">
          <cell r="F29">
            <v>98.239388000000005</v>
          </cell>
          <cell r="G29">
            <v>98.555594999999997</v>
          </cell>
          <cell r="H29">
            <v>96.731917999999993</v>
          </cell>
          <cell r="I29">
            <v>95.436927999999995</v>
          </cell>
          <cell r="J29">
            <v>94.347915999999998</v>
          </cell>
          <cell r="K29">
            <v>93.10463</v>
          </cell>
          <cell r="L29">
            <v>91.875465000000005</v>
          </cell>
          <cell r="M29">
            <v>90.529846000000006</v>
          </cell>
          <cell r="N29">
            <v>89.324959000000007</v>
          </cell>
          <cell r="O29">
            <v>88.201453999999998</v>
          </cell>
          <cell r="P29">
            <v>87.334311999999997</v>
          </cell>
          <cell r="Q29">
            <v>86.465857999999997</v>
          </cell>
          <cell r="R29">
            <v>85.351685000000003</v>
          </cell>
          <cell r="S29">
            <v>84.240737999999993</v>
          </cell>
          <cell r="T29">
            <v>83.043732000000006</v>
          </cell>
          <cell r="U29">
            <v>82.109359999999995</v>
          </cell>
          <cell r="V29">
            <v>81.163605000000004</v>
          </cell>
          <cell r="W29">
            <v>80.212753000000006</v>
          </cell>
          <cell r="X29">
            <v>79.316063</v>
          </cell>
          <cell r="Y29">
            <v>78.387878000000001</v>
          </cell>
          <cell r="Z29">
            <v>77.573982000000001</v>
          </cell>
          <cell r="AA29">
            <v>76.789490000000001</v>
          </cell>
          <cell r="AB29">
            <v>75.995895000000004</v>
          </cell>
          <cell r="AC29">
            <v>75.232376000000002</v>
          </cell>
          <cell r="AD29">
            <v>74.504272</v>
          </cell>
          <cell r="AE29">
            <v>73.715118000000004</v>
          </cell>
          <cell r="AF29">
            <v>72.897345999999999</v>
          </cell>
          <cell r="AG29">
            <v>72.268508999999995</v>
          </cell>
          <cell r="AH29">
            <v>71.703384</v>
          </cell>
          <cell r="AI29">
            <v>-1.0999999999999999E-2</v>
          </cell>
        </row>
        <row r="30">
          <cell r="F30">
            <v>934.92602499999998</v>
          </cell>
          <cell r="G30">
            <v>881.33642599999996</v>
          </cell>
          <cell r="H30">
            <v>877.78143299999999</v>
          </cell>
          <cell r="I30">
            <v>879.652466</v>
          </cell>
          <cell r="J30">
            <v>872.19812000000002</v>
          </cell>
          <cell r="K30">
            <v>870.39056400000004</v>
          </cell>
          <cell r="L30">
            <v>863.97039800000005</v>
          </cell>
          <cell r="M30">
            <v>860.40081799999996</v>
          </cell>
          <cell r="N30">
            <v>857.82342500000004</v>
          </cell>
          <cell r="O30">
            <v>857.69720500000005</v>
          </cell>
          <cell r="P30">
            <v>857.52087400000005</v>
          </cell>
          <cell r="Q30">
            <v>857.67602499999998</v>
          </cell>
          <cell r="R30">
            <v>857.43133499999999</v>
          </cell>
          <cell r="S30">
            <v>857.17394999999999</v>
          </cell>
          <cell r="T30">
            <v>856.35455300000001</v>
          </cell>
          <cell r="U30">
            <v>856.28808600000002</v>
          </cell>
          <cell r="V30">
            <v>855.97729500000003</v>
          </cell>
          <cell r="W30">
            <v>855.82580600000006</v>
          </cell>
          <cell r="X30">
            <v>856.450378</v>
          </cell>
          <cell r="Y30">
            <v>855.88885500000004</v>
          </cell>
          <cell r="Z30">
            <v>855.34832800000004</v>
          </cell>
          <cell r="AA30">
            <v>855.03765899999996</v>
          </cell>
          <cell r="AB30">
            <v>854.86773700000003</v>
          </cell>
          <cell r="AC30">
            <v>854.39483600000005</v>
          </cell>
          <cell r="AD30">
            <v>854.49578899999995</v>
          </cell>
          <cell r="AE30">
            <v>854.22436500000003</v>
          </cell>
          <cell r="AF30">
            <v>852.29827899999998</v>
          </cell>
          <cell r="AG30">
            <v>852.38147000000004</v>
          </cell>
          <cell r="AH30">
            <v>852.10553000000004</v>
          </cell>
          <cell r="AI30">
            <v>-3.0000000000000001E-3</v>
          </cell>
        </row>
        <row r="31">
          <cell r="F31">
            <v>200.92266799999999</v>
          </cell>
          <cell r="G31">
            <v>193.35183699999999</v>
          </cell>
          <cell r="H31">
            <v>188.88559000000001</v>
          </cell>
          <cell r="I31">
            <v>186.08981299999999</v>
          </cell>
          <cell r="J31">
            <v>184.42950400000001</v>
          </cell>
          <cell r="K31">
            <v>182.75225800000001</v>
          </cell>
          <cell r="L31">
            <v>181.09939600000001</v>
          </cell>
          <cell r="M31">
            <v>179.22065699999999</v>
          </cell>
          <cell r="N31">
            <v>177.12664799999999</v>
          </cell>
          <cell r="O31">
            <v>175.21778900000001</v>
          </cell>
          <cell r="P31">
            <v>173.92523199999999</v>
          </cell>
          <cell r="Q31">
            <v>172.74378999999999</v>
          </cell>
          <cell r="R31">
            <v>171.224457</v>
          </cell>
          <cell r="S31">
            <v>169.736954</v>
          </cell>
          <cell r="T31">
            <v>168.50386</v>
          </cell>
          <cell r="U31">
            <v>167.59060700000001</v>
          </cell>
          <cell r="V31">
            <v>166.872299</v>
          </cell>
          <cell r="W31">
            <v>166.23266599999999</v>
          </cell>
          <cell r="X31">
            <v>165.79002399999999</v>
          </cell>
          <cell r="Y31">
            <v>165.26821899999999</v>
          </cell>
          <cell r="Z31">
            <v>164.79155</v>
          </cell>
          <cell r="AA31">
            <v>164.32226600000001</v>
          </cell>
          <cell r="AB31">
            <v>163.888306</v>
          </cell>
          <cell r="AC31">
            <v>163.40126000000001</v>
          </cell>
          <cell r="AD31">
            <v>162.96211199999999</v>
          </cell>
          <cell r="AE31">
            <v>162.59707599999999</v>
          </cell>
          <cell r="AF31">
            <v>162.268677</v>
          </cell>
          <cell r="AG31">
            <v>162.15545700000001</v>
          </cell>
          <cell r="AH31">
            <v>162.10635400000001</v>
          </cell>
          <cell r="AI31">
            <v>-8.0000000000000002E-3</v>
          </cell>
        </row>
        <row r="32">
          <cell r="F32">
            <v>523.72045900000001</v>
          </cell>
          <cell r="G32">
            <v>519.93841599999996</v>
          </cell>
          <cell r="H32">
            <v>533.38995399999999</v>
          </cell>
          <cell r="I32">
            <v>512.54736300000002</v>
          </cell>
          <cell r="J32">
            <v>490.27654999999999</v>
          </cell>
          <cell r="K32">
            <v>470.94931000000003</v>
          </cell>
          <cell r="L32">
            <v>478.15292399999998</v>
          </cell>
          <cell r="M32">
            <v>471.11038200000002</v>
          </cell>
          <cell r="N32">
            <v>465.75012199999998</v>
          </cell>
          <cell r="O32">
            <v>466.06607100000002</v>
          </cell>
          <cell r="P32">
            <v>469.51413000000002</v>
          </cell>
          <cell r="Q32">
            <v>472.41146900000001</v>
          </cell>
          <cell r="R32">
            <v>470.37924199999998</v>
          </cell>
          <cell r="S32">
            <v>470.10488900000001</v>
          </cell>
          <cell r="T32">
            <v>467.416809</v>
          </cell>
          <cell r="U32">
            <v>467.62039199999998</v>
          </cell>
          <cell r="V32">
            <v>469.03002900000001</v>
          </cell>
          <cell r="W32">
            <v>467.46713299999999</v>
          </cell>
          <cell r="X32">
            <v>469.23397799999998</v>
          </cell>
          <cell r="Y32">
            <v>470.34136999999998</v>
          </cell>
          <cell r="Z32">
            <v>471.45013399999999</v>
          </cell>
          <cell r="AA32">
            <v>471.40566999999999</v>
          </cell>
          <cell r="AB32">
            <v>469.35632299999997</v>
          </cell>
          <cell r="AC32">
            <v>469.03152499999999</v>
          </cell>
          <cell r="AD32">
            <v>469.47219799999999</v>
          </cell>
          <cell r="AE32">
            <v>470.77539100000001</v>
          </cell>
          <cell r="AF32">
            <v>472.10351600000001</v>
          </cell>
          <cell r="AG32">
            <v>473.252411</v>
          </cell>
          <cell r="AH32">
            <v>475.92453</v>
          </cell>
          <cell r="AI32">
            <v>-3.0000000000000001E-3</v>
          </cell>
        </row>
        <row r="33">
          <cell r="F33">
            <v>480.014252</v>
          </cell>
          <cell r="G33">
            <v>475.06915300000003</v>
          </cell>
          <cell r="H33">
            <v>487.58801299999999</v>
          </cell>
          <cell r="I33">
            <v>466.25399800000002</v>
          </cell>
          <cell r="J33">
            <v>443.44238300000001</v>
          </cell>
          <cell r="K33">
            <v>423.669464</v>
          </cell>
          <cell r="L33">
            <v>430.49002100000001</v>
          </cell>
          <cell r="M33">
            <v>423.11758400000002</v>
          </cell>
          <cell r="N33">
            <v>417.39361600000001</v>
          </cell>
          <cell r="O33">
            <v>417.42453</v>
          </cell>
          <cell r="P33">
            <v>420.523865</v>
          </cell>
          <cell r="Q33">
            <v>423.08718900000002</v>
          </cell>
          <cell r="R33">
            <v>420.76303100000001</v>
          </cell>
          <cell r="S33">
            <v>420.27957199999997</v>
          </cell>
          <cell r="T33">
            <v>417.419556</v>
          </cell>
          <cell r="U33">
            <v>417.43130500000001</v>
          </cell>
          <cell r="V33">
            <v>418.61416600000001</v>
          </cell>
          <cell r="W33">
            <v>416.69549599999999</v>
          </cell>
          <cell r="X33">
            <v>418.10549900000001</v>
          </cell>
          <cell r="Y33">
            <v>418.83862299999998</v>
          </cell>
          <cell r="Z33">
            <v>419.51144399999998</v>
          </cell>
          <cell r="AA33">
            <v>419.10952800000001</v>
          </cell>
          <cell r="AB33">
            <v>416.69879200000003</v>
          </cell>
          <cell r="AC33">
            <v>415.93130500000001</v>
          </cell>
          <cell r="AD33">
            <v>415.897583</v>
          </cell>
          <cell r="AE33">
            <v>416.65377799999999</v>
          </cell>
          <cell r="AF33">
            <v>417.404785</v>
          </cell>
          <cell r="AG33">
            <v>417.98327599999999</v>
          </cell>
          <cell r="AH33">
            <v>420.001282</v>
          </cell>
          <cell r="AI33">
            <v>-5.0000000000000001E-3</v>
          </cell>
        </row>
        <row r="34">
          <cell r="F34">
            <v>43.706237999999999</v>
          </cell>
          <cell r="G34">
            <v>44.869281999999998</v>
          </cell>
          <cell r="H34">
            <v>45.801918000000001</v>
          </cell>
          <cell r="I34">
            <v>46.293396000000001</v>
          </cell>
          <cell r="J34">
            <v>46.834175000000002</v>
          </cell>
          <cell r="K34">
            <v>47.279850000000003</v>
          </cell>
          <cell r="L34">
            <v>47.662909999999997</v>
          </cell>
          <cell r="M34">
            <v>47.992789999999999</v>
          </cell>
          <cell r="N34">
            <v>48.356518000000001</v>
          </cell>
          <cell r="O34">
            <v>48.641548</v>
          </cell>
          <cell r="P34">
            <v>48.990273000000002</v>
          </cell>
          <cell r="Q34">
            <v>49.324283999999999</v>
          </cell>
          <cell r="R34">
            <v>49.616211</v>
          </cell>
          <cell r="S34">
            <v>49.825310000000002</v>
          </cell>
          <cell r="T34">
            <v>49.997238000000003</v>
          </cell>
          <cell r="U34">
            <v>50.189087000000001</v>
          </cell>
          <cell r="V34">
            <v>50.415855000000001</v>
          </cell>
          <cell r="W34">
            <v>50.771625999999998</v>
          </cell>
          <cell r="X34">
            <v>51.128483000000003</v>
          </cell>
          <cell r="Y34">
            <v>51.502738999999998</v>
          </cell>
          <cell r="Z34">
            <v>51.938693999999998</v>
          </cell>
          <cell r="AA34">
            <v>52.296149999999997</v>
          </cell>
          <cell r="AB34">
            <v>52.657524000000002</v>
          </cell>
          <cell r="AC34">
            <v>53.100223999999997</v>
          </cell>
          <cell r="AD34">
            <v>53.574618999999998</v>
          </cell>
          <cell r="AE34">
            <v>54.121613000000004</v>
          </cell>
          <cell r="AF34">
            <v>54.698737999999999</v>
          </cell>
          <cell r="AG34">
            <v>55.269134999999999</v>
          </cell>
          <cell r="AH34">
            <v>55.923248000000001</v>
          </cell>
          <cell r="AI34">
            <v>8.9999999999999993E-3</v>
          </cell>
        </row>
        <row r="35">
          <cell r="F35">
            <v>7.5938879999999997</v>
          </cell>
          <cell r="G35">
            <v>8.2630470000000003</v>
          </cell>
          <cell r="H35">
            <v>8.7919619999999998</v>
          </cell>
          <cell r="I35">
            <v>9.2096029999999995</v>
          </cell>
          <cell r="J35">
            <v>9.5422510000000003</v>
          </cell>
          <cell r="K35">
            <v>9.8099410000000002</v>
          </cell>
          <cell r="L35">
            <v>10.02899</v>
          </cell>
          <cell r="M35">
            <v>10.211987000000001</v>
          </cell>
          <cell r="N35">
            <v>10.368161000000001</v>
          </cell>
          <cell r="O35">
            <v>10.503344</v>
          </cell>
          <cell r="P35">
            <v>10.620272999999999</v>
          </cell>
          <cell r="Q35">
            <v>10.720643000000001</v>
          </cell>
          <cell r="R35">
            <v>10.807645000000001</v>
          </cell>
          <cell r="S35">
            <v>10.883571999999999</v>
          </cell>
          <cell r="T35">
            <v>10.949845</v>
          </cell>
          <cell r="U35">
            <v>11.007377999999999</v>
          </cell>
          <cell r="V35">
            <v>11.064802</v>
          </cell>
          <cell r="W35">
            <v>11.119361</v>
          </cell>
          <cell r="X35">
            <v>11.170999999999999</v>
          </cell>
          <cell r="Y35">
            <v>11.220095000000001</v>
          </cell>
          <cell r="Z35">
            <v>11.267810000000001</v>
          </cell>
          <cell r="AA35">
            <v>11.314655</v>
          </cell>
          <cell r="AB35">
            <v>11.360689000000001</v>
          </cell>
          <cell r="AC35">
            <v>11.405897</v>
          </cell>
          <cell r="AD35">
            <v>11.450664</v>
          </cell>
          <cell r="AE35">
            <v>11.494776</v>
          </cell>
          <cell r="AF35">
            <v>11.538198</v>
          </cell>
          <cell r="AG35">
            <v>11.581163999999999</v>
          </cell>
          <cell r="AH35">
            <v>11.623652</v>
          </cell>
          <cell r="AI35">
            <v>1.4999999999999999E-2</v>
          </cell>
        </row>
        <row r="36">
          <cell r="F36">
            <v>16.936598</v>
          </cell>
          <cell r="G36">
            <v>17.052160000000001</v>
          </cell>
          <cell r="H36">
            <v>17.163343000000001</v>
          </cell>
          <cell r="I36">
            <v>17.108516999999999</v>
          </cell>
          <cell r="J36">
            <v>17.156970999999999</v>
          </cell>
          <cell r="K36">
            <v>17.218192999999999</v>
          </cell>
          <cell r="L36">
            <v>17.293527999999998</v>
          </cell>
          <cell r="M36">
            <v>17.372610000000002</v>
          </cell>
          <cell r="N36">
            <v>17.426532999999999</v>
          </cell>
          <cell r="O36">
            <v>17.461701999999999</v>
          </cell>
          <cell r="P36">
            <v>17.548985999999999</v>
          </cell>
          <cell r="Q36">
            <v>17.645508</v>
          </cell>
          <cell r="R36">
            <v>17.733782000000001</v>
          </cell>
          <cell r="S36">
            <v>17.787050000000001</v>
          </cell>
          <cell r="T36">
            <v>17.832616999999999</v>
          </cell>
          <cell r="U36">
            <v>17.896051</v>
          </cell>
          <cell r="V36">
            <v>17.980246999999999</v>
          </cell>
          <cell r="W36">
            <v>18.065006</v>
          </cell>
          <cell r="X36">
            <v>18.145489000000001</v>
          </cell>
          <cell r="Y36">
            <v>18.261627000000001</v>
          </cell>
          <cell r="Z36">
            <v>18.414162000000001</v>
          </cell>
          <cell r="AA36">
            <v>18.525410000000001</v>
          </cell>
          <cell r="AB36">
            <v>18.636206000000001</v>
          </cell>
          <cell r="AC36">
            <v>18.767868</v>
          </cell>
          <cell r="AD36">
            <v>18.906137000000001</v>
          </cell>
          <cell r="AE36">
            <v>19.084285999999999</v>
          </cell>
          <cell r="AF36">
            <v>19.280042999999999</v>
          </cell>
          <cell r="AG36">
            <v>19.455190999999999</v>
          </cell>
          <cell r="AH36">
            <v>19.687010000000001</v>
          </cell>
          <cell r="AI36">
            <v>5.0000000000000001E-3</v>
          </cell>
        </row>
        <row r="37">
          <cell r="F37">
            <v>19.175753</v>
          </cell>
          <cell r="G37">
            <v>19.554075000000001</v>
          </cell>
          <cell r="H37">
            <v>19.846613000000001</v>
          </cell>
          <cell r="I37">
            <v>19.975276999999998</v>
          </cell>
          <cell r="J37">
            <v>20.134955999999999</v>
          </cell>
          <cell r="K37">
            <v>20.251716999999999</v>
          </cell>
          <cell r="L37">
            <v>20.340392999999999</v>
          </cell>
          <cell r="M37">
            <v>20.408192</v>
          </cell>
          <cell r="N37">
            <v>20.561827000000001</v>
          </cell>
          <cell r="O37">
            <v>20.676501999999999</v>
          </cell>
          <cell r="P37">
            <v>20.821014000000002</v>
          </cell>
          <cell r="Q37">
            <v>20.958134000000001</v>
          </cell>
          <cell r="R37">
            <v>21.074787000000001</v>
          </cell>
          <cell r="S37">
            <v>21.154689999999999</v>
          </cell>
          <cell r="T37">
            <v>21.214779</v>
          </cell>
          <cell r="U37">
            <v>21.28566</v>
          </cell>
          <cell r="V37">
            <v>21.370804</v>
          </cell>
          <cell r="W37">
            <v>21.587259</v>
          </cell>
          <cell r="X37">
            <v>21.811993000000001</v>
          </cell>
          <cell r="Y37">
            <v>22.021018999999999</v>
          </cell>
          <cell r="Z37">
            <v>22.256723000000001</v>
          </cell>
          <cell r="AA37">
            <v>22.456087</v>
          </cell>
          <cell r="AB37">
            <v>22.660629</v>
          </cell>
          <cell r="AC37">
            <v>22.926456000000002</v>
          </cell>
          <cell r="AD37">
            <v>23.217818999999999</v>
          </cell>
          <cell r="AE37">
            <v>23.542549000000001</v>
          </cell>
          <cell r="AF37">
            <v>23.880496999999998</v>
          </cell>
          <cell r="AG37">
            <v>24.232780000000002</v>
          </cell>
          <cell r="AH37">
            <v>24.612587000000001</v>
          </cell>
          <cell r="AI37">
            <v>8.9999999999999993E-3</v>
          </cell>
        </row>
        <row r="38">
          <cell r="F38">
            <v>125.899567</v>
          </cell>
          <cell r="G38">
            <v>125.37957</v>
          </cell>
          <cell r="H38">
            <v>125.029449</v>
          </cell>
          <cell r="I38">
            <v>124.801453</v>
          </cell>
          <cell r="J38">
            <v>124.69525899999999</v>
          </cell>
          <cell r="K38">
            <v>124.384125</v>
          </cell>
          <cell r="L38">
            <v>124.116241</v>
          </cell>
          <cell r="M38">
            <v>123.91597</v>
          </cell>
          <cell r="N38">
            <v>123.706886</v>
          </cell>
          <cell r="O38">
            <v>123.50303599999999</v>
          </cell>
          <cell r="P38">
            <v>123.399162</v>
          </cell>
          <cell r="Q38">
            <v>123.350677</v>
          </cell>
          <cell r="R38">
            <v>123.229088</v>
          </cell>
          <cell r="S38">
            <v>123.060562</v>
          </cell>
          <cell r="T38">
            <v>122.913391</v>
          </cell>
          <cell r="U38">
            <v>122.84301000000001</v>
          </cell>
          <cell r="V38">
            <v>122.868729</v>
          </cell>
          <cell r="W38">
            <v>122.974594</v>
          </cell>
          <cell r="X38">
            <v>123.115875</v>
          </cell>
          <cell r="Y38">
            <v>123.245796</v>
          </cell>
          <cell r="Z38">
            <v>123.376953</v>
          </cell>
          <cell r="AA38">
            <v>123.487793</v>
          </cell>
          <cell r="AB38">
            <v>123.561241</v>
          </cell>
          <cell r="AC38">
            <v>123.627106</v>
          </cell>
          <cell r="AD38">
            <v>123.712143</v>
          </cell>
          <cell r="AE38">
            <v>123.813293</v>
          </cell>
          <cell r="AF38">
            <v>123.925461</v>
          </cell>
          <cell r="AG38">
            <v>124.036011</v>
          </cell>
          <cell r="AH38">
            <v>124.148155</v>
          </cell>
          <cell r="AI38">
            <v>-1E-3</v>
          </cell>
        </row>
        <row r="39">
          <cell r="F39">
            <v>905.84051499999998</v>
          </cell>
          <cell r="G39">
            <v>818.09411599999999</v>
          </cell>
          <cell r="H39">
            <v>750.09661900000003</v>
          </cell>
          <cell r="I39">
            <v>710.96716300000003</v>
          </cell>
          <cell r="J39">
            <v>683.21826199999998</v>
          </cell>
          <cell r="K39">
            <v>644.43926999999996</v>
          </cell>
          <cell r="L39">
            <v>605.86267099999998</v>
          </cell>
          <cell r="M39">
            <v>601.30419900000004</v>
          </cell>
          <cell r="N39">
            <v>598.79797399999995</v>
          </cell>
          <cell r="O39">
            <v>601.64556900000002</v>
          </cell>
          <cell r="P39">
            <v>607.49902299999997</v>
          </cell>
          <cell r="Q39">
            <v>616.87213099999997</v>
          </cell>
          <cell r="R39">
            <v>619.33136000000002</v>
          </cell>
          <cell r="S39">
            <v>618.89520300000004</v>
          </cell>
          <cell r="T39">
            <v>614.86352499999998</v>
          </cell>
          <cell r="U39">
            <v>616.29345699999999</v>
          </cell>
          <cell r="V39">
            <v>618.09863299999995</v>
          </cell>
          <cell r="W39">
            <v>620.82605000000001</v>
          </cell>
          <cell r="X39">
            <v>630.065247</v>
          </cell>
          <cell r="Y39">
            <v>633.584656</v>
          </cell>
          <cell r="Z39">
            <v>638.84863299999995</v>
          </cell>
          <cell r="AA39">
            <v>640.74737500000003</v>
          </cell>
          <cell r="AB39">
            <v>649.03729199999998</v>
          </cell>
          <cell r="AC39">
            <v>651.38903800000003</v>
          </cell>
          <cell r="AD39">
            <v>659.87823500000002</v>
          </cell>
          <cell r="AE39">
            <v>665.15924099999995</v>
          </cell>
          <cell r="AF39">
            <v>671.01440400000001</v>
          </cell>
          <cell r="AG39">
            <v>672.52191200000004</v>
          </cell>
          <cell r="AH39">
            <v>679.09362799999997</v>
          </cell>
          <cell r="AI39">
            <v>-0.01</v>
          </cell>
        </row>
        <row r="40">
          <cell r="F40">
            <v>332.52310199999999</v>
          </cell>
          <cell r="G40">
            <v>377.97052000000002</v>
          </cell>
          <cell r="H40">
            <v>384.00460800000002</v>
          </cell>
          <cell r="I40">
            <v>408.78292800000003</v>
          </cell>
          <cell r="J40">
            <v>446.260651</v>
          </cell>
          <cell r="K40">
            <v>477.17263800000001</v>
          </cell>
          <cell r="L40">
            <v>503.61007699999999</v>
          </cell>
          <cell r="M40">
            <v>527.57086200000003</v>
          </cell>
          <cell r="N40">
            <v>577.96905500000003</v>
          </cell>
          <cell r="O40">
            <v>628.36724900000002</v>
          </cell>
          <cell r="P40">
            <v>680.00372300000004</v>
          </cell>
          <cell r="Q40">
            <v>729.163635</v>
          </cell>
          <cell r="R40">
            <v>779.56182899999999</v>
          </cell>
          <cell r="S40">
            <v>813.16064500000005</v>
          </cell>
          <cell r="T40">
            <v>831.19830300000001</v>
          </cell>
          <cell r="U40">
            <v>846.75939900000003</v>
          </cell>
          <cell r="V40">
            <v>863.55883800000004</v>
          </cell>
          <cell r="W40">
            <v>871.95855700000004</v>
          </cell>
          <cell r="X40">
            <v>873.19683799999996</v>
          </cell>
          <cell r="Y40">
            <v>871.95855700000004</v>
          </cell>
          <cell r="Z40">
            <v>871.95855700000004</v>
          </cell>
          <cell r="AA40">
            <v>871.95855700000004</v>
          </cell>
          <cell r="AB40">
            <v>873.19683799999996</v>
          </cell>
          <cell r="AC40">
            <v>871.95855700000004</v>
          </cell>
          <cell r="AD40">
            <v>871.95855700000004</v>
          </cell>
          <cell r="AE40">
            <v>871.95855700000004</v>
          </cell>
          <cell r="AF40">
            <v>873.19683799999996</v>
          </cell>
          <cell r="AG40">
            <v>871.95855700000004</v>
          </cell>
          <cell r="AH40">
            <v>871.95855700000004</v>
          </cell>
          <cell r="AI40">
            <v>3.5000000000000003E-2</v>
          </cell>
        </row>
        <row r="41">
          <cell r="F41">
            <v>431.00711100000001</v>
          </cell>
          <cell r="G41">
            <v>433.70452899999998</v>
          </cell>
          <cell r="H41">
            <v>434.85916099999997</v>
          </cell>
          <cell r="I41">
            <v>435.85296599999998</v>
          </cell>
          <cell r="J41">
            <v>436.71343999999999</v>
          </cell>
          <cell r="K41">
            <v>437.80352800000003</v>
          </cell>
          <cell r="L41">
            <v>439.04785199999998</v>
          </cell>
          <cell r="M41">
            <v>440.32238799999999</v>
          </cell>
          <cell r="N41">
            <v>441.57388300000002</v>
          </cell>
          <cell r="O41">
            <v>442.73297100000002</v>
          </cell>
          <cell r="P41">
            <v>443.867188</v>
          </cell>
          <cell r="Q41">
            <v>444.95523100000003</v>
          </cell>
          <cell r="R41">
            <v>446.03662100000003</v>
          </cell>
          <cell r="S41">
            <v>447.15206899999998</v>
          </cell>
          <cell r="T41">
            <v>448.41485599999999</v>
          </cell>
          <cell r="U41">
            <v>449.81106599999998</v>
          </cell>
          <cell r="V41">
            <v>451.25476099999997</v>
          </cell>
          <cell r="W41">
            <v>452.74456800000002</v>
          </cell>
          <cell r="X41">
            <v>454.27905299999998</v>
          </cell>
          <cell r="Y41">
            <v>455.853363</v>
          </cell>
          <cell r="Z41">
            <v>457.46035799999999</v>
          </cell>
          <cell r="AA41">
            <v>459.09814499999999</v>
          </cell>
          <cell r="AB41">
            <v>460.76711999999998</v>
          </cell>
          <cell r="AC41">
            <v>462.46490499999999</v>
          </cell>
          <cell r="AD41">
            <v>464.17974900000002</v>
          </cell>
          <cell r="AE41">
            <v>465.90911899999998</v>
          </cell>
          <cell r="AF41">
            <v>467.65033</v>
          </cell>
          <cell r="AG41">
            <v>469.40213</v>
          </cell>
          <cell r="AH41">
            <v>471.16201799999999</v>
          </cell>
          <cell r="AI41">
            <v>3.0000000000000001E-3</v>
          </cell>
        </row>
        <row r="42">
          <cell r="F42">
            <v>334.58492999999999</v>
          </cell>
          <cell r="G42">
            <v>336.67889400000001</v>
          </cell>
          <cell r="H42">
            <v>337.57522599999999</v>
          </cell>
          <cell r="I42">
            <v>338.34670999999997</v>
          </cell>
          <cell r="J42">
            <v>339.014679</v>
          </cell>
          <cell r="K42">
            <v>339.86090100000001</v>
          </cell>
          <cell r="L42">
            <v>340.826843</v>
          </cell>
          <cell r="M42">
            <v>341.81625400000001</v>
          </cell>
          <cell r="N42">
            <v>342.787781</v>
          </cell>
          <cell r="O42">
            <v>343.68756100000002</v>
          </cell>
          <cell r="P42">
            <v>344.56802399999998</v>
          </cell>
          <cell r="Q42">
            <v>345.41265900000002</v>
          </cell>
          <cell r="R42">
            <v>346.25213600000001</v>
          </cell>
          <cell r="S42">
            <v>347.118042</v>
          </cell>
          <cell r="T42">
            <v>348.09832799999998</v>
          </cell>
          <cell r="U42">
            <v>349.18218999999999</v>
          </cell>
          <cell r="V42">
            <v>350.30291699999998</v>
          </cell>
          <cell r="W42">
            <v>351.45941199999999</v>
          </cell>
          <cell r="X42">
            <v>352.65063500000002</v>
          </cell>
          <cell r="Y42">
            <v>353.87274200000002</v>
          </cell>
          <cell r="Z42">
            <v>355.12023900000003</v>
          </cell>
          <cell r="AA42">
            <v>356.39163200000002</v>
          </cell>
          <cell r="AB42">
            <v>357.68722500000001</v>
          </cell>
          <cell r="AC42">
            <v>359.00518799999998</v>
          </cell>
          <cell r="AD42">
            <v>360.33642600000002</v>
          </cell>
          <cell r="AE42">
            <v>361.67889400000001</v>
          </cell>
          <cell r="AF42">
            <v>363.03057899999999</v>
          </cell>
          <cell r="AG42">
            <v>364.39047199999999</v>
          </cell>
          <cell r="AH42">
            <v>365.75665300000003</v>
          </cell>
          <cell r="AI42">
            <v>3.0000000000000001E-3</v>
          </cell>
        </row>
        <row r="43">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t="str">
            <v>- -</v>
          </cell>
        </row>
        <row r="44">
          <cell r="F44">
            <v>96.422173000000001</v>
          </cell>
          <cell r="G44">
            <v>97.025620000000004</v>
          </cell>
          <cell r="H44">
            <v>97.283935999999997</v>
          </cell>
          <cell r="I44">
            <v>97.506255999999993</v>
          </cell>
          <cell r="J44">
            <v>97.698752999999996</v>
          </cell>
          <cell r="K44">
            <v>97.942611999999997</v>
          </cell>
          <cell r="L44">
            <v>98.220993000000007</v>
          </cell>
          <cell r="M44">
            <v>98.506125999999995</v>
          </cell>
          <cell r="N44">
            <v>98.786102</v>
          </cell>
          <cell r="O44">
            <v>99.045417999999998</v>
          </cell>
          <cell r="P44">
            <v>99.299164000000005</v>
          </cell>
          <cell r="Q44">
            <v>99.542572000000007</v>
          </cell>
          <cell r="R44">
            <v>99.784499999999994</v>
          </cell>
          <cell r="S44">
            <v>100.03402699999999</v>
          </cell>
          <cell r="T44">
            <v>100.31652800000001</v>
          </cell>
          <cell r="U44">
            <v>100.62887600000001</v>
          </cell>
          <cell r="V44">
            <v>100.951851</v>
          </cell>
          <cell r="W44">
            <v>101.285149</v>
          </cell>
          <cell r="X44">
            <v>101.628433</v>
          </cell>
          <cell r="Y44">
            <v>101.98062899999999</v>
          </cell>
          <cell r="Z44">
            <v>102.340126</v>
          </cell>
          <cell r="AA44">
            <v>102.70652800000001</v>
          </cell>
          <cell r="AB44">
            <v>103.07989499999999</v>
          </cell>
          <cell r="AC44">
            <v>103.45970199999999</v>
          </cell>
          <cell r="AD44">
            <v>103.843338</v>
          </cell>
          <cell r="AE44">
            <v>104.230225</v>
          </cell>
          <cell r="AF44">
            <v>104.619766</v>
          </cell>
          <cell r="AG44">
            <v>105.011658</v>
          </cell>
          <cell r="AH44">
            <v>105.405365</v>
          </cell>
          <cell r="AI44">
            <v>3.0000000000000001E-3</v>
          </cell>
        </row>
        <row r="47">
          <cell r="F47">
            <v>15781.978515999999</v>
          </cell>
          <cell r="G47">
            <v>15607.137694999999</v>
          </cell>
          <cell r="H47">
            <v>15323.565430000001</v>
          </cell>
          <cell r="I47">
            <v>15006.644531</v>
          </cell>
          <cell r="J47">
            <v>14758.341796999999</v>
          </cell>
          <cell r="K47">
            <v>14548.008789</v>
          </cell>
          <cell r="L47">
            <v>14329.139648</v>
          </cell>
          <cell r="M47">
            <v>14088.546875</v>
          </cell>
          <cell r="N47">
            <v>13839.788086</v>
          </cell>
          <cell r="O47">
            <v>13612.479492</v>
          </cell>
          <cell r="P47">
            <v>13390.807617</v>
          </cell>
          <cell r="Q47">
            <v>13201.375977</v>
          </cell>
          <cell r="R47">
            <v>13009.751953000001</v>
          </cell>
          <cell r="S47">
            <v>12803.894531</v>
          </cell>
          <cell r="T47">
            <v>12588.889648</v>
          </cell>
          <cell r="U47">
            <v>12401.971680000001</v>
          </cell>
          <cell r="V47">
            <v>12241.091796999999</v>
          </cell>
          <cell r="W47">
            <v>12092.940430000001</v>
          </cell>
          <cell r="X47">
            <v>11968.771484000001</v>
          </cell>
          <cell r="Y47">
            <v>11852.905273</v>
          </cell>
          <cell r="Z47">
            <v>11756.801758</v>
          </cell>
          <cell r="AA47">
            <v>11675.911133</v>
          </cell>
          <cell r="AB47">
            <v>11619.558594</v>
          </cell>
          <cell r="AC47">
            <v>11585.367188</v>
          </cell>
          <cell r="AD47">
            <v>11577.258789</v>
          </cell>
          <cell r="AE47">
            <v>11595.715819999999</v>
          </cell>
          <cell r="AF47">
            <v>11628.708984000001</v>
          </cell>
          <cell r="AG47">
            <v>11677.589844</v>
          </cell>
          <cell r="AH47">
            <v>11746.348633</v>
          </cell>
          <cell r="AI47">
            <v>-0.01</v>
          </cell>
        </row>
        <row r="48">
          <cell r="F48">
            <v>33.203460999999997</v>
          </cell>
          <cell r="G48">
            <v>33.230068000000003</v>
          </cell>
          <cell r="H48">
            <v>32.263480999999999</v>
          </cell>
          <cell r="I48">
            <v>32.096657</v>
          </cell>
          <cell r="J48">
            <v>31.314240000000002</v>
          </cell>
          <cell r="K48">
            <v>30.515791</v>
          </cell>
          <cell r="L48">
            <v>29.796001</v>
          </cell>
          <cell r="M48">
            <v>28.773320999999999</v>
          </cell>
          <cell r="N48">
            <v>27.672865000000002</v>
          </cell>
          <cell r="O48">
            <v>26.703862999999998</v>
          </cell>
          <cell r="P48">
            <v>25.745459</v>
          </cell>
          <cell r="Q48">
            <v>24.876587000000001</v>
          </cell>
          <cell r="R48">
            <v>24.054621000000001</v>
          </cell>
          <cell r="S48">
            <v>23.312283000000001</v>
          </cell>
          <cell r="T48">
            <v>22.633776000000001</v>
          </cell>
          <cell r="U48">
            <v>22.107336</v>
          </cell>
          <cell r="V48">
            <v>21.794820999999999</v>
          </cell>
          <cell r="W48">
            <v>21.635255999999998</v>
          </cell>
          <cell r="X48">
            <v>21.652248</v>
          </cell>
          <cell r="Y48">
            <v>21.670206</v>
          </cell>
          <cell r="Z48">
            <v>21.712429</v>
          </cell>
          <cell r="AA48">
            <v>21.862431000000001</v>
          </cell>
          <cell r="AB48">
            <v>22.094992000000001</v>
          </cell>
          <cell r="AC48">
            <v>22.321005</v>
          </cell>
          <cell r="AD48">
            <v>22.601568</v>
          </cell>
          <cell r="AE48">
            <v>22.903946000000001</v>
          </cell>
          <cell r="AF48">
            <v>23.215596999999999</v>
          </cell>
          <cell r="AG48">
            <v>23.636827</v>
          </cell>
          <cell r="AH48">
            <v>24.057039</v>
          </cell>
          <cell r="AI48">
            <v>-1.0999999999999999E-2</v>
          </cell>
        </row>
        <row r="49">
          <cell r="F49">
            <v>6704.4780270000001</v>
          </cell>
          <cell r="G49">
            <v>6641.2285160000001</v>
          </cell>
          <cell r="H49">
            <v>6507.2739259999998</v>
          </cell>
          <cell r="I49">
            <v>6389.3334960000002</v>
          </cell>
          <cell r="J49">
            <v>6300.5087890000004</v>
          </cell>
          <cell r="K49">
            <v>6204.4648440000001</v>
          </cell>
          <cell r="L49">
            <v>6139.4448240000002</v>
          </cell>
          <cell r="M49">
            <v>6049.7617190000001</v>
          </cell>
          <cell r="N49">
            <v>5967.9492190000001</v>
          </cell>
          <cell r="O49">
            <v>5897.3232420000004</v>
          </cell>
          <cell r="P49">
            <v>5846.7612300000001</v>
          </cell>
          <cell r="Q49">
            <v>5794.6494140000004</v>
          </cell>
          <cell r="R49">
            <v>5733.7749020000001</v>
          </cell>
          <cell r="S49">
            <v>5682.794922</v>
          </cell>
          <cell r="T49">
            <v>5627.4497069999998</v>
          </cell>
          <cell r="U49">
            <v>5592.6704099999997</v>
          </cell>
          <cell r="V49">
            <v>5566.0898440000001</v>
          </cell>
          <cell r="W49">
            <v>5534.8872069999998</v>
          </cell>
          <cell r="X49">
            <v>5516.1049800000001</v>
          </cell>
          <cell r="Y49">
            <v>5495.767578</v>
          </cell>
          <cell r="Z49">
            <v>5480.3081050000001</v>
          </cell>
          <cell r="AA49">
            <v>5464.3818359999996</v>
          </cell>
          <cell r="AB49">
            <v>5445.0039059999999</v>
          </cell>
          <cell r="AC49">
            <v>5426.388672</v>
          </cell>
          <cell r="AD49">
            <v>5409.7729490000002</v>
          </cell>
          <cell r="AE49">
            <v>5391.5439450000003</v>
          </cell>
          <cell r="AF49">
            <v>5373.1655270000001</v>
          </cell>
          <cell r="AG49">
            <v>5359.6879879999997</v>
          </cell>
          <cell r="AH49">
            <v>5353.3916019999997</v>
          </cell>
          <cell r="AI49">
            <v>-8.0000000000000002E-3</v>
          </cell>
        </row>
        <row r="50">
          <cell r="F50">
            <v>3107.8186040000001</v>
          </cell>
          <cell r="G50">
            <v>3300.2145999999998</v>
          </cell>
          <cell r="H50">
            <v>3319.185547</v>
          </cell>
          <cell r="I50">
            <v>3310.3291020000001</v>
          </cell>
          <cell r="J50">
            <v>3326.748047</v>
          </cell>
          <cell r="K50">
            <v>3341.788818</v>
          </cell>
          <cell r="L50">
            <v>3354.9106449999999</v>
          </cell>
          <cell r="M50">
            <v>3361.9091800000001</v>
          </cell>
          <cell r="N50">
            <v>3363.8264159999999</v>
          </cell>
          <cell r="O50">
            <v>3368.1003420000002</v>
          </cell>
          <cell r="P50">
            <v>3383.2751459999999</v>
          </cell>
          <cell r="Q50">
            <v>3393.6684570000002</v>
          </cell>
          <cell r="R50">
            <v>3393.7292480000001</v>
          </cell>
          <cell r="S50">
            <v>3396.8784179999998</v>
          </cell>
          <cell r="T50">
            <v>3408.642578</v>
          </cell>
          <cell r="U50">
            <v>3428.9067380000001</v>
          </cell>
          <cell r="V50">
            <v>3455.5297850000002</v>
          </cell>
          <cell r="W50">
            <v>3486.1757809999999</v>
          </cell>
          <cell r="X50">
            <v>3522.100586</v>
          </cell>
          <cell r="Y50">
            <v>3554.4704590000001</v>
          </cell>
          <cell r="Z50">
            <v>3588.3232419999999</v>
          </cell>
          <cell r="AA50">
            <v>3622.5583499999998</v>
          </cell>
          <cell r="AB50">
            <v>3658.4345699999999</v>
          </cell>
          <cell r="AC50">
            <v>3694.2145999999998</v>
          </cell>
          <cell r="AD50">
            <v>3730.8022460000002</v>
          </cell>
          <cell r="AE50">
            <v>3769.9558109999998</v>
          </cell>
          <cell r="AF50">
            <v>3812.0532229999999</v>
          </cell>
          <cell r="AG50">
            <v>3855.5913089999999</v>
          </cell>
          <cell r="AH50">
            <v>3903.7746579999998</v>
          </cell>
          <cell r="AI50">
            <v>8.0000000000000002E-3</v>
          </cell>
        </row>
        <row r="51">
          <cell r="F51">
            <v>687.54095500000005</v>
          </cell>
          <cell r="G51">
            <v>534.06658900000002</v>
          </cell>
          <cell r="H51">
            <v>523.28320299999996</v>
          </cell>
          <cell r="I51">
            <v>527.48327600000005</v>
          </cell>
          <cell r="J51">
            <v>504.60025000000002</v>
          </cell>
          <cell r="K51">
            <v>498.15963699999998</v>
          </cell>
          <cell r="L51">
            <v>478.73602299999999</v>
          </cell>
          <cell r="M51">
            <v>467.51080300000001</v>
          </cell>
          <cell r="N51">
            <v>459.09939600000001</v>
          </cell>
          <cell r="O51">
            <v>457.60861199999999</v>
          </cell>
          <cell r="P51">
            <v>455.80740400000002</v>
          </cell>
          <cell r="Q51">
            <v>455.02813700000002</v>
          </cell>
          <cell r="R51">
            <v>453.21978799999999</v>
          </cell>
          <cell r="S51">
            <v>451.31939699999998</v>
          </cell>
          <cell r="T51">
            <v>447.886414</v>
          </cell>
          <cell r="U51">
            <v>446.59118699999999</v>
          </cell>
          <cell r="V51">
            <v>444.524719</v>
          </cell>
          <cell r="W51">
            <v>442.69528200000002</v>
          </cell>
          <cell r="X51">
            <v>443.20181300000002</v>
          </cell>
          <cell r="Y51">
            <v>440.411224</v>
          </cell>
          <cell r="Z51">
            <v>437.5</v>
          </cell>
          <cell r="AA51">
            <v>435.14239500000002</v>
          </cell>
          <cell r="AB51">
            <v>433.06466699999999</v>
          </cell>
          <cell r="AC51">
            <v>430.13955700000002</v>
          </cell>
          <cell r="AD51">
            <v>428.80432100000002</v>
          </cell>
          <cell r="AE51">
            <v>426.51617399999998</v>
          </cell>
          <cell r="AF51">
            <v>419.48242199999999</v>
          </cell>
          <cell r="AG51">
            <v>418.070831</v>
          </cell>
          <cell r="AH51">
            <v>415.685272</v>
          </cell>
          <cell r="AI51">
            <v>-1.7999999999999999E-2</v>
          </cell>
        </row>
        <row r="52">
          <cell r="F52">
            <v>22.421617999999999</v>
          </cell>
          <cell r="G52">
            <v>22.410634999999999</v>
          </cell>
          <cell r="H52">
            <v>22.401547999999998</v>
          </cell>
          <cell r="I52">
            <v>22.394031999999999</v>
          </cell>
          <cell r="J52">
            <v>22.387812</v>
          </cell>
          <cell r="K52">
            <v>22.382666</v>
          </cell>
          <cell r="L52">
            <v>22.378406999999999</v>
          </cell>
          <cell r="M52">
            <v>22.374884000000002</v>
          </cell>
          <cell r="N52">
            <v>22.371969</v>
          </cell>
          <cell r="O52">
            <v>22.369558000000001</v>
          </cell>
          <cell r="P52">
            <v>22.367563000000001</v>
          </cell>
          <cell r="Q52">
            <v>22.365911000000001</v>
          </cell>
          <cell r="R52">
            <v>22.364546000000001</v>
          </cell>
          <cell r="S52">
            <v>22.363416999999998</v>
          </cell>
          <cell r="T52">
            <v>22.362480000000001</v>
          </cell>
          <cell r="U52">
            <v>22.361708</v>
          </cell>
          <cell r="V52">
            <v>22.361066999999998</v>
          </cell>
          <cell r="W52">
            <v>22.360537999999998</v>
          </cell>
          <cell r="X52">
            <v>22.360099999999999</v>
          </cell>
          <cell r="Y52">
            <v>22.359736999999999</v>
          </cell>
          <cell r="Z52">
            <v>22.359438000000001</v>
          </cell>
          <cell r="AA52">
            <v>22.359190000000002</v>
          </cell>
          <cell r="AB52">
            <v>22.358984</v>
          </cell>
          <cell r="AC52">
            <v>22.358813999999999</v>
          </cell>
          <cell r="AD52">
            <v>22.358673</v>
          </cell>
          <cell r="AE52">
            <v>22.358557000000001</v>
          </cell>
          <cell r="AF52">
            <v>22.358460999999998</v>
          </cell>
          <cell r="AG52">
            <v>22.358381000000001</v>
          </cell>
          <cell r="AH52">
            <v>22.358315000000001</v>
          </cell>
          <cell r="AI52">
            <v>0</v>
          </cell>
        </row>
        <row r="53">
          <cell r="F53">
            <v>11.098148</v>
          </cell>
          <cell r="G53">
            <v>11.638881</v>
          </cell>
          <cell r="H53">
            <v>11.734691</v>
          </cell>
          <cell r="I53">
            <v>11.841097</v>
          </cell>
          <cell r="J53">
            <v>11.937113999999999</v>
          </cell>
          <cell r="K53">
            <v>12.024255999999999</v>
          </cell>
          <cell r="L53">
            <v>11.830360000000001</v>
          </cell>
          <cell r="M53">
            <v>11.89204</v>
          </cell>
          <cell r="N53">
            <v>11.967136</v>
          </cell>
          <cell r="O53">
            <v>12.037926000000001</v>
          </cell>
          <cell r="P53">
            <v>12.127772</v>
          </cell>
          <cell r="Q53">
            <v>12.238341999999999</v>
          </cell>
          <cell r="R53">
            <v>12.364704</v>
          </cell>
          <cell r="S53">
            <v>12.498858</v>
          </cell>
          <cell r="T53">
            <v>12.645001000000001</v>
          </cell>
          <cell r="U53">
            <v>12.827757</v>
          </cell>
          <cell r="V53">
            <v>13.023097999999999</v>
          </cell>
          <cell r="W53">
            <v>13.234344</v>
          </cell>
          <cell r="X53">
            <v>13.484800999999999</v>
          </cell>
          <cell r="Y53">
            <v>13.770166</v>
          </cell>
          <cell r="Z53">
            <v>14.090672</v>
          </cell>
          <cell r="AA53">
            <v>14.439</v>
          </cell>
          <cell r="AB53">
            <v>14.813559</v>
          </cell>
          <cell r="AC53">
            <v>15.22081</v>
          </cell>
          <cell r="AD53">
            <v>15.666567000000001</v>
          </cell>
          <cell r="AE53">
            <v>16.145886999999998</v>
          </cell>
          <cell r="AF53">
            <v>16.648540000000001</v>
          </cell>
          <cell r="AG53">
            <v>17.167376000000001</v>
          </cell>
          <cell r="AH53">
            <v>17.720831</v>
          </cell>
          <cell r="AI53">
            <v>1.7000000000000001E-2</v>
          </cell>
        </row>
        <row r="54">
          <cell r="F54">
            <v>125.899567</v>
          </cell>
          <cell r="G54">
            <v>125.37957</v>
          </cell>
          <cell r="H54">
            <v>125.029449</v>
          </cell>
          <cell r="I54">
            <v>124.801453</v>
          </cell>
          <cell r="J54">
            <v>124.69525899999999</v>
          </cell>
          <cell r="K54">
            <v>124.384125</v>
          </cell>
          <cell r="L54">
            <v>124.116241</v>
          </cell>
          <cell r="M54">
            <v>123.91597</v>
          </cell>
          <cell r="N54">
            <v>123.706886</v>
          </cell>
          <cell r="O54">
            <v>123.50303599999999</v>
          </cell>
          <cell r="P54">
            <v>123.399162</v>
          </cell>
          <cell r="Q54">
            <v>123.350677</v>
          </cell>
          <cell r="R54">
            <v>123.229088</v>
          </cell>
          <cell r="S54">
            <v>123.060562</v>
          </cell>
          <cell r="T54">
            <v>122.913391</v>
          </cell>
          <cell r="U54">
            <v>122.84301000000001</v>
          </cell>
          <cell r="V54">
            <v>122.868729</v>
          </cell>
          <cell r="W54">
            <v>122.974594</v>
          </cell>
          <cell r="X54">
            <v>123.115875</v>
          </cell>
          <cell r="Y54">
            <v>123.245796</v>
          </cell>
          <cell r="Z54">
            <v>123.376953</v>
          </cell>
          <cell r="AA54">
            <v>123.487793</v>
          </cell>
          <cell r="AB54">
            <v>123.561241</v>
          </cell>
          <cell r="AC54">
            <v>123.627106</v>
          </cell>
          <cell r="AD54">
            <v>123.712143</v>
          </cell>
          <cell r="AE54">
            <v>123.813293</v>
          </cell>
          <cell r="AF54">
            <v>123.925461</v>
          </cell>
          <cell r="AG54">
            <v>124.036011</v>
          </cell>
          <cell r="AH54">
            <v>124.148155</v>
          </cell>
          <cell r="AI54">
            <v>-1E-3</v>
          </cell>
        </row>
        <row r="55">
          <cell r="F55">
            <v>26474.439452999999</v>
          </cell>
          <cell r="G55">
            <v>26275.306640999999</v>
          </cell>
          <cell r="H55">
            <v>25864.738281000002</v>
          </cell>
          <cell r="I55">
            <v>25424.923827999999</v>
          </cell>
          <cell r="J55">
            <v>25080.535156000002</v>
          </cell>
          <cell r="K55">
            <v>24781.728515999999</v>
          </cell>
          <cell r="L55">
            <v>24490.353515999999</v>
          </cell>
          <cell r="M55">
            <v>24154.6875</v>
          </cell>
          <cell r="N55">
            <v>23816.382812</v>
          </cell>
          <cell r="O55">
            <v>23520.125</v>
          </cell>
          <cell r="P55">
            <v>23260.289062</v>
          </cell>
          <cell r="Q55">
            <v>23027.552734000001</v>
          </cell>
          <cell r="R55">
            <v>22772.490234000001</v>
          </cell>
          <cell r="S55">
            <v>22516.123047000001</v>
          </cell>
          <cell r="T55">
            <v>22253.423827999999</v>
          </cell>
          <cell r="U55">
            <v>22050.28125</v>
          </cell>
          <cell r="V55">
            <v>21887.285156000002</v>
          </cell>
          <cell r="W55">
            <v>21736.904297000001</v>
          </cell>
          <cell r="X55">
            <v>21630.789062</v>
          </cell>
          <cell r="Y55">
            <v>21524.599609000001</v>
          </cell>
          <cell r="Z55">
            <v>21444.472656000002</v>
          </cell>
          <cell r="AA55">
            <v>21380.144531000002</v>
          </cell>
          <cell r="AB55">
            <v>21338.890625</v>
          </cell>
          <cell r="AC55">
            <v>21319.636718999998</v>
          </cell>
          <cell r="AD55">
            <v>21330.978515999999</v>
          </cell>
          <cell r="AE55">
            <v>21368.953125</v>
          </cell>
          <cell r="AF55">
            <v>21419.558593999998</v>
          </cell>
          <cell r="AG55">
            <v>21498.136718999998</v>
          </cell>
          <cell r="AH55">
            <v>21607.484375</v>
          </cell>
          <cell r="AI55">
            <v>-7.0000000000000001E-3</v>
          </cell>
        </row>
        <row r="56">
          <cell r="F56">
            <v>57.428192000000003</v>
          </cell>
          <cell r="G56">
            <v>67.812027</v>
          </cell>
          <cell r="H56">
            <v>80.637009000000006</v>
          </cell>
          <cell r="I56">
            <v>94.973990999999998</v>
          </cell>
          <cell r="J56">
            <v>112.106033</v>
          </cell>
          <cell r="K56">
            <v>132.39259300000001</v>
          </cell>
          <cell r="L56">
            <v>155.63859600000001</v>
          </cell>
          <cell r="M56">
            <v>182.34169</v>
          </cell>
          <cell r="N56">
            <v>212.164154</v>
          </cell>
          <cell r="O56">
            <v>239.845001</v>
          </cell>
          <cell r="P56">
            <v>268.92163099999999</v>
          </cell>
          <cell r="Q56">
            <v>298.28753699999999</v>
          </cell>
          <cell r="R56">
            <v>328.235229</v>
          </cell>
          <cell r="S56">
            <v>357.42300399999999</v>
          </cell>
          <cell r="T56">
            <v>385.22830199999999</v>
          </cell>
          <cell r="U56">
            <v>412.47155800000002</v>
          </cell>
          <cell r="V56">
            <v>439.05050699999998</v>
          </cell>
          <cell r="W56">
            <v>464.62539700000002</v>
          </cell>
          <cell r="X56">
            <v>488.581299</v>
          </cell>
          <cell r="Y56">
            <v>511.21435500000001</v>
          </cell>
          <cell r="Z56">
            <v>532.63305700000001</v>
          </cell>
          <cell r="AA56">
            <v>552.37249799999995</v>
          </cell>
          <cell r="AB56">
            <v>570.93585199999995</v>
          </cell>
          <cell r="AC56">
            <v>587.90716599999996</v>
          </cell>
          <cell r="AD56">
            <v>603.93145800000002</v>
          </cell>
          <cell r="AE56">
            <v>619.66760299999999</v>
          </cell>
          <cell r="AF56">
            <v>635.07214399999998</v>
          </cell>
          <cell r="AG56">
            <v>649.73669400000006</v>
          </cell>
          <cell r="AH56">
            <v>663.96758999999997</v>
          </cell>
          <cell r="AI56">
            <v>9.0999999999999998E-2</v>
          </cell>
        </row>
        <row r="57">
          <cell r="F57">
            <v>107.505577</v>
          </cell>
          <cell r="G57">
            <v>113.84777800000001</v>
          </cell>
          <cell r="H57">
            <v>122.752182</v>
          </cell>
          <cell r="I57">
            <v>118.38056899999999</v>
          </cell>
          <cell r="J57">
            <v>128.863663</v>
          </cell>
          <cell r="K57">
            <v>128.79482999999999</v>
          </cell>
          <cell r="L57">
            <v>133.25419600000001</v>
          </cell>
          <cell r="M57">
            <v>136.540436</v>
          </cell>
          <cell r="N57">
            <v>137.63580300000001</v>
          </cell>
          <cell r="O57">
            <v>137.40774500000001</v>
          </cell>
          <cell r="P57">
            <v>137.39987199999999</v>
          </cell>
          <cell r="Q57">
            <v>137.52301</v>
          </cell>
          <cell r="R57">
            <v>138.70100400000001</v>
          </cell>
          <cell r="S57">
            <v>141.654236</v>
          </cell>
          <cell r="T57">
            <v>146.39292900000001</v>
          </cell>
          <cell r="U57">
            <v>152.01370199999999</v>
          </cell>
          <cell r="V57">
            <v>158.15837099999999</v>
          </cell>
          <cell r="W57">
            <v>164.34667999999999</v>
          </cell>
          <cell r="X57">
            <v>168.489655</v>
          </cell>
          <cell r="Y57">
            <v>175.71121199999999</v>
          </cell>
          <cell r="Z57">
            <v>184.33961500000001</v>
          </cell>
          <cell r="AA57">
            <v>193.912994</v>
          </cell>
          <cell r="AB57">
            <v>203.51492300000001</v>
          </cell>
          <cell r="AC57">
            <v>214.54742400000001</v>
          </cell>
          <cell r="AD57">
            <v>225.16784699999999</v>
          </cell>
          <cell r="AE57">
            <v>238.10320999999999</v>
          </cell>
          <cell r="AF57">
            <v>253.38540599999999</v>
          </cell>
          <cell r="AG57">
            <v>267.18725599999999</v>
          </cell>
          <cell r="AH57">
            <v>281.74203499999999</v>
          </cell>
          <cell r="AI57">
            <v>3.5000000000000003E-2</v>
          </cell>
        </row>
        <row r="58">
          <cell r="F58">
            <v>0.44304500000000002</v>
          </cell>
          <cell r="G58">
            <v>0.52097800000000005</v>
          </cell>
          <cell r="H58">
            <v>0.58653200000000005</v>
          </cell>
          <cell r="I58">
            <v>0.64358099999999996</v>
          </cell>
          <cell r="J58">
            <v>0.70382699999999998</v>
          </cell>
          <cell r="K58">
            <v>0.76070499999999996</v>
          </cell>
          <cell r="L58">
            <v>0.82146399999999997</v>
          </cell>
          <cell r="M58">
            <v>0.878104</v>
          </cell>
          <cell r="N58">
            <v>0.938114</v>
          </cell>
          <cell r="O58">
            <v>0.99819199999999997</v>
          </cell>
          <cell r="P58">
            <v>1.0574220000000001</v>
          </cell>
          <cell r="Q58">
            <v>1.1148070000000001</v>
          </cell>
          <cell r="R58">
            <v>1.1702570000000001</v>
          </cell>
          <cell r="S58">
            <v>1.221687</v>
          </cell>
          <cell r="T58">
            <v>1.266926</v>
          </cell>
          <cell r="U58">
            <v>1.310114</v>
          </cell>
          <cell r="V58">
            <v>1.3480730000000001</v>
          </cell>
          <cell r="W58">
            <v>1.380917</v>
          </cell>
          <cell r="X58">
            <v>1.4054770000000001</v>
          </cell>
          <cell r="Y58">
            <v>1.422318</v>
          </cell>
          <cell r="Z58">
            <v>1.439282</v>
          </cell>
          <cell r="AA58">
            <v>1.4485170000000001</v>
          </cell>
          <cell r="AB58">
            <v>1.4535089999999999</v>
          </cell>
          <cell r="AC58">
            <v>1.4530829999999999</v>
          </cell>
          <cell r="AD58">
            <v>1.4517659999999999</v>
          </cell>
          <cell r="AE58">
            <v>1.44834</v>
          </cell>
          <cell r="AF58">
            <v>1.4429700000000001</v>
          </cell>
          <cell r="AG58">
            <v>1.4353549999999999</v>
          </cell>
          <cell r="AH58">
            <v>1.425951</v>
          </cell>
          <cell r="AI58">
            <v>4.2999999999999997E-2</v>
          </cell>
        </row>
        <row r="59">
          <cell r="F59">
            <v>905.84051499999998</v>
          </cell>
          <cell r="G59">
            <v>818.09411599999999</v>
          </cell>
          <cell r="H59">
            <v>750.09661900000003</v>
          </cell>
          <cell r="I59">
            <v>710.96716300000003</v>
          </cell>
          <cell r="J59">
            <v>683.21826199999998</v>
          </cell>
          <cell r="K59">
            <v>644.43926999999996</v>
          </cell>
          <cell r="L59">
            <v>605.86267099999998</v>
          </cell>
          <cell r="M59">
            <v>601.30419900000004</v>
          </cell>
          <cell r="N59">
            <v>598.79797399999995</v>
          </cell>
          <cell r="O59">
            <v>601.64556900000002</v>
          </cell>
          <cell r="P59">
            <v>607.49902299999997</v>
          </cell>
          <cell r="Q59">
            <v>616.87213099999997</v>
          </cell>
          <cell r="R59">
            <v>619.33136000000002</v>
          </cell>
          <cell r="S59">
            <v>618.89520300000004</v>
          </cell>
          <cell r="T59">
            <v>614.86352499999998</v>
          </cell>
          <cell r="U59">
            <v>616.29345699999999</v>
          </cell>
          <cell r="V59">
            <v>618.09863299999995</v>
          </cell>
          <cell r="W59">
            <v>620.82605000000001</v>
          </cell>
          <cell r="X59">
            <v>630.065247</v>
          </cell>
          <cell r="Y59">
            <v>633.584656</v>
          </cell>
          <cell r="Z59">
            <v>638.84863299999995</v>
          </cell>
          <cell r="AA59">
            <v>640.74737500000003</v>
          </cell>
          <cell r="AB59">
            <v>649.03729199999998</v>
          </cell>
          <cell r="AC59">
            <v>651.38903800000003</v>
          </cell>
          <cell r="AD59">
            <v>659.87823500000002</v>
          </cell>
          <cell r="AE59">
            <v>665.15924099999995</v>
          </cell>
          <cell r="AF59">
            <v>671.01440400000001</v>
          </cell>
          <cell r="AG59">
            <v>672.52191200000004</v>
          </cell>
          <cell r="AH59">
            <v>679.09362799999997</v>
          </cell>
          <cell r="AI59">
            <v>-0.01</v>
          </cell>
        </row>
        <row r="60">
          <cell r="F60">
            <v>332.52310199999999</v>
          </cell>
          <cell r="G60">
            <v>377.97052000000002</v>
          </cell>
          <cell r="H60">
            <v>384.00460800000002</v>
          </cell>
          <cell r="I60">
            <v>408.78292800000003</v>
          </cell>
          <cell r="J60">
            <v>446.260651</v>
          </cell>
          <cell r="K60">
            <v>477.17263800000001</v>
          </cell>
          <cell r="L60">
            <v>503.61007699999999</v>
          </cell>
          <cell r="M60">
            <v>527.57086200000003</v>
          </cell>
          <cell r="N60">
            <v>577.96905500000003</v>
          </cell>
          <cell r="O60">
            <v>628.36724900000002</v>
          </cell>
          <cell r="P60">
            <v>680.00372300000004</v>
          </cell>
          <cell r="Q60">
            <v>729.163635</v>
          </cell>
          <cell r="R60">
            <v>779.56182899999999</v>
          </cell>
          <cell r="S60">
            <v>813.16064500000005</v>
          </cell>
          <cell r="T60">
            <v>831.19830300000001</v>
          </cell>
          <cell r="U60">
            <v>846.75939900000003</v>
          </cell>
          <cell r="V60">
            <v>863.55883800000004</v>
          </cell>
          <cell r="W60">
            <v>871.95855700000004</v>
          </cell>
          <cell r="X60">
            <v>873.19683799999996</v>
          </cell>
          <cell r="Y60">
            <v>871.95855700000004</v>
          </cell>
          <cell r="Z60">
            <v>871.95855700000004</v>
          </cell>
          <cell r="AA60">
            <v>871.95855700000004</v>
          </cell>
          <cell r="AB60">
            <v>873.19683799999996</v>
          </cell>
          <cell r="AC60">
            <v>871.95855700000004</v>
          </cell>
          <cell r="AD60">
            <v>871.95855700000004</v>
          </cell>
          <cell r="AE60">
            <v>871.95855700000004</v>
          </cell>
          <cell r="AF60">
            <v>873.19683799999996</v>
          </cell>
          <cell r="AG60">
            <v>871.95855700000004</v>
          </cell>
          <cell r="AH60">
            <v>871.95855700000004</v>
          </cell>
          <cell r="AI60">
            <v>3.5000000000000003E-2</v>
          </cell>
        </row>
      </sheetData>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PA_Table 3-13"/>
      <sheetName val="AEO 2021 Table 7"/>
      <sheetName val="AEO 2021 Table 35"/>
      <sheetName val="AEO 2021 Table 46"/>
      <sheetName val="AEO 2021 Table 47"/>
      <sheetName val="AEO 2021 Table 49"/>
      <sheetName val="AEO 2022 Table 7"/>
      <sheetName val="AEO 2022 Table 35 Raw"/>
      <sheetName val="AEO 2022 Table 35"/>
      <sheetName val="AEO 2022 Table 46 Raw"/>
      <sheetName val="AEO 2022 Table 46"/>
      <sheetName val="AEO 2022 Table 47 Raw"/>
      <sheetName val="AEO 2022 Table 47"/>
      <sheetName val="AEO 2022 Table 49 Raw"/>
      <sheetName val="AEO 2022 Table 49"/>
      <sheetName val="AEO 2023 Table 7"/>
      <sheetName val="AEO 2023 Table 35 Raw"/>
      <sheetName val="AEO 2023 Table 35"/>
      <sheetName val="AEO 2023 Table 46 Raw"/>
      <sheetName val="AEO 2023 Table 46"/>
      <sheetName val="AEO 2023 Table 47 Raw"/>
      <sheetName val="AEO 2023 Table 47"/>
      <sheetName val="AEO 2023 Table 49 Raw"/>
      <sheetName val="AEO 2023 Table 49"/>
      <sheetName val="calibration multiplier"/>
      <sheetName val="BCDTRtSY-psgr"/>
      <sheetName val="BCDTRtSY-frgt"/>
    </sheetNames>
    <sheetDataSet>
      <sheetData sheetId="0" refreshError="1"/>
      <sheetData sheetId="1" refreshError="1"/>
      <sheetData sheetId="2">
        <row r="22">
          <cell r="C22">
            <v>108.32250999999999</v>
          </cell>
        </row>
        <row r="25">
          <cell r="C25">
            <v>738.85894800000005</v>
          </cell>
        </row>
        <row r="65">
          <cell r="C65">
            <v>1.8604849999999999</v>
          </cell>
        </row>
      </sheetData>
      <sheetData sheetId="3" refreshError="1"/>
      <sheetData sheetId="4" refreshError="1"/>
      <sheetData sheetId="5" refreshError="1"/>
      <sheetData sheetId="6" refreshError="1"/>
      <sheetData sheetId="7">
        <row r="22">
          <cell r="C22">
            <v>151.12510700000001</v>
          </cell>
        </row>
        <row r="25">
          <cell r="C25">
            <v>884.81805399999996</v>
          </cell>
        </row>
        <row r="65">
          <cell r="C65">
            <v>2.2901210000000001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opLeftCell="A10"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85"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84"/>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81"/>
      <c r="C1071" s="81"/>
      <c r="D1071" s="81"/>
      <c r="E1071" s="81"/>
      <c r="F1071" s="81"/>
      <c r="G1071" s="81"/>
      <c r="H1071" s="81"/>
      <c r="I1071" s="81"/>
      <c r="J1071" s="81"/>
      <c r="K1071" s="81"/>
      <c r="L1071" s="81"/>
      <c r="M1071" s="81"/>
      <c r="N1071" s="81"/>
      <c r="O1071" s="81"/>
      <c r="P1071" s="81"/>
      <c r="Q1071" s="81"/>
      <c r="R1071" s="81"/>
      <c r="S1071" s="81"/>
      <c r="T1071" s="81"/>
      <c r="U1071" s="81"/>
      <c r="V1071" s="81"/>
      <c r="W1071" s="81"/>
      <c r="X1071" s="81"/>
      <c r="Y1071" s="81"/>
      <c r="Z1071" s="81"/>
      <c r="AA1071" s="81"/>
      <c r="AB1071" s="81"/>
      <c r="AC1071" s="81"/>
      <c r="AD1071" s="81"/>
      <c r="AE1071" s="81"/>
      <c r="AF1071" s="81"/>
      <c r="AG1071" s="8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81"/>
      <c r="C1169" s="81"/>
      <c r="D1169" s="81"/>
      <c r="E1169" s="81"/>
      <c r="F1169" s="81"/>
      <c r="G1169" s="81"/>
      <c r="H1169" s="81"/>
      <c r="I1169" s="81"/>
      <c r="J1169" s="81"/>
      <c r="K1169" s="81"/>
      <c r="L1169" s="81"/>
      <c r="M1169" s="81"/>
      <c r="N1169" s="81"/>
      <c r="O1169" s="81"/>
      <c r="P1169" s="81"/>
      <c r="Q1169" s="81"/>
      <c r="R1169" s="81"/>
      <c r="S1169" s="81"/>
      <c r="T1169" s="81"/>
      <c r="U1169" s="81"/>
      <c r="V1169" s="81"/>
      <c r="W1169" s="81"/>
      <c r="X1169" s="81"/>
      <c r="Y1169" s="81"/>
      <c r="Z1169" s="81"/>
      <c r="AA1169" s="81"/>
      <c r="AB1169" s="81"/>
      <c r="AC1169" s="81"/>
      <c r="AD1169" s="81"/>
      <c r="AE1169" s="81"/>
      <c r="AF1169" s="81"/>
      <c r="AG1169" s="8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81"/>
      <c r="C1269" s="81"/>
      <c r="D1269" s="81"/>
      <c r="E1269" s="81"/>
      <c r="F1269" s="81"/>
      <c r="G1269" s="81"/>
      <c r="H1269" s="81"/>
      <c r="I1269" s="81"/>
      <c r="J1269" s="81"/>
      <c r="K1269" s="81"/>
      <c r="L1269" s="81"/>
      <c r="M1269" s="81"/>
      <c r="N1269" s="81"/>
      <c r="O1269" s="81"/>
      <c r="P1269" s="81"/>
      <c r="Q1269" s="81"/>
      <c r="R1269" s="81"/>
      <c r="S1269" s="81"/>
      <c r="T1269" s="81"/>
      <c r="U1269" s="81"/>
      <c r="V1269" s="81"/>
      <c r="W1269" s="81"/>
      <c r="X1269" s="81"/>
      <c r="Y1269" s="81"/>
      <c r="Z1269" s="81"/>
      <c r="AA1269" s="81"/>
      <c r="AB1269" s="81"/>
      <c r="AC1269" s="81"/>
      <c r="AD1269" s="81"/>
      <c r="AE1269" s="81"/>
      <c r="AF1269" s="81"/>
      <c r="AG1269" s="8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81"/>
      <c r="C1484" s="81"/>
      <c r="D1484" s="81"/>
      <c r="E1484" s="81"/>
      <c r="F1484" s="81"/>
      <c r="G1484" s="81"/>
      <c r="H1484" s="81"/>
      <c r="I1484" s="81"/>
      <c r="J1484" s="81"/>
      <c r="K1484" s="81"/>
      <c r="L1484" s="81"/>
      <c r="M1484" s="81"/>
      <c r="N1484" s="81"/>
      <c r="O1484" s="81"/>
      <c r="P1484" s="81"/>
      <c r="Q1484" s="81"/>
      <c r="R1484" s="81"/>
      <c r="S1484" s="81"/>
      <c r="T1484" s="81"/>
      <c r="U1484" s="81"/>
      <c r="V1484" s="81"/>
      <c r="W1484" s="81"/>
      <c r="X1484" s="81"/>
      <c r="Y1484" s="81"/>
      <c r="Z1484" s="81"/>
      <c r="AA1484" s="81"/>
      <c r="AB1484" s="81"/>
      <c r="AC1484" s="81"/>
      <c r="AD1484" s="81"/>
      <c r="AE1484" s="81"/>
      <c r="AF1484" s="81"/>
      <c r="AG1484" s="8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81"/>
      <c r="C1713" s="81"/>
      <c r="D1713" s="81"/>
      <c r="E1713" s="81"/>
      <c r="F1713" s="81"/>
      <c r="G1713" s="81"/>
      <c r="H1713" s="81"/>
      <c r="I1713" s="81"/>
      <c r="J1713" s="81"/>
      <c r="K1713" s="81"/>
      <c r="L1713" s="81"/>
      <c r="M1713" s="81"/>
      <c r="N1713" s="81"/>
      <c r="O1713" s="81"/>
      <c r="P1713" s="81"/>
      <c r="Q1713" s="81"/>
      <c r="R1713" s="81"/>
      <c r="S1713" s="81"/>
      <c r="T1713" s="81"/>
      <c r="U1713" s="81"/>
      <c r="V1713" s="81"/>
      <c r="W1713" s="81"/>
      <c r="X1713" s="81"/>
      <c r="Y1713" s="81"/>
      <c r="Z1713" s="81"/>
      <c r="AA1713" s="81"/>
      <c r="AB1713" s="81"/>
      <c r="AC1713" s="81"/>
      <c r="AD1713" s="81"/>
      <c r="AE1713" s="81"/>
      <c r="AF1713" s="81"/>
      <c r="AG1713" s="8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81"/>
      <c r="C1990" s="81"/>
      <c r="D1990" s="81"/>
      <c r="E1990" s="81"/>
      <c r="F1990" s="81"/>
      <c r="G1990" s="81"/>
      <c r="H1990" s="81"/>
      <c r="I1990" s="81"/>
      <c r="J1990" s="81"/>
      <c r="K1990" s="81"/>
      <c r="L1990" s="81"/>
      <c r="M1990" s="81"/>
      <c r="N1990" s="81"/>
      <c r="O1990" s="81"/>
      <c r="P1990" s="81"/>
      <c r="Q1990" s="81"/>
      <c r="R1990" s="81"/>
      <c r="S1990" s="81"/>
      <c r="T1990" s="81"/>
      <c r="U1990" s="81"/>
      <c r="V1990" s="81"/>
      <c r="W1990" s="81"/>
      <c r="X1990" s="81"/>
      <c r="Y1990" s="81"/>
      <c r="Z1990" s="81"/>
      <c r="AA1990" s="81"/>
      <c r="AB1990" s="81"/>
      <c r="AC1990" s="81"/>
      <c r="AD1990" s="81"/>
      <c r="AE1990" s="81"/>
      <c r="AF1990" s="81"/>
      <c r="AG1990" s="8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81"/>
      <c r="C2325" s="81"/>
      <c r="D2325" s="81"/>
      <c r="E2325" s="81"/>
      <c r="F2325" s="81"/>
      <c r="G2325" s="81"/>
      <c r="H2325" s="81"/>
      <c r="I2325" s="81"/>
      <c r="J2325" s="81"/>
      <c r="K2325" s="81"/>
      <c r="L2325" s="81"/>
      <c r="M2325" s="81"/>
      <c r="N2325" s="81"/>
      <c r="O2325" s="81"/>
      <c r="P2325" s="81"/>
      <c r="Q2325" s="81"/>
      <c r="R2325" s="81"/>
      <c r="S2325" s="81"/>
      <c r="T2325" s="81"/>
      <c r="U2325" s="81"/>
      <c r="V2325" s="81"/>
      <c r="W2325" s="81"/>
      <c r="X2325" s="81"/>
      <c r="Y2325" s="81"/>
      <c r="Z2325" s="81"/>
      <c r="AA2325" s="81"/>
      <c r="AB2325" s="81"/>
      <c r="AC2325" s="81"/>
      <c r="AD2325" s="81"/>
      <c r="AE2325" s="81"/>
      <c r="AF2325" s="81"/>
      <c r="AG2325" s="8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81"/>
      <c r="C2645" s="81"/>
      <c r="D2645" s="81"/>
      <c r="E2645" s="81"/>
      <c r="F2645" s="81"/>
      <c r="G2645" s="81"/>
      <c r="H2645" s="81"/>
      <c r="I2645" s="81"/>
      <c r="J2645" s="81"/>
      <c r="K2645" s="81"/>
      <c r="L2645" s="81"/>
      <c r="M2645" s="81"/>
      <c r="N2645" s="81"/>
      <c r="O2645" s="81"/>
      <c r="P2645" s="81"/>
      <c r="Q2645" s="81"/>
      <c r="R2645" s="81"/>
      <c r="S2645" s="81"/>
      <c r="T2645" s="81"/>
      <c r="U2645" s="81"/>
      <c r="V2645" s="81"/>
      <c r="W2645" s="81"/>
      <c r="X2645" s="81"/>
      <c r="Y2645" s="81"/>
      <c r="Z2645" s="81"/>
      <c r="AA2645" s="81"/>
      <c r="AB2645" s="81"/>
      <c r="AC2645" s="81"/>
      <c r="AD2645" s="81"/>
      <c r="AE2645" s="81"/>
      <c r="AF2645" s="81"/>
      <c r="AG2645" s="8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81"/>
      <c r="C2971" s="81"/>
      <c r="D2971" s="81"/>
      <c r="E2971" s="81"/>
      <c r="F2971" s="81"/>
      <c r="G2971" s="81"/>
      <c r="H2971" s="81"/>
      <c r="I2971" s="81"/>
      <c r="J2971" s="81"/>
      <c r="K2971" s="81"/>
      <c r="L2971" s="81"/>
      <c r="M2971" s="81"/>
      <c r="N2971" s="81"/>
      <c r="O2971" s="81"/>
      <c r="P2971" s="81"/>
      <c r="Q2971" s="81"/>
      <c r="R2971" s="81"/>
      <c r="S2971" s="81"/>
      <c r="T2971" s="81"/>
      <c r="U2971" s="81"/>
      <c r="V2971" s="81"/>
      <c r="W2971" s="81"/>
      <c r="X2971" s="81"/>
      <c r="Y2971" s="81"/>
      <c r="Z2971" s="81"/>
      <c r="AA2971" s="81"/>
      <c r="AB2971" s="81"/>
      <c r="AC2971" s="81"/>
      <c r="AD2971" s="81"/>
      <c r="AE2971" s="81"/>
      <c r="AF2971" s="81"/>
      <c r="AG2971" s="8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81"/>
      <c r="C3293" s="81"/>
      <c r="D3293" s="81"/>
      <c r="E3293" s="81"/>
      <c r="F3293" s="81"/>
      <c r="G3293" s="81"/>
      <c r="H3293" s="81"/>
      <c r="I3293" s="81"/>
      <c r="J3293" s="81"/>
      <c r="K3293" s="81"/>
      <c r="L3293" s="81"/>
      <c r="M3293" s="81"/>
      <c r="N3293" s="81"/>
      <c r="O3293" s="81"/>
      <c r="P3293" s="81"/>
      <c r="Q3293" s="81"/>
      <c r="R3293" s="81"/>
      <c r="S3293" s="81"/>
      <c r="T3293" s="81"/>
      <c r="U3293" s="81"/>
      <c r="V3293" s="81"/>
      <c r="W3293" s="81"/>
      <c r="X3293" s="81"/>
      <c r="Y3293" s="81"/>
      <c r="Z3293" s="81"/>
      <c r="AA3293" s="81"/>
      <c r="AB3293" s="81"/>
      <c r="AC3293" s="81"/>
      <c r="AD3293" s="81"/>
      <c r="AE3293" s="81"/>
      <c r="AF3293" s="81"/>
      <c r="AG3293" s="8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81"/>
      <c r="C3402" s="81"/>
      <c r="D3402" s="81"/>
      <c r="E3402" s="81"/>
      <c r="F3402" s="81"/>
      <c r="G3402" s="81"/>
      <c r="H3402" s="81"/>
      <c r="I3402" s="81"/>
      <c r="J3402" s="81"/>
      <c r="K3402" s="81"/>
      <c r="L3402" s="81"/>
      <c r="M3402" s="81"/>
      <c r="N3402" s="81"/>
      <c r="O3402" s="81"/>
      <c r="P3402" s="81"/>
      <c r="Q3402" s="81"/>
      <c r="R3402" s="81"/>
      <c r="S3402" s="81"/>
      <c r="T3402" s="81"/>
      <c r="U3402" s="81"/>
      <c r="V3402" s="81"/>
      <c r="W3402" s="81"/>
      <c r="X3402" s="81"/>
      <c r="Y3402" s="81"/>
      <c r="Z3402" s="81"/>
      <c r="AA3402" s="81"/>
      <c r="AB3402" s="81"/>
      <c r="AC3402" s="81"/>
      <c r="AD3402" s="81"/>
      <c r="AE3402" s="81"/>
      <c r="AF3402" s="81"/>
      <c r="AG3402" s="8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81"/>
      <c r="C3527" s="81"/>
      <c r="D3527" s="81"/>
      <c r="E3527" s="81"/>
      <c r="F3527" s="81"/>
      <c r="G3527" s="81"/>
      <c r="H3527" s="81"/>
      <c r="I3527" s="81"/>
      <c r="J3527" s="81"/>
      <c r="K3527" s="81"/>
      <c r="L3527" s="81"/>
      <c r="M3527" s="81"/>
      <c r="N3527" s="81"/>
      <c r="O3527" s="81"/>
      <c r="P3527" s="81"/>
      <c r="Q3527" s="81"/>
      <c r="R3527" s="81"/>
      <c r="S3527" s="81"/>
      <c r="T3527" s="81"/>
      <c r="U3527" s="81"/>
      <c r="V3527" s="81"/>
      <c r="W3527" s="81"/>
      <c r="X3527" s="81"/>
      <c r="Y3527" s="81"/>
      <c r="Z3527" s="81"/>
      <c r="AA3527" s="81"/>
      <c r="AB3527" s="81"/>
      <c r="AC3527" s="81"/>
      <c r="AD3527" s="81"/>
      <c r="AE3527" s="81"/>
      <c r="AF3527" s="81"/>
      <c r="AG3527" s="8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81"/>
      <c r="C3652" s="81"/>
      <c r="D3652" s="81"/>
      <c r="E3652" s="81"/>
      <c r="F3652" s="81"/>
      <c r="G3652" s="81"/>
      <c r="H3652" s="81"/>
      <c r="I3652" s="81"/>
      <c r="J3652" s="81"/>
      <c r="K3652" s="81"/>
      <c r="L3652" s="81"/>
      <c r="M3652" s="81"/>
      <c r="N3652" s="81"/>
      <c r="O3652" s="81"/>
      <c r="P3652" s="81"/>
      <c r="Q3652" s="81"/>
      <c r="R3652" s="81"/>
      <c r="S3652" s="81"/>
      <c r="T3652" s="81"/>
      <c r="U3652" s="81"/>
      <c r="V3652" s="81"/>
      <c r="W3652" s="81"/>
      <c r="X3652" s="81"/>
      <c r="Y3652" s="81"/>
      <c r="Z3652" s="81"/>
      <c r="AA3652" s="81"/>
      <c r="AB3652" s="81"/>
      <c r="AC3652" s="81"/>
      <c r="AD3652" s="81"/>
      <c r="AE3652" s="81"/>
      <c r="AF3652" s="81"/>
      <c r="AG3652" s="8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81"/>
      <c r="C3777" s="81"/>
      <c r="D3777" s="81"/>
      <c r="E3777" s="81"/>
      <c r="F3777" s="81"/>
      <c r="G3777" s="81"/>
      <c r="H3777" s="81"/>
      <c r="I3777" s="81"/>
      <c r="J3777" s="81"/>
      <c r="K3777" s="81"/>
      <c r="L3777" s="81"/>
      <c r="M3777" s="81"/>
      <c r="N3777" s="81"/>
      <c r="O3777" s="81"/>
      <c r="P3777" s="81"/>
      <c r="Q3777" s="81"/>
      <c r="R3777" s="81"/>
      <c r="S3777" s="81"/>
      <c r="T3777" s="81"/>
      <c r="U3777" s="81"/>
      <c r="V3777" s="81"/>
      <c r="W3777" s="81"/>
      <c r="X3777" s="81"/>
      <c r="Y3777" s="81"/>
      <c r="Z3777" s="81"/>
      <c r="AA3777" s="81"/>
      <c r="AB3777" s="81"/>
      <c r="AC3777" s="81"/>
      <c r="AD3777" s="81"/>
      <c r="AE3777" s="81"/>
      <c r="AF3777" s="81"/>
      <c r="AG3777" s="8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81"/>
      <c r="C3902" s="81"/>
      <c r="D3902" s="81"/>
      <c r="E3902" s="81"/>
      <c r="F3902" s="81"/>
      <c r="G3902" s="81"/>
      <c r="H3902" s="81"/>
      <c r="I3902" s="81"/>
      <c r="J3902" s="81"/>
      <c r="K3902" s="81"/>
      <c r="L3902" s="81"/>
      <c r="M3902" s="81"/>
      <c r="N3902" s="81"/>
      <c r="O3902" s="81"/>
      <c r="P3902" s="81"/>
      <c r="Q3902" s="81"/>
      <c r="R3902" s="81"/>
      <c r="S3902" s="81"/>
      <c r="T3902" s="81"/>
      <c r="U3902" s="81"/>
      <c r="V3902" s="81"/>
      <c r="W3902" s="81"/>
      <c r="X3902" s="81"/>
      <c r="Y3902" s="81"/>
      <c r="Z3902" s="81"/>
      <c r="AA3902" s="81"/>
      <c r="AB3902" s="81"/>
      <c r="AC3902" s="81"/>
      <c r="AD3902" s="81"/>
      <c r="AE3902" s="81"/>
      <c r="AF3902" s="81"/>
      <c r="AG3902" s="8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81"/>
      <c r="C4027" s="81"/>
      <c r="D4027" s="81"/>
      <c r="E4027" s="81"/>
      <c r="F4027" s="81"/>
      <c r="G4027" s="81"/>
      <c r="H4027" s="81"/>
      <c r="I4027" s="81"/>
      <c r="J4027" s="81"/>
      <c r="K4027" s="81"/>
      <c r="L4027" s="81"/>
      <c r="M4027" s="81"/>
      <c r="N4027" s="81"/>
      <c r="O4027" s="81"/>
      <c r="P4027" s="81"/>
      <c r="Q4027" s="81"/>
      <c r="R4027" s="81"/>
      <c r="S4027" s="81"/>
      <c r="T4027" s="81"/>
      <c r="U4027" s="81"/>
      <c r="V4027" s="81"/>
      <c r="W4027" s="81"/>
      <c r="X4027" s="81"/>
      <c r="Y4027" s="81"/>
      <c r="Z4027" s="81"/>
      <c r="AA4027" s="81"/>
      <c r="AB4027" s="81"/>
      <c r="AC4027" s="81"/>
      <c r="AD4027" s="81"/>
      <c r="AE4027" s="81"/>
      <c r="AF4027" s="81"/>
      <c r="AG4027" s="8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81"/>
      <c r="C4152" s="81"/>
      <c r="D4152" s="81"/>
      <c r="E4152" s="81"/>
      <c r="F4152" s="81"/>
      <c r="G4152" s="81"/>
      <c r="H4152" s="81"/>
      <c r="I4152" s="81"/>
      <c r="J4152" s="81"/>
      <c r="K4152" s="81"/>
      <c r="L4152" s="81"/>
      <c r="M4152" s="81"/>
      <c r="N4152" s="81"/>
      <c r="O4152" s="81"/>
      <c r="P4152" s="81"/>
      <c r="Q4152" s="81"/>
      <c r="R4152" s="81"/>
      <c r="S4152" s="81"/>
      <c r="T4152" s="81"/>
      <c r="U4152" s="81"/>
      <c r="V4152" s="81"/>
      <c r="W4152" s="81"/>
      <c r="X4152" s="81"/>
      <c r="Y4152" s="81"/>
      <c r="Z4152" s="81"/>
      <c r="AA4152" s="81"/>
      <c r="AB4152" s="81"/>
      <c r="AC4152" s="81"/>
      <c r="AD4152" s="81"/>
      <c r="AE4152" s="81"/>
      <c r="AF4152" s="81"/>
      <c r="AG4152" s="8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81"/>
      <c r="C4277" s="81"/>
      <c r="D4277" s="81"/>
      <c r="E4277" s="81"/>
      <c r="F4277" s="81"/>
      <c r="G4277" s="81"/>
      <c r="H4277" s="81"/>
      <c r="I4277" s="81"/>
      <c r="J4277" s="81"/>
      <c r="K4277" s="81"/>
      <c r="L4277" s="81"/>
      <c r="M4277" s="81"/>
      <c r="N4277" s="81"/>
      <c r="O4277" s="81"/>
      <c r="P4277" s="81"/>
      <c r="Q4277" s="81"/>
      <c r="R4277" s="81"/>
      <c r="S4277" s="81"/>
      <c r="T4277" s="81"/>
      <c r="U4277" s="81"/>
      <c r="V4277" s="81"/>
      <c r="W4277" s="81"/>
      <c r="X4277" s="81"/>
      <c r="Y4277" s="81"/>
      <c r="Z4277" s="81"/>
      <c r="AA4277" s="81"/>
      <c r="AB4277" s="81"/>
      <c r="AC4277" s="81"/>
      <c r="AD4277" s="81"/>
      <c r="AE4277" s="81"/>
      <c r="AF4277" s="81"/>
      <c r="AG4277" s="8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81"/>
      <c r="C4402" s="81"/>
      <c r="D4402" s="81"/>
      <c r="E4402" s="81"/>
      <c r="F4402" s="81"/>
      <c r="G4402" s="81"/>
      <c r="H4402" s="81"/>
      <c r="I4402" s="81"/>
      <c r="J4402" s="81"/>
      <c r="K4402" s="81"/>
      <c r="L4402" s="81"/>
      <c r="M4402" s="81"/>
      <c r="N4402" s="81"/>
      <c r="O4402" s="81"/>
      <c r="P4402" s="81"/>
      <c r="Q4402" s="81"/>
      <c r="R4402" s="81"/>
      <c r="S4402" s="81"/>
      <c r="T4402" s="81"/>
      <c r="U4402" s="81"/>
      <c r="V4402" s="81"/>
      <c r="W4402" s="81"/>
      <c r="X4402" s="81"/>
      <c r="Y4402" s="81"/>
      <c r="Z4402" s="81"/>
      <c r="AA4402" s="81"/>
      <c r="AB4402" s="81"/>
      <c r="AC4402" s="81"/>
      <c r="AD4402" s="81"/>
      <c r="AE4402" s="81"/>
      <c r="AF4402" s="81"/>
      <c r="AG4402" s="8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85" t="s">
        <v>1032</v>
      </c>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81"/>
      <c r="C1071" s="81"/>
      <c r="D1071" s="81"/>
      <c r="E1071" s="81"/>
      <c r="F1071" s="81"/>
      <c r="G1071" s="81"/>
      <c r="H1071" s="81"/>
      <c r="I1071" s="81"/>
      <c r="J1071" s="81"/>
      <c r="K1071" s="81"/>
      <c r="L1071" s="81"/>
      <c r="M1071" s="81"/>
      <c r="N1071" s="81"/>
      <c r="O1071" s="81"/>
      <c r="P1071" s="81"/>
      <c r="Q1071" s="81"/>
      <c r="R1071" s="81"/>
      <c r="S1071" s="81"/>
      <c r="T1071" s="81"/>
      <c r="U1071" s="81"/>
      <c r="V1071" s="81"/>
      <c r="W1071" s="81"/>
      <c r="X1071" s="81"/>
      <c r="Y1071" s="81"/>
      <c r="Z1071" s="81"/>
      <c r="AA1071" s="81"/>
      <c r="AB1071" s="81"/>
      <c r="AC1071" s="81"/>
      <c r="AD1071" s="81"/>
      <c r="AE1071" s="81"/>
      <c r="AF1071" s="81"/>
      <c r="AG1071" s="8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81"/>
      <c r="C1169" s="81"/>
      <c r="D1169" s="81"/>
      <c r="E1169" s="81"/>
      <c r="F1169" s="81"/>
      <c r="G1169" s="81"/>
      <c r="H1169" s="81"/>
      <c r="I1169" s="81"/>
      <c r="J1169" s="81"/>
      <c r="K1169" s="81"/>
      <c r="L1169" s="81"/>
      <c r="M1169" s="81"/>
      <c r="N1169" s="81"/>
      <c r="O1169" s="81"/>
      <c r="P1169" s="81"/>
      <c r="Q1169" s="81"/>
      <c r="R1169" s="81"/>
      <c r="S1169" s="81"/>
      <c r="T1169" s="81"/>
      <c r="U1169" s="81"/>
      <c r="V1169" s="81"/>
      <c r="W1169" s="81"/>
      <c r="X1169" s="81"/>
      <c r="Y1169" s="81"/>
      <c r="Z1169" s="81"/>
      <c r="AA1169" s="81"/>
      <c r="AB1169" s="81"/>
      <c r="AC1169" s="81"/>
      <c r="AD1169" s="81"/>
      <c r="AE1169" s="81"/>
      <c r="AF1169" s="81"/>
      <c r="AG1169" s="8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81"/>
      <c r="C1269" s="81"/>
      <c r="D1269" s="81"/>
      <c r="E1269" s="81"/>
      <c r="F1269" s="81"/>
      <c r="G1269" s="81"/>
      <c r="H1269" s="81"/>
      <c r="I1269" s="81"/>
      <c r="J1269" s="81"/>
      <c r="K1269" s="81"/>
      <c r="L1269" s="81"/>
      <c r="M1269" s="81"/>
      <c r="N1269" s="81"/>
      <c r="O1269" s="81"/>
      <c r="P1269" s="81"/>
      <c r="Q1269" s="81"/>
      <c r="R1269" s="81"/>
      <c r="S1269" s="81"/>
      <c r="T1269" s="81"/>
      <c r="U1269" s="81"/>
      <c r="V1269" s="81"/>
      <c r="W1269" s="81"/>
      <c r="X1269" s="81"/>
      <c r="Y1269" s="81"/>
      <c r="Z1269" s="81"/>
      <c r="AA1269" s="81"/>
      <c r="AB1269" s="81"/>
      <c r="AC1269" s="81"/>
      <c r="AD1269" s="81"/>
      <c r="AE1269" s="81"/>
      <c r="AF1269" s="81"/>
      <c r="AG1269" s="8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81"/>
      <c r="C1484" s="81"/>
      <c r="D1484" s="81"/>
      <c r="E1484" s="81"/>
      <c r="F1484" s="81"/>
      <c r="G1484" s="81"/>
      <c r="H1484" s="81"/>
      <c r="I1484" s="81"/>
      <c r="J1484" s="81"/>
      <c r="K1484" s="81"/>
      <c r="L1484" s="81"/>
      <c r="M1484" s="81"/>
      <c r="N1484" s="81"/>
      <c r="O1484" s="81"/>
      <c r="P1484" s="81"/>
      <c r="Q1484" s="81"/>
      <c r="R1484" s="81"/>
      <c r="S1484" s="81"/>
      <c r="T1484" s="81"/>
      <c r="U1484" s="81"/>
      <c r="V1484" s="81"/>
      <c r="W1484" s="81"/>
      <c r="X1484" s="81"/>
      <c r="Y1484" s="81"/>
      <c r="Z1484" s="81"/>
      <c r="AA1484" s="81"/>
      <c r="AB1484" s="81"/>
      <c r="AC1484" s="81"/>
      <c r="AD1484" s="81"/>
      <c r="AE1484" s="81"/>
      <c r="AF1484" s="81"/>
      <c r="AG1484" s="8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81"/>
      <c r="C1713" s="81"/>
      <c r="D1713" s="81"/>
      <c r="E1713" s="81"/>
      <c r="F1713" s="81"/>
      <c r="G1713" s="81"/>
      <c r="H1713" s="81"/>
      <c r="I1713" s="81"/>
      <c r="J1713" s="81"/>
      <c r="K1713" s="81"/>
      <c r="L1713" s="81"/>
      <c r="M1713" s="81"/>
      <c r="N1713" s="81"/>
      <c r="O1713" s="81"/>
      <c r="P1713" s="81"/>
      <c r="Q1713" s="81"/>
      <c r="R1713" s="81"/>
      <c r="S1713" s="81"/>
      <c r="T1713" s="81"/>
      <c r="U1713" s="81"/>
      <c r="V1713" s="81"/>
      <c r="W1713" s="81"/>
      <c r="X1713" s="81"/>
      <c r="Y1713" s="81"/>
      <c r="Z1713" s="81"/>
      <c r="AA1713" s="81"/>
      <c r="AB1713" s="81"/>
      <c r="AC1713" s="81"/>
      <c r="AD1713" s="81"/>
      <c r="AE1713" s="81"/>
      <c r="AF1713" s="81"/>
      <c r="AG1713" s="8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81"/>
      <c r="C1990" s="81"/>
      <c r="D1990" s="81"/>
      <c r="E1990" s="81"/>
      <c r="F1990" s="81"/>
      <c r="G1990" s="81"/>
      <c r="H1990" s="81"/>
      <c r="I1990" s="81"/>
      <c r="J1990" s="81"/>
      <c r="K1990" s="81"/>
      <c r="L1990" s="81"/>
      <c r="M1990" s="81"/>
      <c r="N1990" s="81"/>
      <c r="O1990" s="81"/>
      <c r="P1990" s="81"/>
      <c r="Q1990" s="81"/>
      <c r="R1990" s="81"/>
      <c r="S1990" s="81"/>
      <c r="T1990" s="81"/>
      <c r="U1990" s="81"/>
      <c r="V1990" s="81"/>
      <c r="W1990" s="81"/>
      <c r="X1990" s="81"/>
      <c r="Y1990" s="81"/>
      <c r="Z1990" s="81"/>
      <c r="AA1990" s="81"/>
      <c r="AB1990" s="81"/>
      <c r="AC1990" s="81"/>
      <c r="AD1990" s="81"/>
      <c r="AE1990" s="81"/>
      <c r="AF1990" s="81"/>
      <c r="AG1990" s="8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81"/>
      <c r="C2325" s="81"/>
      <c r="D2325" s="81"/>
      <c r="E2325" s="81"/>
      <c r="F2325" s="81"/>
      <c r="G2325" s="81"/>
      <c r="H2325" s="81"/>
      <c r="I2325" s="81"/>
      <c r="J2325" s="81"/>
      <c r="K2325" s="81"/>
      <c r="L2325" s="81"/>
      <c r="M2325" s="81"/>
      <c r="N2325" s="81"/>
      <c r="O2325" s="81"/>
      <c r="P2325" s="81"/>
      <c r="Q2325" s="81"/>
      <c r="R2325" s="81"/>
      <c r="S2325" s="81"/>
      <c r="T2325" s="81"/>
      <c r="U2325" s="81"/>
      <c r="V2325" s="81"/>
      <c r="W2325" s="81"/>
      <c r="X2325" s="81"/>
      <c r="Y2325" s="81"/>
      <c r="Z2325" s="81"/>
      <c r="AA2325" s="81"/>
      <c r="AB2325" s="81"/>
      <c r="AC2325" s="81"/>
      <c r="AD2325" s="81"/>
      <c r="AE2325" s="81"/>
      <c r="AF2325" s="81"/>
      <c r="AG2325" s="8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81"/>
      <c r="C2645" s="81"/>
      <c r="D2645" s="81"/>
      <c r="E2645" s="81"/>
      <c r="F2645" s="81"/>
      <c r="G2645" s="81"/>
      <c r="H2645" s="81"/>
      <c r="I2645" s="81"/>
      <c r="J2645" s="81"/>
      <c r="K2645" s="81"/>
      <c r="L2645" s="81"/>
      <c r="M2645" s="81"/>
      <c r="N2645" s="81"/>
      <c r="O2645" s="81"/>
      <c r="P2645" s="81"/>
      <c r="Q2645" s="81"/>
      <c r="R2645" s="81"/>
      <c r="S2645" s="81"/>
      <c r="T2645" s="81"/>
      <c r="U2645" s="81"/>
      <c r="V2645" s="81"/>
      <c r="W2645" s="81"/>
      <c r="X2645" s="81"/>
      <c r="Y2645" s="81"/>
      <c r="Z2645" s="81"/>
      <c r="AA2645" s="81"/>
      <c r="AB2645" s="81"/>
      <c r="AC2645" s="81"/>
      <c r="AD2645" s="81"/>
      <c r="AE2645" s="81"/>
      <c r="AF2645" s="81"/>
      <c r="AG2645" s="8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81"/>
      <c r="C2971" s="81"/>
      <c r="D2971" s="81"/>
      <c r="E2971" s="81"/>
      <c r="F2971" s="81"/>
      <c r="G2971" s="81"/>
      <c r="H2971" s="81"/>
      <c r="I2971" s="81"/>
      <c r="J2971" s="81"/>
      <c r="K2971" s="81"/>
      <c r="L2971" s="81"/>
      <c r="M2971" s="81"/>
      <c r="N2971" s="81"/>
      <c r="O2971" s="81"/>
      <c r="P2971" s="81"/>
      <c r="Q2971" s="81"/>
      <c r="R2971" s="81"/>
      <c r="S2971" s="81"/>
      <c r="T2971" s="81"/>
      <c r="U2971" s="81"/>
      <c r="V2971" s="81"/>
      <c r="W2971" s="81"/>
      <c r="X2971" s="81"/>
      <c r="Y2971" s="81"/>
      <c r="Z2971" s="81"/>
      <c r="AA2971" s="81"/>
      <c r="AB2971" s="81"/>
      <c r="AC2971" s="81"/>
      <c r="AD2971" s="81"/>
      <c r="AE2971" s="81"/>
      <c r="AF2971" s="81"/>
      <c r="AG2971" s="8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81"/>
      <c r="C3293" s="81"/>
      <c r="D3293" s="81"/>
      <c r="E3293" s="81"/>
      <c r="F3293" s="81"/>
      <c r="G3293" s="81"/>
      <c r="H3293" s="81"/>
      <c r="I3293" s="81"/>
      <c r="J3293" s="81"/>
      <c r="K3293" s="81"/>
      <c r="L3293" s="81"/>
      <c r="M3293" s="81"/>
      <c r="N3293" s="81"/>
      <c r="O3293" s="81"/>
      <c r="P3293" s="81"/>
      <c r="Q3293" s="81"/>
      <c r="R3293" s="81"/>
      <c r="S3293" s="81"/>
      <c r="T3293" s="81"/>
      <c r="U3293" s="81"/>
      <c r="V3293" s="81"/>
      <c r="W3293" s="81"/>
      <c r="X3293" s="81"/>
      <c r="Y3293" s="81"/>
      <c r="Z3293" s="81"/>
      <c r="AA3293" s="81"/>
      <c r="AB3293" s="81"/>
      <c r="AC3293" s="81"/>
      <c r="AD3293" s="81"/>
      <c r="AE3293" s="81"/>
      <c r="AF3293" s="81"/>
      <c r="AG3293" s="8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81"/>
      <c r="C3402" s="81"/>
      <c r="D3402" s="81"/>
      <c r="E3402" s="81"/>
      <c r="F3402" s="81"/>
      <c r="G3402" s="81"/>
      <c r="H3402" s="81"/>
      <c r="I3402" s="81"/>
      <c r="J3402" s="81"/>
      <c r="K3402" s="81"/>
      <c r="L3402" s="81"/>
      <c r="M3402" s="81"/>
      <c r="N3402" s="81"/>
      <c r="O3402" s="81"/>
      <c r="P3402" s="81"/>
      <c r="Q3402" s="81"/>
      <c r="R3402" s="81"/>
      <c r="S3402" s="81"/>
      <c r="T3402" s="81"/>
      <c r="U3402" s="81"/>
      <c r="V3402" s="81"/>
      <c r="W3402" s="81"/>
      <c r="X3402" s="81"/>
      <c r="Y3402" s="81"/>
      <c r="Z3402" s="81"/>
      <c r="AA3402" s="81"/>
      <c r="AB3402" s="81"/>
      <c r="AC3402" s="81"/>
      <c r="AD3402" s="81"/>
      <c r="AE3402" s="81"/>
      <c r="AF3402" s="81"/>
      <c r="AG3402" s="8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81"/>
      <c r="C3527" s="81"/>
      <c r="D3527" s="81"/>
      <c r="E3527" s="81"/>
      <c r="F3527" s="81"/>
      <c r="G3527" s="81"/>
      <c r="H3527" s="81"/>
      <c r="I3527" s="81"/>
      <c r="J3527" s="81"/>
      <c r="K3527" s="81"/>
      <c r="L3527" s="81"/>
      <c r="M3527" s="81"/>
      <c r="N3527" s="81"/>
      <c r="O3527" s="81"/>
      <c r="P3527" s="81"/>
      <c r="Q3527" s="81"/>
      <c r="R3527" s="81"/>
      <c r="S3527" s="81"/>
      <c r="T3527" s="81"/>
      <c r="U3527" s="81"/>
      <c r="V3527" s="81"/>
      <c r="W3527" s="81"/>
      <c r="X3527" s="81"/>
      <c r="Y3527" s="81"/>
      <c r="Z3527" s="81"/>
      <c r="AA3527" s="81"/>
      <c r="AB3527" s="81"/>
      <c r="AC3527" s="81"/>
      <c r="AD3527" s="81"/>
      <c r="AE3527" s="81"/>
      <c r="AF3527" s="81"/>
      <c r="AG3527" s="8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81"/>
      <c r="C3652" s="81"/>
      <c r="D3652" s="81"/>
      <c r="E3652" s="81"/>
      <c r="F3652" s="81"/>
      <c r="G3652" s="81"/>
      <c r="H3652" s="81"/>
      <c r="I3652" s="81"/>
      <c r="J3652" s="81"/>
      <c r="K3652" s="81"/>
      <c r="L3652" s="81"/>
      <c r="M3652" s="81"/>
      <c r="N3652" s="81"/>
      <c r="O3652" s="81"/>
      <c r="P3652" s="81"/>
      <c r="Q3652" s="81"/>
      <c r="R3652" s="81"/>
      <c r="S3652" s="81"/>
      <c r="T3652" s="81"/>
      <c r="U3652" s="81"/>
      <c r="V3652" s="81"/>
      <c r="W3652" s="81"/>
      <c r="X3652" s="81"/>
      <c r="Y3652" s="81"/>
      <c r="Z3652" s="81"/>
      <c r="AA3652" s="81"/>
      <c r="AB3652" s="81"/>
      <c r="AC3652" s="81"/>
      <c r="AD3652" s="81"/>
      <c r="AE3652" s="81"/>
      <c r="AF3652" s="81"/>
      <c r="AG3652" s="8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81"/>
      <c r="C3777" s="81"/>
      <c r="D3777" s="81"/>
      <c r="E3777" s="81"/>
      <c r="F3777" s="81"/>
      <c r="G3777" s="81"/>
      <c r="H3777" s="81"/>
      <c r="I3777" s="81"/>
      <c r="J3777" s="81"/>
      <c r="K3777" s="81"/>
      <c r="L3777" s="81"/>
      <c r="M3777" s="81"/>
      <c r="N3777" s="81"/>
      <c r="O3777" s="81"/>
      <c r="P3777" s="81"/>
      <c r="Q3777" s="81"/>
      <c r="R3777" s="81"/>
      <c r="S3777" s="81"/>
      <c r="T3777" s="81"/>
      <c r="U3777" s="81"/>
      <c r="V3777" s="81"/>
      <c r="W3777" s="81"/>
      <c r="X3777" s="81"/>
      <c r="Y3777" s="81"/>
      <c r="Z3777" s="81"/>
      <c r="AA3777" s="81"/>
      <c r="AB3777" s="81"/>
      <c r="AC3777" s="81"/>
      <c r="AD3777" s="81"/>
      <c r="AE3777" s="81"/>
      <c r="AF3777" s="81"/>
      <c r="AG3777" s="8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81"/>
      <c r="C3902" s="81"/>
      <c r="D3902" s="81"/>
      <c r="E3902" s="81"/>
      <c r="F3902" s="81"/>
      <c r="G3902" s="81"/>
      <c r="H3902" s="81"/>
      <c r="I3902" s="81"/>
      <c r="J3902" s="81"/>
      <c r="K3902" s="81"/>
      <c r="L3902" s="81"/>
      <c r="M3902" s="81"/>
      <c r="N3902" s="81"/>
      <c r="O3902" s="81"/>
      <c r="P3902" s="81"/>
      <c r="Q3902" s="81"/>
      <c r="R3902" s="81"/>
      <c r="S3902" s="81"/>
      <c r="T3902" s="81"/>
      <c r="U3902" s="81"/>
      <c r="V3902" s="81"/>
      <c r="W3902" s="81"/>
      <c r="X3902" s="81"/>
      <c r="Y3902" s="81"/>
      <c r="Z3902" s="81"/>
      <c r="AA3902" s="81"/>
      <c r="AB3902" s="81"/>
      <c r="AC3902" s="81"/>
      <c r="AD3902" s="81"/>
      <c r="AE3902" s="81"/>
      <c r="AF3902" s="81"/>
      <c r="AG3902" s="8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81"/>
      <c r="C4027" s="81"/>
      <c r="D4027" s="81"/>
      <c r="E4027" s="81"/>
      <c r="F4027" s="81"/>
      <c r="G4027" s="81"/>
      <c r="H4027" s="81"/>
      <c r="I4027" s="81"/>
      <c r="J4027" s="81"/>
      <c r="K4027" s="81"/>
      <c r="L4027" s="81"/>
      <c r="M4027" s="81"/>
      <c r="N4027" s="81"/>
      <c r="O4027" s="81"/>
      <c r="P4027" s="81"/>
      <c r="Q4027" s="81"/>
      <c r="R4027" s="81"/>
      <c r="S4027" s="81"/>
      <c r="T4027" s="81"/>
      <c r="U4027" s="81"/>
      <c r="V4027" s="81"/>
      <c r="W4027" s="81"/>
      <c r="X4027" s="81"/>
      <c r="Y4027" s="81"/>
      <c r="Z4027" s="81"/>
      <c r="AA4027" s="81"/>
      <c r="AB4027" s="81"/>
      <c r="AC4027" s="81"/>
      <c r="AD4027" s="81"/>
      <c r="AE4027" s="81"/>
      <c r="AF4027" s="81"/>
      <c r="AG4027" s="8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81"/>
      <c r="C4152" s="81"/>
      <c r="D4152" s="81"/>
      <c r="E4152" s="81"/>
      <c r="F4152" s="81"/>
      <c r="G4152" s="81"/>
      <c r="H4152" s="81"/>
      <c r="I4152" s="81"/>
      <c r="J4152" s="81"/>
      <c r="K4152" s="81"/>
      <c r="L4152" s="81"/>
      <c r="M4152" s="81"/>
      <c r="N4152" s="81"/>
      <c r="O4152" s="81"/>
      <c r="P4152" s="81"/>
      <c r="Q4152" s="81"/>
      <c r="R4152" s="81"/>
      <c r="S4152" s="81"/>
      <c r="T4152" s="81"/>
      <c r="U4152" s="81"/>
      <c r="V4152" s="81"/>
      <c r="W4152" s="81"/>
      <c r="X4152" s="81"/>
      <c r="Y4152" s="81"/>
      <c r="Z4152" s="81"/>
      <c r="AA4152" s="81"/>
      <c r="AB4152" s="81"/>
      <c r="AC4152" s="81"/>
      <c r="AD4152" s="81"/>
      <c r="AE4152" s="81"/>
      <c r="AF4152" s="81"/>
      <c r="AG4152" s="8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81"/>
      <c r="C4277" s="81"/>
      <c r="D4277" s="81"/>
      <c r="E4277" s="81"/>
      <c r="F4277" s="81"/>
      <c r="G4277" s="81"/>
      <c r="H4277" s="81"/>
      <c r="I4277" s="81"/>
      <c r="J4277" s="81"/>
      <c r="K4277" s="81"/>
      <c r="L4277" s="81"/>
      <c r="M4277" s="81"/>
      <c r="N4277" s="81"/>
      <c r="O4277" s="81"/>
      <c r="P4277" s="81"/>
      <c r="Q4277" s="81"/>
      <c r="R4277" s="81"/>
      <c r="S4277" s="81"/>
      <c r="T4277" s="81"/>
      <c r="U4277" s="81"/>
      <c r="V4277" s="81"/>
      <c r="W4277" s="81"/>
      <c r="X4277" s="81"/>
      <c r="Y4277" s="81"/>
      <c r="Z4277" s="81"/>
      <c r="AA4277" s="81"/>
      <c r="AB4277" s="81"/>
      <c r="AC4277" s="81"/>
      <c r="AD4277" s="81"/>
      <c r="AE4277" s="81"/>
      <c r="AF4277" s="81"/>
      <c r="AG4277" s="8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81"/>
      <c r="C4402" s="81"/>
      <c r="D4402" s="81"/>
      <c r="E4402" s="81"/>
      <c r="F4402" s="81"/>
      <c r="G4402" s="81"/>
      <c r="H4402" s="81"/>
      <c r="I4402" s="81"/>
      <c r="J4402" s="81"/>
      <c r="K4402" s="81"/>
      <c r="L4402" s="81"/>
      <c r="M4402" s="81"/>
      <c r="N4402" s="81"/>
      <c r="O4402" s="81"/>
      <c r="P4402" s="81"/>
      <c r="Q4402" s="81"/>
      <c r="R4402" s="81"/>
      <c r="S4402" s="81"/>
      <c r="T4402" s="81"/>
      <c r="U4402" s="81"/>
      <c r="V4402" s="81"/>
      <c r="W4402" s="81"/>
      <c r="X4402" s="81"/>
      <c r="Y4402" s="81"/>
      <c r="Z4402" s="81"/>
      <c r="AA4402" s="81"/>
      <c r="AB4402" s="81"/>
      <c r="AC4402" s="81"/>
      <c r="AD4402" s="81"/>
      <c r="AE4402" s="81"/>
      <c r="AF4402" s="81"/>
      <c r="AG4402" s="8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abSelected="1" topLeftCell="B1" zoomScaleNormal="100" workbookViewId="0">
      <selection activeCell="B1" sqref="A1:XFD1048576"/>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91" t="s">
        <v>109</v>
      </c>
      <c r="G3" s="9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91" t="s">
        <v>108</v>
      </c>
      <c r="G4" s="91" t="s">
        <v>2568</v>
      </c>
      <c r="H4" s="56"/>
      <c r="I4" s="56"/>
      <c r="J4" s="9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91" t="s">
        <v>106</v>
      </c>
      <c r="G5" s="9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91" t="s">
        <v>105</v>
      </c>
      <c r="G6" s="56"/>
      <c r="H6" s="9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6">
        <v>210</v>
      </c>
      <c r="D22" s="74">
        <f>'[5]AEO 2021 Table 7'!C22</f>
        <v>108.32250999999999</v>
      </c>
      <c r="E22" s="74">
        <f>'[5]AEO 2022 Table 7'!C22</f>
        <v>151.12510700000001</v>
      </c>
      <c r="F22" s="75">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7">
        <f>D22/$C$22</f>
        <v>0.51582147619047614</v>
      </c>
      <c r="E23" s="77">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6">
        <v>1223</v>
      </c>
      <c r="D25" s="74">
        <f>'[5]AEO 2021 Table 7'!C25</f>
        <v>738.85894800000005</v>
      </c>
      <c r="E25" s="74">
        <f>'[5]AEO 2022 Table 7'!C25</f>
        <v>884.81805399999996</v>
      </c>
      <c r="F25" s="75">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8">
        <f>D25/$C$25</f>
        <v>0.60413650695012266</v>
      </c>
      <c r="E26" s="78">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f>G65/$F$65</f>
        <v>1.0732693784233525</v>
      </c>
      <c r="H54" s="32">
        <f t="shared" ref="H54:AH54" si="0">H65/$F$65</f>
        <v>1.0886236231664816</v>
      </c>
      <c r="I54" s="32">
        <f t="shared" si="0"/>
        <v>1.0907315092578584</v>
      </c>
      <c r="J54" s="32">
        <f t="shared" si="0"/>
        <v>1.1045701310970997</v>
      </c>
      <c r="K54" s="32">
        <f t="shared" si="0"/>
        <v>1.1182453453822023</v>
      </c>
      <c r="L54" s="32">
        <f t="shared" si="0"/>
        <v>1.1290648521054598</v>
      </c>
      <c r="M54" s="32">
        <f t="shared" si="0"/>
        <v>1.1371124957542578</v>
      </c>
      <c r="N54" s="32">
        <f t="shared" si="0"/>
        <v>1.1427604031385667</v>
      </c>
      <c r="O54" s="32">
        <f t="shared" si="0"/>
        <v>1.1484136622986663</v>
      </c>
      <c r="P54" s="32">
        <f t="shared" si="0"/>
        <v>1.1573882335143897</v>
      </c>
      <c r="Q54" s="32">
        <f t="shared" si="0"/>
        <v>1.1668469620466331</v>
      </c>
      <c r="R54" s="32">
        <f t="shared" si="0"/>
        <v>1.1753937479841643</v>
      </c>
      <c r="S54" s="32">
        <f t="shared" si="0"/>
        <v>1.1855696144723433</v>
      </c>
      <c r="T54" s="32">
        <f t="shared" si="0"/>
        <v>1.1987353397021843</v>
      </c>
      <c r="U54" s="32">
        <f t="shared" si="0"/>
        <v>1.2144588569748622</v>
      </c>
      <c r="V54" s="32">
        <f t="shared" si="0"/>
        <v>1.2309697988588586</v>
      </c>
      <c r="W54" s="32">
        <f t="shared" si="0"/>
        <v>1.2482082254653191</v>
      </c>
      <c r="X54" s="32">
        <f t="shared" si="0"/>
        <v>1.268243846884981</v>
      </c>
      <c r="Y54" s="32">
        <f t="shared" si="0"/>
        <v>1.2874242545333108</v>
      </c>
      <c r="Z54" s="32">
        <f t="shared" si="0"/>
        <v>1.3069386129909719</v>
      </c>
      <c r="AA54" s="32">
        <f t="shared" si="0"/>
        <v>1.3267498166124827</v>
      </c>
      <c r="AB54" s="32">
        <f t="shared" si="0"/>
        <v>1.3465103567565098</v>
      </c>
      <c r="AC54" s="32">
        <f t="shared" si="0"/>
        <v>1.3657442821627452</v>
      </c>
      <c r="AD54" s="32">
        <f t="shared" si="0"/>
        <v>1.384480849205511</v>
      </c>
      <c r="AE54" s="32">
        <f t="shared" si="0"/>
        <v>1.4045692748129732</v>
      </c>
      <c r="AF54" s="32">
        <f t="shared" si="0"/>
        <v>1.4248582136200552</v>
      </c>
      <c r="AG54" s="32">
        <f t="shared" si="0"/>
        <v>1.4448549454689723</v>
      </c>
      <c r="AH54" s="32">
        <f t="shared" si="0"/>
        <v>1.4671565087583593</v>
      </c>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6">
        <v>2.64</v>
      </c>
      <c r="D65" s="79">
        <f>'[5]AEO 2021 Table 7'!C65</f>
        <v>1.8604849999999999</v>
      </c>
      <c r="E65" s="79">
        <f>'[5]AEO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6"/>
      <c r="D66" s="80">
        <f>D65/$C$65</f>
        <v>0.70472916666666663</v>
      </c>
      <c r="E66" s="80">
        <f>E65/$C$65</f>
        <v>0.86747007575757573</v>
      </c>
      <c r="F66" s="65">
        <f>F65/$E$65</f>
        <v>1.2238689571424393</v>
      </c>
      <c r="G66" s="65">
        <f t="shared" ref="G66:AH66" si="1">G65/$E$65</f>
        <v>1.3135410749039025</v>
      </c>
      <c r="H66" s="65">
        <f t="shared" si="1"/>
        <v>1.3323326584053856</v>
      </c>
      <c r="I66" s="65">
        <f t="shared" si="1"/>
        <v>1.3349124347578141</v>
      </c>
      <c r="J66" s="65">
        <f t="shared" si="1"/>
        <v>1.3518490944364949</v>
      </c>
      <c r="K66" s="65">
        <f t="shared" si="1"/>
        <v>1.3685857646823028</v>
      </c>
      <c r="L66" s="65">
        <f t="shared" si="1"/>
        <v>1.3818274230924916</v>
      </c>
      <c r="M66" s="65">
        <f t="shared" si="1"/>
        <v>1.3916766843323998</v>
      </c>
      <c r="N66" s="65">
        <f t="shared" si="1"/>
        <v>1.398588982852871</v>
      </c>
      <c r="O66" s="65">
        <f t="shared" si="1"/>
        <v>1.405507831245598</v>
      </c>
      <c r="P66" s="65">
        <f t="shared" si="1"/>
        <v>1.4164915303601862</v>
      </c>
      <c r="Q66" s="65">
        <f t="shared" si="1"/>
        <v>1.4280677745848362</v>
      </c>
      <c r="R66" s="65">
        <f t="shared" si="1"/>
        <v>1.4385279205771222</v>
      </c>
      <c r="S66" s="65">
        <f t="shared" si="1"/>
        <v>1.4509818476840306</v>
      </c>
      <c r="T66" s="65">
        <f t="shared" si="1"/>
        <v>1.4670949700910998</v>
      </c>
      <c r="U66" s="65">
        <f t="shared" si="1"/>
        <v>1.4863384947782234</v>
      </c>
      <c r="V66" s="65">
        <f t="shared" si="1"/>
        <v>1.5065457240032294</v>
      </c>
      <c r="W66" s="65">
        <f t="shared" si="1"/>
        <v>1.5276432991968547</v>
      </c>
      <c r="X66" s="65">
        <f t="shared" si="1"/>
        <v>1.552164274289437</v>
      </c>
      <c r="Y66" s="65">
        <f t="shared" si="1"/>
        <v>1.5756385797955654</v>
      </c>
      <c r="Z66" s="65">
        <f t="shared" si="1"/>
        <v>1.5995215973304469</v>
      </c>
      <c r="AA66" s="65">
        <f t="shared" si="1"/>
        <v>1.6237679144464419</v>
      </c>
      <c r="AB66" s="65">
        <f t="shared" si="1"/>
        <v>1.6479522261050834</v>
      </c>
      <c r="AC66" s="65">
        <f t="shared" si="1"/>
        <v>1.6714920303337684</v>
      </c>
      <c r="AD66" s="65">
        <f t="shared" si="1"/>
        <v>1.6944231331008275</v>
      </c>
      <c r="AE66" s="65">
        <f t="shared" si="1"/>
        <v>1.7190087335996658</v>
      </c>
      <c r="AF66" s="65">
        <f t="shared" si="1"/>
        <v>1.7438397359790159</v>
      </c>
      <c r="AG66" s="65">
        <f t="shared" si="1"/>
        <v>1.7683131153332072</v>
      </c>
      <c r="AH66" s="65">
        <f t="shared" si="1"/>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116" t="s">
        <v>2575</v>
      </c>
      <c r="C90" s="116"/>
      <c r="D90" s="116"/>
      <c r="E90" s="116"/>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customFormat="1" ht="15" customHeight="1"/>
    <row r="162" customFormat="1" ht="15" customHeight="1"/>
    <row r="163" customFormat="1" ht="15" customHeight="1"/>
    <row r="164" customFormat="1" ht="15" customHeight="1"/>
    <row r="165" customFormat="1" ht="15" customHeight="1"/>
    <row r="166" customFormat="1"/>
    <row r="167" customFormat="1" ht="15" customHeight="1"/>
    <row r="168" customFormat="1" ht="15" customHeight="1"/>
    <row r="169" customFormat="1" ht="15" customHeight="1"/>
    <row r="170" customFormat="1" ht="15" customHeight="1"/>
    <row r="171" customFormat="1" ht="15" customHeight="1"/>
    <row r="172" customFormat="1" ht="15"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row r="182" customFormat="1" ht="15" customHeight="1"/>
    <row r="183" customFormat="1" ht="15" customHeight="1"/>
    <row r="184" customFormat="1" ht="15" customHeight="1"/>
    <row r="185" customFormat="1" ht="15" customHeight="1"/>
    <row r="186" customFormat="1" ht="15" customHeight="1"/>
    <row r="187" customFormat="1" ht="15" customHeight="1"/>
    <row r="188" customFormat="1" ht="15" customHeight="1"/>
    <row r="189" customFormat="1" ht="15" customHeight="1"/>
    <row r="190" customFormat="1" ht="15" customHeight="1"/>
    <row r="191" customFormat="1" ht="15" customHeight="1"/>
    <row r="192" customFormat="1" ht="15" customHeight="1"/>
    <row r="193" customFormat="1" ht="15" customHeight="1"/>
    <row r="194" customFormat="1" ht="15" customHeight="1"/>
    <row r="195" customFormat="1" ht="15" customHeight="1"/>
    <row r="196" customFormat="1" ht="15" customHeight="1"/>
    <row r="197" customFormat="1" ht="15" customHeight="1"/>
    <row r="198" customFormat="1" ht="15" customHeight="1"/>
    <row r="199" customFormat="1" ht="15" customHeight="1"/>
    <row r="200" customFormat="1" ht="15" customHeight="1"/>
    <row r="201" customFormat="1" ht="15" customHeight="1"/>
    <row r="202" customFormat="1" ht="15" customHeight="1"/>
    <row r="203" customFormat="1" ht="15" customHeight="1"/>
    <row r="204" customFormat="1" ht="15" customHeight="1"/>
    <row r="205" customFormat="1" ht="15" customHeight="1"/>
    <row r="207" customFormat="1"/>
    <row r="208" customFormat="1" ht="15" customHeight="1"/>
    <row r="209" customFormat="1" ht="15"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row r="225" customFormat="1" ht="15" customHeight="1"/>
    <row r="226" customFormat="1" ht="15" customHeight="1"/>
    <row r="227" customForma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5" customHeight="1"/>
    <row r="249" customFormat="1" ht="15" customHeight="1"/>
    <row r="250" customFormat="1" ht="15" customHeight="1"/>
    <row r="251" customFormat="1" ht="15" customHeight="1"/>
    <row r="252" customFormat="1" ht="15" customHeight="1"/>
    <row r="253" customFormat="1" ht="15" customHeight="1"/>
    <row r="254" customFormat="1" ht="15" customHeight="1"/>
    <row r="255" customFormat="1" ht="15" customHeight="1"/>
    <row r="256" customFormat="1" ht="15" customHeight="1"/>
    <row r="258" customFormat="1"/>
    <row r="259" customFormat="1" ht="15" customHeight="1"/>
    <row r="260" customFormat="1" ht="15" customHeight="1"/>
    <row r="261" customFormat="1" ht="15" customHeight="1"/>
    <row r="262" customFormat="1" ht="15" customHeight="1"/>
    <row r="263" customFormat="1" ht="15" customHeight="1"/>
    <row r="264" customFormat="1" ht="15" customHeight="1"/>
    <row r="265" customFormat="1" ht="15" customHeight="1"/>
    <row r="266" customFormat="1" ht="15" customHeight="1"/>
    <row r="267" customFormat="1" ht="15" customHeight="1"/>
    <row r="268" customFormat="1" ht="15" customHeight="1"/>
    <row r="269" customFormat="1" ht="15" customHeight="1"/>
    <row r="270" customFormat="1"/>
    <row r="271" customFormat="1" ht="15" customHeight="1"/>
    <row r="272" customFormat="1" ht="15" customHeight="1"/>
    <row r="273" customFormat="1" ht="15" customHeight="1"/>
    <row r="274" customFormat="1" ht="15" customHeight="1"/>
    <row r="275" customFormat="1" ht="15" customHeight="1"/>
    <row r="276" customFormat="1" ht="15" customHeight="1"/>
    <row r="277" customFormat="1" ht="15" customHeight="1"/>
    <row r="278" customFormat="1" ht="15" customHeight="1"/>
    <row r="279" customFormat="1" ht="15" customHeight="1"/>
    <row r="280" customFormat="1" ht="15" customHeight="1"/>
    <row r="281" customFormat="1" ht="15" customHeight="1"/>
    <row r="282" customFormat="1" ht="15" customHeight="1"/>
    <row r="283" customFormat="1" ht="15" customHeight="1"/>
    <row r="284" customFormat="1" ht="15" customHeight="1"/>
    <row r="285" customFormat="1" ht="15" customHeight="1"/>
    <row r="286" customFormat="1" ht="15" customHeight="1"/>
    <row r="287" customFormat="1" ht="15" customHeight="1"/>
    <row r="288" customFormat="1" ht="15" customHeight="1"/>
    <row r="289" customFormat="1" ht="15" customHeight="1"/>
    <row r="290" customFormat="1" ht="15" customHeight="1"/>
    <row r="291" customFormat="1" ht="15" customHeight="1"/>
    <row r="292" customFormat="1" ht="15" customHeight="1"/>
    <row r="293" customFormat="1" ht="15" customHeight="1"/>
    <row r="294" customFormat="1" ht="15" customHeight="1"/>
    <row r="295" customFormat="1" ht="15" customHeight="1"/>
    <row r="296" customFormat="1" ht="15" customHeight="1"/>
    <row r="297" customFormat="1" ht="15" customHeight="1"/>
    <row r="298" customFormat="1" ht="15" customHeight="1"/>
    <row r="299" customFormat="1" ht="15" customHeight="1"/>
    <row r="300" customFormat="1"/>
    <row r="301" customFormat="1" ht="15" customHeight="1"/>
    <row r="302" customFormat="1" ht="15" customHeight="1"/>
    <row r="303" customFormat="1" ht="15" customHeight="1"/>
    <row r="304" customFormat="1"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5" customHeight="1"/>
    <row r="328" customFormat="1" ht="15" customHeight="1"/>
    <row r="329" customFormat="1" ht="15"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customFormat="1" ht="15" customHeight="1"/>
    <row r="338" customFormat="1" ht="15" customHeight="1"/>
    <row r="339" customFormat="1" ht="15" customHeight="1"/>
    <row r="340" customFormat="1" ht="15" customHeight="1"/>
    <row r="341" customFormat="1" ht="15" customHeight="1"/>
    <row r="342" customFormat="1" ht="15" customHeight="1"/>
    <row r="343" customFormat="1" ht="15" customHeight="1"/>
    <row r="344" customFormat="1" ht="15" customHeight="1"/>
    <row r="345" customFormat="1" ht="15" customHeight="1"/>
    <row r="346" customFormat="1" ht="15" customHeight="1"/>
    <row r="375" customForma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5" customHeight="1"/>
    <row r="386" customFormat="1"/>
    <row r="387" customFormat="1" ht="15" customHeight="1"/>
    <row r="388" customFormat="1" ht="15" customHeight="1"/>
    <row r="389" customFormat="1" ht="15" customHeight="1"/>
    <row r="390" customFormat="1" ht="15" customHeight="1"/>
    <row r="391" customFormat="1" ht="15" customHeight="1"/>
    <row r="392" customFormat="1" ht="15" customHeight="1"/>
    <row r="393" customForma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5" customHeight="1"/>
    <row r="403" customFormat="1"/>
    <row r="404" customFormat="1" ht="15" customHeight="1"/>
    <row r="405" customFormat="1" ht="15" customHeight="1"/>
    <row r="406" customFormat="1" ht="15" customHeight="1"/>
    <row r="407" customFormat="1" ht="15" customHeight="1"/>
    <row r="408" customFormat="1" ht="15" customHeight="1"/>
    <row r="409" customFormat="1" ht="15" customHeight="1"/>
    <row r="410" customFormat="1" ht="15" customHeight="1"/>
    <row r="411" customFormat="1" ht="15" customHeight="1"/>
    <row r="412" customFormat="1" ht="15" customHeight="1"/>
    <row r="413" customFormat="1"/>
    <row r="414" customFormat="1" ht="15" customHeight="1"/>
    <row r="415" customFormat="1" ht="15" customHeight="1"/>
    <row r="416" customFormat="1" ht="15" customHeight="1"/>
    <row r="417" customFormat="1" ht="15" customHeight="1"/>
    <row r="418" customFormat="1" ht="15" customHeight="1"/>
    <row r="419" customFormat="1" ht="15" customHeight="1"/>
    <row r="421" customForma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5" customHeight="1"/>
    <row r="429" customFormat="1" ht="15" customHeight="1"/>
    <row r="430" customFormat="1" ht="15" customHeight="1"/>
    <row r="431" customFormat="1" ht="15" customHeight="1"/>
    <row r="432" customFormat="1" ht="15" customHeight="1"/>
    <row r="433" customFormat="1" ht="15" customHeight="1"/>
    <row r="434" customFormat="1"/>
    <row r="435" customFormat="1" ht="15"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5" customFormat="1"/>
    <row r="446" customFormat="1" ht="15" customHeight="1"/>
    <row r="447" customFormat="1" ht="15" customHeight="1"/>
    <row r="448" customFormat="1" ht="15" customHeight="1"/>
    <row r="449" customFormat="1" ht="15" customHeight="1"/>
    <row r="450" customFormat="1" ht="15" customHeight="1"/>
    <row r="451" customFormat="1" ht="15" customHeight="1"/>
    <row r="452" customFormat="1"/>
    <row r="453" customFormat="1" ht="15" customHeight="1"/>
    <row r="454" customFormat="1" ht="15" customHeight="1"/>
    <row r="455" customFormat="1" ht="15" customHeight="1"/>
    <row r="456" customFormat="1" ht="15" customHeight="1"/>
    <row r="457" customFormat="1" ht="15" customHeight="1"/>
    <row r="458" customFormat="1" ht="15" customHeight="1"/>
    <row r="459" customFormat="1"/>
    <row r="460" customFormat="1" ht="15" customHeight="1"/>
    <row r="461" customFormat="1" ht="15" customHeight="1"/>
    <row r="462" customFormat="1" ht="15" customHeight="1"/>
    <row r="463" customFormat="1" ht="15" customHeight="1"/>
    <row r="464" customFormat="1" ht="15" customHeight="1"/>
    <row r="465" customFormat="1" ht="15" customHeight="1"/>
    <row r="466" customFormat="1" ht="15" customHeight="1"/>
    <row r="467" customFormat="1" ht="15" customHeight="1"/>
    <row r="468" customFormat="1" ht="15" customHeight="1"/>
    <row r="470" customFormat="1"/>
    <row r="471" customFormat="1" ht="15" customHeight="1"/>
    <row r="472" customFormat="1" ht="15" customHeight="1"/>
    <row r="473" customFormat="1" ht="15" customHeight="1"/>
    <row r="474" customFormat="1" ht="15" customHeight="1"/>
    <row r="475" customFormat="1" ht="15" customHeight="1"/>
    <row r="476" customFormat="1" ht="15" customHeight="1"/>
    <row r="477" customFormat="1" ht="15" customHeight="1"/>
    <row r="478" customFormat="1" ht="15" customHeight="1"/>
    <row r="479" customFormat="1" ht="15" customHeight="1"/>
    <row r="480" customFormat="1"/>
    <row r="481" customFormat="1" ht="15" customHeight="1"/>
    <row r="482" customFormat="1" ht="15" customHeight="1"/>
    <row r="483" customFormat="1" ht="15" customHeight="1"/>
    <row r="484" customFormat="1" ht="15" customHeight="1"/>
    <row r="485" customFormat="1" ht="15" customHeight="1"/>
    <row r="486" customFormat="1" ht="15" customHeight="1"/>
    <row r="487" customFormat="1"/>
    <row r="488" customFormat="1" ht="15" customHeight="1"/>
    <row r="489" customFormat="1" ht="15" customHeight="1"/>
    <row r="490" customFormat="1" ht="15" customHeight="1"/>
    <row r="491" customFormat="1" ht="15" customHeight="1"/>
    <row r="492" customFormat="1" ht="15" customHeight="1"/>
    <row r="493" customFormat="1" ht="15" customHeight="1"/>
    <row r="494" customFormat="1" ht="15" customHeight="1"/>
    <row r="495" customFormat="1" ht="15" customHeight="1"/>
    <row r="496" customFormat="1"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row>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75" customFormat="1"/>
    <row r="576" customFormat="1" ht="15" customHeight="1"/>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5" customHeight="1"/>
    <row r="585" customFormat="1" ht="15" customHeight="1"/>
    <row r="586" customFormat="1" ht="15" customHeight="1"/>
    <row r="587" customFormat="1"/>
    <row r="588" customFormat="1" ht="15" customHeight="1"/>
    <row r="589" customForma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row r="598" customFormat="1" ht="15" customHeight="1"/>
    <row r="599" customFormat="1" ht="15" customHeight="1"/>
    <row r="600" customFormat="1" ht="15" customHeight="1"/>
    <row r="601" customFormat="1" ht="15" customHeight="1"/>
    <row r="602" customFormat="1" ht="15" customHeight="1"/>
    <row r="603" customFormat="1" ht="15" customHeight="1"/>
    <row r="604" customFormat="1" ht="15" customHeight="1"/>
    <row r="605" customFormat="1" ht="15" customHeight="1"/>
    <row r="606" customFormat="1" ht="15" customHeight="1"/>
    <row r="607" customFormat="1" ht="15"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row r="618" customFormat="1" ht="15" customHeight="1"/>
    <row r="619" customFormat="1" ht="15" customHeight="1"/>
    <row r="620" customFormat="1" ht="15" customHeight="1"/>
    <row r="621" customFormat="1" ht="15" customHeight="1"/>
    <row r="622" customFormat="1" ht="15" customHeight="1"/>
    <row r="623" customFormat="1" ht="15" customHeight="1"/>
    <row r="624" customFormat="1" ht="15" customHeight="1"/>
    <row r="625" customFormat="1" ht="15" customHeight="1"/>
    <row r="626" customFormat="1"/>
    <row r="627" customFormat="1" ht="15" customHeight="1"/>
    <row r="628" customFormat="1" ht="15" customHeight="1"/>
    <row r="629" customFormat="1" ht="15" customHeight="1"/>
    <row r="630" customFormat="1" ht="15" customHeight="1"/>
    <row r="631" customFormat="1" ht="15" customHeight="1"/>
    <row r="632" customFormat="1"/>
    <row r="633" customFormat="1" ht="15" customHeight="1"/>
    <row r="634" customFormat="1" ht="15" customHeight="1"/>
    <row r="635" customFormat="1" ht="15" customHeight="1"/>
    <row r="636" customFormat="1" ht="15" customHeight="1"/>
    <row r="637" customFormat="1" ht="15" customHeight="1"/>
    <row r="638" customFormat="1" ht="15" customHeight="1"/>
    <row r="639" customFormat="1"/>
    <row r="640" customFormat="1" ht="15" customHeight="1"/>
    <row r="641" customFormat="1"/>
    <row r="642" customFormat="1" ht="15" customHeight="1"/>
    <row r="643" customFormat="1" ht="15" customHeight="1"/>
    <row r="644" customFormat="1" ht="15" customHeight="1"/>
    <row r="645" customFormat="1" ht="15" customHeight="1"/>
    <row r="646" customFormat="1" ht="15" customHeight="1"/>
    <row r="647" customFormat="1" ht="15" customHeight="1"/>
    <row r="648" customFormat="1" ht="15" customHeight="1"/>
    <row r="649" customFormat="1" ht="15" customHeight="1"/>
    <row r="650" customFormat="1" ht="15" customHeight="1"/>
    <row r="651" customFormat="1" ht="15" customHeight="1"/>
    <row r="652" customFormat="1" ht="15" customHeight="1"/>
    <row r="653" customFormat="1" ht="15" customHeight="1"/>
    <row r="654" customFormat="1" ht="15" customHeight="1"/>
    <row r="655" customFormat="1" ht="15" customHeight="1"/>
    <row r="656" customFormat="1" ht="15" customHeight="1"/>
    <row r="657" customFormat="1" ht="15" customHeight="1"/>
    <row r="658" customFormat="1" ht="15" customHeight="1"/>
    <row r="659" customFormat="1" ht="15" customHeight="1"/>
    <row r="660" customFormat="1"/>
    <row r="661" customFormat="1" ht="15" customHeight="1"/>
    <row r="662" customFormat="1"/>
    <row r="663" customFormat="1" ht="15" customHeight="1"/>
    <row r="664" customFormat="1" ht="15" customHeight="1"/>
    <row r="665" customFormat="1" ht="15" customHeight="1"/>
    <row r="666" customFormat="1" ht="15" customHeight="1"/>
    <row r="667" customFormat="1" ht="15" customHeight="1"/>
    <row r="668" customFormat="1" ht="15" customHeight="1"/>
    <row r="669" customFormat="1" ht="15" customHeight="1"/>
    <row r="670" customFormat="1" ht="15" customHeight="1"/>
    <row r="671" customFormat="1" ht="15" customHeight="1"/>
    <row r="672" customFormat="1" ht="15" customHeight="1"/>
    <row r="673" customFormat="1" ht="15" customHeight="1"/>
    <row r="674" customFormat="1" ht="15"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row r="682" customFormat="1" ht="15" customHeight="1"/>
    <row r="683" customFormat="1" ht="15" customHeight="1"/>
    <row r="684" customFormat="1" ht="15" customHeight="1"/>
    <row r="685" customFormat="1" ht="15" customHeight="1"/>
    <row r="686" customFormat="1" ht="15" customHeight="1"/>
    <row r="687" customFormat="1" ht="15" customHeight="1"/>
    <row r="688" customForma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5" customHeight="1"/>
    <row r="699" customFormat="1" ht="15" customHeight="1"/>
    <row r="700" customFormat="1"/>
    <row r="701" customFormat="1" ht="15" customHeight="1"/>
    <row r="702" customFormat="1" ht="15" customHeight="1"/>
    <row r="703" customFormat="1" ht="15" customHeight="1"/>
    <row r="704" customFormat="1"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row>
    <row r="714" spans="2:35" ht="15" customHeight="1"/>
    <row r="715" spans="2:35" ht="15" customHeight="1"/>
    <row r="716" spans="2:35" ht="15" customHeight="1"/>
    <row r="717" spans="2:35" ht="15" customHeight="1"/>
    <row r="718" spans="2:35" ht="15" customHeight="1"/>
    <row r="719" spans="2:35" ht="15" customHeight="1"/>
    <row r="720" spans="2:35" ht="15" customHeight="1"/>
    <row r="721" customFormat="1" ht="15" customHeight="1"/>
    <row r="722" customFormat="1" ht="15" customHeight="1"/>
    <row r="723" customFormat="1" ht="15" customHeight="1"/>
    <row r="724" customFormat="1" ht="15" customHeight="1"/>
    <row r="725" customFormat="1" ht="15" customHeight="1"/>
    <row r="726" customFormat="1" ht="15" customHeight="1"/>
    <row r="727" customFormat="1" ht="15" customHeight="1"/>
    <row r="728" customFormat="1" ht="15" customHeight="1"/>
    <row r="729" customFormat="1" ht="15" customHeight="1"/>
    <row r="730" customFormat="1" ht="15" customHeight="1"/>
    <row r="731" customFormat="1" ht="15" customHeight="1"/>
    <row r="732" customFormat="1" ht="15" customHeight="1"/>
    <row r="733" customFormat="1" ht="15" customHeight="1"/>
    <row r="775" customFormat="1"/>
    <row r="776" customFormat="1" ht="15" customHeight="1"/>
    <row r="777" customFormat="1" ht="15" customHeight="1"/>
    <row r="778" customFormat="1" ht="15" customHeight="1"/>
    <row r="779" customFormat="1" ht="15" customHeight="1"/>
    <row r="780" customFormat="1" ht="15" customHeight="1"/>
    <row r="781" customFormat="1" ht="15" customHeight="1"/>
    <row r="782" customFormat="1"/>
    <row r="783" customFormat="1" ht="15" customHeight="1"/>
    <row r="784" customFormat="1" ht="15" customHeight="1"/>
    <row r="785" customFormat="1" ht="15" customHeight="1"/>
    <row r="786" customFormat="1" ht="15" customHeight="1"/>
    <row r="787" customFormat="1"/>
    <row r="788" customFormat="1" ht="15" customHeight="1"/>
    <row r="789" customFormat="1" ht="15" customHeight="1"/>
    <row r="790" customFormat="1" ht="15" customHeight="1"/>
    <row r="791" customFormat="1" ht="15" customHeight="1"/>
    <row r="792" customFormat="1"/>
    <row r="793" customFormat="1" ht="15" customHeight="1"/>
    <row r="794" customFormat="1" ht="15" customHeight="1"/>
    <row r="795" customFormat="1" ht="15" customHeight="1"/>
    <row r="796" customFormat="1" ht="15"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row r="809" customFormat="1" ht="15" customHeight="1"/>
    <row r="810" customFormat="1" ht="15" customHeight="1"/>
    <row r="811" customFormat="1" ht="15" customHeight="1"/>
    <row r="812" customFormat="1" ht="15" customHeight="1"/>
    <row r="813" customFormat="1" ht="15" customHeight="1"/>
    <row r="814" customFormat="1" ht="15" customHeight="1"/>
    <row r="815" customFormat="1" ht="15" customHeight="1"/>
    <row r="816" customFormat="1"/>
    <row r="817" customFormat="1" ht="15" customHeight="1"/>
    <row r="818" customFormat="1" ht="15" customHeight="1"/>
    <row r="819" customFormat="1" ht="15" customHeight="1"/>
    <row r="820" customFormat="1" ht="15" customHeight="1"/>
    <row r="821" customFormat="1" ht="15" customHeight="1"/>
    <row r="822" customFormat="1"/>
    <row r="823" customFormat="1" ht="15" customHeight="1"/>
    <row r="824" customFormat="1" ht="15" customHeight="1"/>
    <row r="825" customForma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5" customHeight="1"/>
    <row r="836" customFormat="1" ht="15" customHeight="1"/>
    <row r="837" customFormat="1" ht="15" customHeight="1"/>
    <row r="838" customFormat="1" ht="15" customHeight="1"/>
    <row r="839" customFormat="1" ht="15" customHeight="1"/>
    <row r="840" customFormat="1"/>
    <row r="841" customFormat="1" ht="15" customHeight="1"/>
    <row r="842" customFormat="1"/>
    <row r="843" customFormat="1" ht="15" customHeight="1"/>
    <row r="844" customFormat="1" ht="15" customHeight="1"/>
    <row r="845" customFormat="1" ht="15" customHeight="1"/>
    <row r="846" customFormat="1" ht="15" customHeight="1"/>
    <row r="847" customFormat="1" ht="15"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row r="858" customFormat="1" ht="15" customHeight="1"/>
    <row r="859" customFormat="1" ht="15" customHeight="1"/>
    <row r="860" customFormat="1" ht="15" customHeight="1"/>
    <row r="861" customFormat="1" ht="15" customHeight="1"/>
    <row r="862" customFormat="1" ht="15" customHeight="1"/>
    <row r="863" customForma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5" customHeight="1"/>
    <row r="871" customFormat="1" ht="15" customHeight="1"/>
    <row r="872" customFormat="1" ht="15" customHeight="1"/>
    <row r="873" customFormat="1" ht="15" customHeight="1"/>
    <row r="874" customFormat="1" ht="15" customHeight="1"/>
    <row r="875" customFormat="1"/>
    <row r="876" customFormat="1" ht="15" customHeight="1"/>
    <row r="877" customFormat="1" ht="15" customHeight="1"/>
    <row r="878" customFormat="1" ht="15" customHeight="1"/>
    <row r="879" customFormat="1" ht="15" customHeight="1"/>
    <row r="880" customFormat="1"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customFormat="1" ht="15" customHeight="1"/>
    <row r="898" customFormat="1" ht="15" customHeight="1"/>
    <row r="899" customFormat="1" ht="15" customHeight="1"/>
    <row r="900" customFormat="1" ht="15" customHeight="1"/>
    <row r="901" customFormat="1" ht="15" customHeight="1"/>
    <row r="902" customFormat="1" ht="15" customHeight="1"/>
    <row r="903" customFormat="1" ht="15" customHeight="1"/>
    <row r="904" customFormat="1" ht="15" customHeight="1"/>
    <row r="905" customFormat="1" ht="15" customHeight="1"/>
    <row r="906" customFormat="1" ht="15" customHeight="1"/>
    <row r="950" customFormat="1"/>
    <row r="951" customFormat="1" ht="15" customHeight="1"/>
    <row r="952" customFormat="1" ht="15" customHeight="1"/>
    <row r="953" customFormat="1" ht="15" customHeight="1"/>
    <row r="954" customFormat="1" ht="15" customHeight="1"/>
    <row r="955" customFormat="1" ht="15" customHeight="1"/>
    <row r="956" customFormat="1" ht="15" customHeight="1"/>
    <row r="957" customFormat="1" ht="15" customHeight="1"/>
    <row r="958" customFormat="1" ht="15" customHeight="1"/>
    <row r="959" customFormat="1" ht="15" customHeight="1"/>
    <row r="960" customFormat="1" ht="15" customHeight="1"/>
    <row r="961" customForma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5" customHeight="1"/>
    <row r="976" customFormat="1" ht="15" customHeight="1"/>
    <row r="977" customFormat="1" ht="15" customHeight="1"/>
    <row r="978" customFormat="1" ht="15" customHeight="1"/>
    <row r="979" customFormat="1" ht="15" customHeight="1"/>
    <row r="980" customFormat="1" ht="15" customHeight="1"/>
    <row r="981" customFormat="1" ht="15" customHeight="1"/>
    <row r="982" customFormat="1" ht="15" customHeight="1"/>
    <row r="983" customFormat="1" ht="15" customHeight="1"/>
    <row r="984" customFormat="1" ht="15" customHeight="1"/>
    <row r="985" customFormat="1" ht="15" customHeight="1"/>
    <row r="986" customFormat="1" ht="15" customHeight="1"/>
    <row r="988" customFormat="1"/>
    <row r="989" customFormat="1" ht="15" customHeight="1"/>
    <row r="990" customFormat="1" ht="15" customHeight="1"/>
    <row r="991" customFormat="1" ht="15" customHeight="1"/>
    <row r="992" customFormat="1" ht="15" customHeight="1"/>
    <row r="993" customFormat="1" ht="15" customHeight="1"/>
    <row r="994" customFormat="1" ht="15" customHeight="1"/>
    <row r="995" customFormat="1" ht="15" customHeight="1"/>
    <row r="996" customFormat="1" ht="15" customHeight="1"/>
    <row r="997" customFormat="1" ht="15" customHeight="1"/>
    <row r="998" customFormat="1" ht="15" customHeight="1"/>
    <row r="999" customFormat="1" ht="15" customHeight="1"/>
    <row r="1000" customFormat="1" ht="15" customHeight="1"/>
    <row r="1001" customFormat="1" ht="15" customHeight="1"/>
    <row r="1002" customFormat="1" ht="15" customHeight="1"/>
    <row r="1003" customFormat="1" ht="15" customHeight="1"/>
    <row r="1004" customFormat="1" ht="15" customHeight="1"/>
    <row r="1005" customFormat="1" ht="15" customHeight="1"/>
    <row r="1006" customFormat="1" ht="15" customHeight="1"/>
    <row r="1007" customFormat="1" ht="15" customHeight="1"/>
    <row r="1008" customFormat="1" ht="15" customHeight="1"/>
    <row r="1009" customFormat="1" ht="15" customHeight="1"/>
    <row r="1010" customFormat="1" ht="15" customHeight="1"/>
    <row r="1011" customFormat="1" ht="15" customHeight="1"/>
    <row r="1012" customFormat="1" ht="15" customHeight="1"/>
    <row r="1013" customFormat="1" ht="15" customHeight="1"/>
    <row r="1014" customFormat="1" ht="15" customHeight="1"/>
    <row r="1016" customForma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5" customHeight="1"/>
    <row r="1028" customFormat="1" ht="15" customHeight="1"/>
    <row r="1029" customFormat="1" ht="15" customHeight="1"/>
    <row r="1030" customFormat="1" ht="15" customHeight="1"/>
    <row r="1031" customFormat="1" ht="15" customHeight="1"/>
    <row r="1032" customFormat="1" ht="15" customHeight="1"/>
    <row r="1033" customFormat="1" ht="15" customHeight="1"/>
    <row r="1034" customFormat="1" ht="15" customHeight="1"/>
    <row r="1035" customFormat="1" ht="15" customHeight="1"/>
    <row r="1036" customFormat="1" ht="15" customHeight="1"/>
    <row r="1037" customForma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5" customHeight="1"/>
    <row r="1054" customFormat="1" ht="15" customHeight="1"/>
    <row r="1055" customFormat="1" ht="15" customHeight="1"/>
    <row r="1056" customFormat="1" ht="15" customHeight="1"/>
    <row r="1057" customFormat="1" ht="15" customHeight="1"/>
    <row r="1058" customFormat="1" ht="15"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5" customHeight="1"/>
    <row r="1078" customFormat="1" ht="15" customHeight="1"/>
    <row r="1079" customFormat="1" ht="15" customHeight="1"/>
    <row r="1080" customFormat="1" ht="15" customHeight="1"/>
    <row r="1081" customFormat="1" ht="15" customHeight="1"/>
    <row r="1082" customFormat="1" ht="15" customHeight="1"/>
    <row r="1083" customFormat="1" ht="15" customHeight="1"/>
    <row r="1084" customFormat="1" ht="15" customHeight="1"/>
    <row r="1085" customFormat="1" ht="15" customHeight="1"/>
    <row r="1086" customFormat="1" ht="15" customHeight="1"/>
    <row r="1087" customFormat="1" ht="15" customHeight="1"/>
    <row r="1088" customFormat="1"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86"/>
      <c r="C1102" s="86"/>
      <c r="D1102" s="86"/>
      <c r="E1102" s="86"/>
      <c r="F1102" s="86"/>
      <c r="G1102" s="86"/>
      <c r="H1102" s="86"/>
      <c r="I1102" s="86"/>
      <c r="J1102" s="86"/>
      <c r="K1102" s="86"/>
      <c r="L1102" s="86"/>
      <c r="M1102" s="86"/>
      <c r="N1102" s="86"/>
      <c r="O1102" s="86"/>
      <c r="P1102" s="86"/>
      <c r="Q1102" s="86"/>
      <c r="R1102" s="86"/>
      <c r="S1102" s="86"/>
      <c r="T1102" s="86"/>
      <c r="U1102" s="86"/>
      <c r="V1102" s="86"/>
      <c r="W1102" s="86"/>
      <c r="X1102" s="86"/>
      <c r="Y1102" s="86"/>
      <c r="Z1102" s="86"/>
      <c r="AA1102" s="86"/>
      <c r="AB1102" s="86"/>
      <c r="AC1102" s="86"/>
      <c r="AD1102" s="86"/>
      <c r="AE1102" s="86"/>
      <c r="AF1102" s="86"/>
      <c r="AG1102" s="86"/>
      <c r="AH1102" s="86"/>
      <c r="AI1102" s="86"/>
    </row>
    <row r="1103" spans="2:35" ht="15" customHeight="1"/>
    <row r="1104" spans="2:35" ht="15" customHeight="1"/>
    <row r="1105" customFormat="1" ht="15" customHeight="1"/>
    <row r="1106" customFormat="1" ht="15" customHeight="1"/>
    <row r="1107" customFormat="1" ht="15" customHeight="1"/>
    <row r="1108" customFormat="1" ht="15" customHeight="1"/>
    <row r="1109" customFormat="1" ht="15" customHeight="1"/>
    <row r="1110" customFormat="1" ht="15" customHeight="1"/>
    <row r="1111" customFormat="1" ht="15" customHeight="1"/>
    <row r="1112" customFormat="1" ht="15" customHeight="1"/>
    <row r="1150" customFormat="1"/>
    <row r="1151" customFormat="1" ht="15" customHeight="1"/>
    <row r="1152" customFormat="1" ht="15" customHeight="1"/>
    <row r="1153" customFormat="1" ht="15" customHeight="1"/>
    <row r="1154" customFormat="1" ht="15" customHeight="1"/>
    <row r="1155" customFormat="1" ht="15" customHeight="1"/>
    <row r="1156" customFormat="1" ht="15"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row r="1171" customFormat="1" ht="15" customHeight="1"/>
    <row r="1172" customFormat="1" ht="15" customHeight="1"/>
    <row r="1173" customFormat="1" ht="15" customHeight="1"/>
    <row r="1174" customFormat="1" ht="15" customHeight="1"/>
    <row r="1175" customFormat="1" ht="15" customHeight="1"/>
    <row r="1176" customFormat="1" ht="15" customHeight="1"/>
    <row r="1177" customFormat="1" ht="15" customHeight="1"/>
    <row r="1178" customFormat="1" ht="15" customHeight="1"/>
    <row r="1179" customFormat="1" ht="15" customHeight="1"/>
    <row r="1180" customFormat="1" ht="15" customHeight="1"/>
    <row r="1181" customFormat="1" ht="15" customHeight="1"/>
    <row r="1182" customFormat="1" ht="15" customHeight="1"/>
    <row r="1183" customFormat="1" ht="15" customHeight="1"/>
    <row r="1184" customFormat="1" ht="15" customHeight="1"/>
    <row r="1185" customFormat="1" ht="15" customHeight="1"/>
    <row r="1186" customFormat="1" ht="15" customHeight="1"/>
    <row r="1187" customFormat="1" ht="15" customHeight="1"/>
    <row r="1188" customFormat="1" ht="15" customHeight="1"/>
    <row r="1189" customFormat="1" ht="15" customHeight="1"/>
    <row r="1190" customFormat="1" ht="15" customHeight="1"/>
    <row r="1191" customFormat="1" ht="15" customHeight="1"/>
    <row r="1192" customFormat="1" ht="15" customHeight="1"/>
    <row r="1193" customFormat="1" ht="15" customHeight="1"/>
    <row r="1194" customFormat="1"/>
    <row r="1195" customFormat="1" ht="15" customHeight="1"/>
    <row r="1196" customFormat="1" ht="15" customHeight="1"/>
    <row r="1197" customFormat="1" ht="15" customHeight="1"/>
    <row r="1198" customFormat="1" ht="15" customHeight="1"/>
    <row r="1199" customFormat="1" ht="15" customHeight="1"/>
    <row r="1200" customFormat="1"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5" customHeight="1"/>
    <row r="1211" customFormat="1"/>
    <row r="1212" customFormat="1" ht="15" customHeight="1"/>
    <row r="1213" customFormat="1" ht="15" customHeight="1"/>
    <row r="1214" customFormat="1" ht="15" customHeight="1"/>
    <row r="1215" customFormat="1" ht="15" customHeight="1"/>
    <row r="1216" customFormat="1"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86"/>
      <c r="C1230" s="86"/>
      <c r="D1230" s="86"/>
      <c r="E1230" s="86"/>
      <c r="F1230" s="86"/>
      <c r="G1230" s="86"/>
      <c r="H1230" s="86"/>
      <c r="I1230" s="86"/>
      <c r="J1230" s="86"/>
      <c r="K1230" s="86"/>
      <c r="L1230" s="86"/>
      <c r="M1230" s="86"/>
      <c r="N1230" s="86"/>
      <c r="O1230" s="86"/>
      <c r="P1230" s="86"/>
      <c r="Q1230" s="86"/>
      <c r="R1230" s="86"/>
      <c r="S1230" s="86"/>
      <c r="T1230" s="86"/>
      <c r="U1230" s="86"/>
      <c r="V1230" s="86"/>
      <c r="W1230" s="86"/>
      <c r="X1230" s="86"/>
      <c r="Y1230" s="86"/>
      <c r="Z1230" s="86"/>
      <c r="AA1230" s="86"/>
      <c r="AB1230" s="86"/>
      <c r="AC1230" s="86"/>
      <c r="AD1230" s="86"/>
      <c r="AE1230" s="86"/>
      <c r="AF1230" s="86"/>
      <c r="AG1230" s="86"/>
      <c r="AH1230" s="86"/>
      <c r="AI1230" s="86"/>
    </row>
    <row r="1231" spans="2:35" ht="15" customHeight="1"/>
    <row r="1232" spans="2:35" ht="15" customHeight="1"/>
    <row r="1233" customFormat="1" ht="15" customHeight="1"/>
    <row r="1234" customFormat="1" ht="15" customHeight="1"/>
    <row r="1235" customFormat="1" ht="15" customHeight="1"/>
    <row r="1236" customFormat="1" ht="15" customHeight="1"/>
    <row r="1237" customFormat="1" ht="15" customHeight="1"/>
    <row r="1238" customFormat="1" ht="15" customHeight="1"/>
    <row r="1300" customFormat="1"/>
    <row r="1301" customFormat="1" ht="15" customHeight="1"/>
    <row r="1302" customFormat="1" ht="15" customHeight="1"/>
    <row r="1303" customFormat="1" ht="15" customHeight="1"/>
    <row r="1304" customFormat="1" ht="15" customHeight="1"/>
    <row r="1305" customFormat="1" ht="15" customHeight="1"/>
    <row r="1306" customFormat="1" ht="15" customHeight="1"/>
    <row r="1307" customFormat="1"/>
    <row r="1308" customFormat="1" ht="15" customHeight="1"/>
    <row r="1309" customFormat="1" ht="15" customHeight="1"/>
    <row r="1310" customFormat="1" ht="15" customHeight="1"/>
    <row r="1311" customFormat="1" ht="15" customHeight="1"/>
    <row r="1312" customFormat="1" ht="15" customHeight="1"/>
    <row r="1313" customFormat="1" ht="15" customHeight="1"/>
    <row r="1314" customFormat="1" ht="15" customHeight="1"/>
    <row r="1315" customFormat="1" ht="15"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row r="1328" customFormat="1" ht="15" customHeight="1"/>
    <row r="1329" customFormat="1"/>
    <row r="1330" customFormat="1" ht="15" customHeight="1"/>
    <row r="1331" customFormat="1" ht="15"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row r="1351" customFormat="1" ht="15" customHeight="1"/>
    <row r="1352" customForma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row r="1362" customFormat="1" ht="15"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row r="1376" customFormat="1"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86"/>
      <c r="C1391" s="86"/>
      <c r="D1391" s="86"/>
      <c r="E1391" s="86"/>
      <c r="F1391" s="86"/>
      <c r="G1391" s="86"/>
      <c r="H1391" s="86"/>
      <c r="I1391" s="86"/>
      <c r="J1391" s="86"/>
      <c r="K1391" s="86"/>
      <c r="L1391" s="86"/>
      <c r="M1391" s="86"/>
      <c r="N1391" s="86"/>
      <c r="O1391" s="86"/>
      <c r="P1391" s="86"/>
      <c r="Q1391" s="86"/>
      <c r="R1391" s="86"/>
      <c r="S1391" s="86"/>
      <c r="T1391" s="86"/>
      <c r="U1391" s="86"/>
      <c r="V1391" s="86"/>
      <c r="W1391" s="86"/>
      <c r="X1391" s="86"/>
      <c r="Y1391" s="86"/>
      <c r="Z1391" s="86"/>
      <c r="AA1391" s="86"/>
      <c r="AB1391" s="86"/>
      <c r="AC1391" s="86"/>
      <c r="AD1391" s="86"/>
      <c r="AE1391" s="86"/>
      <c r="AF1391" s="86"/>
      <c r="AG1391" s="86"/>
      <c r="AH1391" s="86"/>
      <c r="AI1391" s="86"/>
    </row>
    <row r="1392" spans="2:35" ht="15" customHeight="1"/>
    <row r="1393" customFormat="1" ht="15" customHeight="1"/>
    <row r="1394" customFormat="1" ht="15" customHeight="1"/>
    <row r="1395" customFormat="1" ht="15" customHeight="1"/>
    <row r="1396" customFormat="1" ht="15" customHeight="1"/>
    <row r="1397" customFormat="1" ht="15"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25" customForma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row r="1452" customFormat="1" ht="15"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5"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86"/>
      <c r="C1503" s="86"/>
      <c r="D1503" s="86"/>
      <c r="E1503" s="86"/>
      <c r="F1503" s="86"/>
      <c r="G1503" s="86"/>
      <c r="H1503" s="86"/>
      <c r="I1503" s="86"/>
      <c r="J1503" s="86"/>
      <c r="K1503" s="86"/>
      <c r="L1503" s="86"/>
      <c r="M1503" s="86"/>
      <c r="N1503" s="86"/>
      <c r="O1503" s="86"/>
      <c r="P1503" s="86"/>
      <c r="Q1503" s="86"/>
      <c r="R1503" s="86"/>
      <c r="S1503" s="86"/>
      <c r="T1503" s="86"/>
      <c r="U1503" s="86"/>
      <c r="V1503" s="86"/>
      <c r="W1503" s="86"/>
      <c r="X1503" s="86"/>
      <c r="Y1503" s="86"/>
      <c r="Z1503" s="86"/>
      <c r="AA1503" s="86"/>
      <c r="AB1503" s="86"/>
      <c r="AC1503" s="86"/>
      <c r="AD1503" s="86"/>
      <c r="AE1503" s="86"/>
      <c r="AF1503" s="86"/>
      <c r="AG1503" s="86"/>
      <c r="AH1503" s="86"/>
      <c r="AI1503" s="86"/>
    </row>
    <row r="1504" spans="2:35" ht="15" customHeight="1"/>
    <row r="1505" customFormat="1" ht="15" customHeight="1"/>
    <row r="1506" customFormat="1" ht="15" customHeight="1"/>
    <row r="1507" customFormat="1" ht="15" customHeight="1"/>
    <row r="1508" customFormat="1" ht="15" customHeight="1"/>
    <row r="1509" customFormat="1" ht="15" customHeight="1"/>
    <row r="1510" customFormat="1" ht="15" customHeight="1"/>
    <row r="1511" customFormat="1" ht="15" customHeight="1"/>
    <row r="1512" customFormat="1" ht="15" customHeight="1"/>
    <row r="1513" customFormat="1" ht="15" customHeight="1"/>
    <row r="1514" customFormat="1" ht="15" customHeight="1"/>
    <row r="1515" customFormat="1" ht="15" customHeight="1"/>
    <row r="1516" customFormat="1" ht="15" customHeight="1"/>
    <row r="1517" customFormat="1" ht="15" customHeight="1"/>
    <row r="1518" customFormat="1" ht="15" customHeight="1"/>
    <row r="1519" customFormat="1" ht="15" customHeight="1"/>
    <row r="1520" customFormat="1" ht="15" customHeight="1"/>
    <row r="1521" customFormat="1" ht="15" customHeight="1"/>
    <row r="1522" customFormat="1" ht="15" customHeight="1"/>
    <row r="1523" customFormat="1" ht="15" customHeight="1"/>
    <row r="1524" customFormat="1" ht="15" customHeight="1"/>
    <row r="1525" customFormat="1" ht="15" customHeight="1"/>
    <row r="1526" customFormat="1" ht="15" customHeight="1"/>
    <row r="1527" customFormat="1" ht="15" customHeight="1"/>
    <row r="1575" customForma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row r="1583" customFormat="1" ht="15" customHeight="1"/>
    <row r="1584" customFormat="1" ht="15" customHeight="1"/>
    <row r="1585" customFormat="1" ht="15" customHeight="1"/>
    <row r="1586" customFormat="1" ht="15" customHeight="1"/>
    <row r="1587" customFormat="1"/>
    <row r="1588" customFormat="1" ht="15" customHeight="1"/>
    <row r="1589" customFormat="1" ht="15" customHeight="1"/>
    <row r="1590" customFormat="1" ht="15" customHeight="1"/>
    <row r="1591" customFormat="1" ht="15" customHeight="1"/>
    <row r="1592" customFormat="1"/>
    <row r="1593" customFormat="1" ht="15" customHeight="1"/>
    <row r="1594" customFormat="1"/>
    <row r="1595" customFormat="1" ht="15" customHeight="1"/>
    <row r="1596" customFormat="1" ht="15" customHeight="1"/>
    <row r="1597" customFormat="1" ht="15" customHeight="1"/>
    <row r="1598" customFormat="1" ht="15" customHeight="1"/>
    <row r="1599" customFormat="1"/>
    <row r="1600" customFormat="1"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86"/>
      <c r="C1605" s="86"/>
      <c r="D1605" s="86"/>
      <c r="E1605" s="86"/>
      <c r="F1605" s="86"/>
      <c r="G1605" s="86"/>
      <c r="H1605" s="86"/>
      <c r="I1605" s="86"/>
      <c r="J1605" s="86"/>
      <c r="K1605" s="86"/>
      <c r="L1605" s="86"/>
      <c r="M1605" s="86"/>
      <c r="N1605" s="86"/>
      <c r="O1605" s="86"/>
      <c r="P1605" s="86"/>
      <c r="Q1605" s="86"/>
      <c r="R1605" s="86"/>
      <c r="S1605" s="86"/>
      <c r="T1605" s="86"/>
      <c r="U1605" s="86"/>
      <c r="V1605" s="86"/>
      <c r="W1605" s="86"/>
      <c r="X1605" s="86"/>
      <c r="Y1605" s="86"/>
      <c r="Z1605" s="86"/>
      <c r="AA1605" s="86"/>
      <c r="AB1605" s="86"/>
      <c r="AC1605" s="86"/>
      <c r="AD1605" s="86"/>
      <c r="AE1605" s="86"/>
      <c r="AF1605" s="86"/>
      <c r="AG1605" s="86"/>
      <c r="AH1605" s="86"/>
      <c r="AI1605" s="86"/>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row r="1641" customFormat="1" ht="15"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row r="1666" customFormat="1" ht="15" customHeight="1"/>
    <row r="1668" customForma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row r="1687" customFormat="1" ht="15" customHeight="1"/>
    <row r="1688" customForma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86"/>
      <c r="C1700" s="86"/>
      <c r="D1700" s="86"/>
      <c r="E1700" s="86"/>
      <c r="F1700" s="86"/>
      <c r="G1700" s="86"/>
      <c r="H1700" s="86"/>
      <c r="I1700" s="86"/>
      <c r="J1700" s="86"/>
      <c r="K1700" s="86"/>
      <c r="L1700" s="86"/>
      <c r="M1700" s="86"/>
      <c r="N1700" s="86"/>
      <c r="O1700" s="86"/>
      <c r="P1700" s="86"/>
      <c r="Q1700" s="86"/>
      <c r="R1700" s="86"/>
      <c r="S1700" s="86"/>
      <c r="T1700" s="86"/>
      <c r="U1700" s="86"/>
      <c r="V1700" s="86"/>
      <c r="W1700" s="86"/>
      <c r="X1700" s="86"/>
      <c r="Y1700" s="86"/>
      <c r="Z1700" s="86"/>
      <c r="AA1700" s="86"/>
      <c r="AB1700" s="86"/>
      <c r="AC1700" s="86"/>
      <c r="AD1700" s="86"/>
      <c r="AE1700" s="86"/>
      <c r="AF1700" s="86"/>
      <c r="AG1700" s="86"/>
      <c r="AH1700" s="86"/>
      <c r="AI1700" s="86"/>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customFormat="1" ht="15" customHeight="1"/>
    <row r="1714" customFormat="1" ht="15" customHeight="1"/>
    <row r="1715" customFormat="1" ht="15" customHeight="1"/>
    <row r="1716" customFormat="1" ht="15" customHeight="1"/>
    <row r="1717" customFormat="1" ht="15" customHeight="1"/>
    <row r="1718" customFormat="1" ht="15" customHeight="1"/>
    <row r="1719" customFormat="1" ht="15" customHeight="1"/>
    <row r="1720" customFormat="1" ht="15" customHeight="1"/>
    <row r="1721" customFormat="1" ht="15" customHeight="1"/>
    <row r="1722" customFormat="1" ht="15" customHeight="1"/>
    <row r="1723" customFormat="1" ht="15" customHeight="1"/>
    <row r="1724" customFormat="1" ht="15" customHeight="1"/>
    <row r="1725" customFormat="1" ht="15" customHeight="1"/>
    <row r="1726" customFormat="1" ht="15" customHeight="1"/>
    <row r="1727" customFormat="1" ht="15" customHeight="1"/>
    <row r="1850" customForma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row r="1862" customFormat="1" ht="15" customHeight="1"/>
    <row r="1863" customFormat="1"/>
    <row r="1864" customFormat="1" ht="15" customHeight="1"/>
    <row r="1865" customFormat="1" ht="15" customHeight="1"/>
    <row r="1866" customFormat="1" ht="15" customHeight="1"/>
    <row r="1867" customFormat="1"/>
    <row r="1868" customFormat="1" ht="15" customHeight="1"/>
    <row r="1869" customFormat="1" ht="15" customHeight="1"/>
    <row r="1870" customFormat="1" ht="15" customHeight="1"/>
    <row r="1871" customFormat="1" ht="15" customHeight="1"/>
    <row r="1872" customFormat="1"/>
    <row r="1873" customFormat="1" ht="15" customHeight="1"/>
    <row r="1874" customFormat="1" ht="15" customHeight="1"/>
    <row r="1875" customFormat="1" ht="15" customHeight="1"/>
    <row r="1876" customFormat="1" ht="15" customHeight="1"/>
    <row r="1877" customFormat="1" ht="15" customHeight="1"/>
    <row r="1878" customForma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5" customHeight="1"/>
    <row r="1886" customFormat="1" ht="15" customHeight="1"/>
    <row r="1887" customFormat="1" ht="15" customHeight="1"/>
    <row r="1888" customFormat="1"/>
    <row r="1889" customFormat="1" ht="15" customHeight="1"/>
    <row r="1890" customFormat="1" ht="15" customHeight="1"/>
    <row r="1891" customFormat="1" ht="15" customHeight="1"/>
    <row r="1892" customFormat="1" ht="15" customHeight="1"/>
    <row r="1893" customForma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3" customFormat="1"/>
    <row r="1904" customFormat="1" ht="15" customHeight="1"/>
    <row r="1905" customFormat="1" ht="15" customHeight="1"/>
    <row r="1906" customFormat="1" ht="15" customHeight="1"/>
    <row r="1907" customFormat="1" ht="15" customHeight="1"/>
    <row r="1908" customFormat="1" ht="15" customHeight="1"/>
    <row r="1909" customFormat="1"/>
    <row r="1910" customFormat="1" ht="15" customHeight="1"/>
    <row r="1911" customFormat="1" ht="15" customHeight="1"/>
    <row r="1912" customFormat="1" ht="15" customHeight="1"/>
    <row r="1913" customFormat="1" ht="15" customHeight="1"/>
    <row r="1914" customFormat="1" ht="15" customHeight="1"/>
    <row r="1915" customFormat="1"/>
    <row r="1916" customFormat="1" ht="15" customHeight="1"/>
    <row r="1917" customFormat="1" ht="15" customHeight="1"/>
    <row r="1918" customFormat="1" ht="15" customHeight="1"/>
    <row r="1919" customFormat="1"/>
    <row r="1920" customFormat="1" ht="15" customHeight="1"/>
    <row r="1921" customFormat="1" ht="15" customHeight="1"/>
    <row r="1922" customFormat="1" ht="15" customHeight="1"/>
    <row r="1923" customFormat="1" ht="15" customHeight="1"/>
    <row r="1924" customForma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row r="1934" customFormat="1" ht="15" customHeight="1"/>
    <row r="1935" customFormat="1" ht="15" customHeight="1"/>
    <row r="1936" customFormat="1"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86"/>
      <c r="C1946" s="86"/>
      <c r="D1946" s="86"/>
      <c r="E1946" s="86"/>
      <c r="F1946" s="86"/>
      <c r="G1946" s="86"/>
      <c r="H1946" s="86"/>
      <c r="I1946" s="86"/>
      <c r="J1946" s="86"/>
      <c r="K1946" s="86"/>
      <c r="L1946" s="86"/>
      <c r="M1946" s="86"/>
      <c r="N1946" s="86"/>
      <c r="O1946" s="86"/>
      <c r="P1946" s="86"/>
      <c r="Q1946" s="86"/>
      <c r="R1946" s="86"/>
      <c r="S1946" s="86"/>
      <c r="T1946" s="86"/>
      <c r="U1946" s="86"/>
      <c r="V1946" s="86"/>
      <c r="W1946" s="86"/>
      <c r="X1946" s="86"/>
      <c r="Y1946" s="86"/>
      <c r="Z1946" s="86"/>
      <c r="AA1946" s="86"/>
      <c r="AB1946" s="86"/>
      <c r="AC1946" s="86"/>
      <c r="AD1946" s="86"/>
      <c r="AE1946" s="86"/>
      <c r="AF1946" s="86"/>
      <c r="AG1946" s="86"/>
      <c r="AH1946" s="86"/>
      <c r="AI1946" s="86"/>
    </row>
    <row r="1947" spans="2:35" ht="15" customHeight="1"/>
    <row r="1948" spans="2:35" ht="15" customHeight="1"/>
    <row r="1949" spans="2:35" ht="15" customHeight="1"/>
    <row r="1950" spans="2:35" ht="15" customHeight="1"/>
    <row r="1951" spans="2:35" ht="15" customHeight="1"/>
    <row r="1952" spans="2:35" ht="15" customHeight="1"/>
    <row r="1953" customFormat="1" ht="15" customHeight="1"/>
    <row r="1954" customFormat="1" ht="15" customHeight="1"/>
    <row r="1955" customFormat="1" ht="15" customHeight="1"/>
    <row r="1956" customFormat="1" ht="15" customHeight="1"/>
    <row r="1975" customFormat="1"/>
    <row r="1976" customFormat="1" ht="15" customHeight="1"/>
    <row r="1977" customFormat="1" ht="15" customHeight="1"/>
    <row r="1978" customFormat="1" ht="15" customHeight="1"/>
    <row r="1979" customFormat="1" ht="15" customHeight="1"/>
    <row r="1980" customFormat="1" ht="15" customHeight="1"/>
    <row r="1981" customFormat="1" ht="15" customHeight="1"/>
    <row r="1982" customFormat="1" ht="15" customHeight="1"/>
    <row r="1983" customFormat="1" ht="15" customHeight="1"/>
    <row r="1984" customFormat="1"/>
    <row r="1985" customFormat="1" ht="15" customHeight="1"/>
    <row r="1986" customFormat="1" ht="15" customHeight="1"/>
    <row r="1987" customFormat="1" ht="15" customHeight="1"/>
    <row r="1988" customFormat="1"/>
    <row r="1989" customFormat="1" ht="15" customHeight="1"/>
    <row r="1990" customForma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5" customHeight="1"/>
    <row r="1999" customFormat="1" ht="15" customHeight="1"/>
    <row r="2000" customFormat="1" ht="15" customHeight="1"/>
    <row r="2001" customFormat="1" ht="15" customHeight="1"/>
    <row r="2002" customFormat="1" ht="15" customHeight="1"/>
    <row r="2003" customFormat="1" ht="15" customHeight="1"/>
    <row r="2004" customFormat="1"/>
    <row r="2005" customFormat="1" ht="15" customHeight="1"/>
    <row r="2006" customFormat="1"/>
    <row r="2007" customFormat="1" ht="15" customHeight="1"/>
    <row r="2008" customFormat="1"/>
    <row r="2009" customFormat="1" ht="15" customHeight="1"/>
    <row r="2010" customFormat="1" ht="15" customHeight="1"/>
    <row r="2011" customFormat="1"/>
    <row r="2012" customFormat="1" ht="15" customHeight="1"/>
    <row r="2013" customFormat="1" ht="15" customHeight="1"/>
    <row r="2014" customFormat="1" ht="15" customHeight="1"/>
    <row r="2015" customFormat="1" ht="15" customHeight="1"/>
    <row r="2016" customFormat="1"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86"/>
      <c r="C2032" s="86"/>
      <c r="D2032" s="86"/>
      <c r="E2032" s="86"/>
      <c r="F2032" s="86"/>
      <c r="G2032" s="86"/>
      <c r="H2032" s="86"/>
      <c r="I2032" s="86"/>
      <c r="J2032" s="86"/>
      <c r="K2032" s="86"/>
      <c r="L2032" s="86"/>
      <c r="M2032" s="86"/>
      <c r="N2032" s="86"/>
      <c r="O2032" s="86"/>
      <c r="P2032" s="86"/>
      <c r="Q2032" s="86"/>
      <c r="R2032" s="86"/>
      <c r="S2032" s="86"/>
      <c r="T2032" s="86"/>
      <c r="U2032" s="86"/>
      <c r="V2032" s="86"/>
      <c r="W2032" s="86"/>
      <c r="X2032" s="86"/>
      <c r="Y2032" s="86"/>
      <c r="Z2032" s="86"/>
      <c r="AA2032" s="86"/>
      <c r="AB2032" s="86"/>
      <c r="AC2032" s="86"/>
      <c r="AD2032" s="86"/>
      <c r="AE2032" s="86"/>
      <c r="AF2032" s="86"/>
      <c r="AG2032" s="86"/>
      <c r="AH2032" s="86"/>
      <c r="AI2032" s="86"/>
    </row>
    <row r="2033" customFormat="1" ht="15" customHeight="1"/>
    <row r="2034" customFormat="1" ht="15" customHeight="1"/>
    <row r="2035" customFormat="1" ht="15" customHeight="1"/>
    <row r="2036" customFormat="1" ht="15" customHeight="1"/>
    <row r="2037" customFormat="1" ht="15" customHeight="1"/>
    <row r="2038" customFormat="1" ht="15" customHeight="1"/>
    <row r="2039" customFormat="1" ht="15" customHeight="1"/>
    <row r="2040" customFormat="1" ht="15" customHeight="1"/>
    <row r="2041" customFormat="1" ht="15" customHeight="1"/>
    <row r="2042" customFormat="1" ht="15" customHeight="1"/>
    <row r="2043" customFormat="1" ht="15" customHeight="1"/>
    <row r="2044" customFormat="1" ht="15" customHeight="1"/>
    <row r="2045" customFormat="1" ht="15" customHeight="1"/>
    <row r="2046" customFormat="1" ht="15" customHeight="1"/>
    <row r="2047" customFormat="1" ht="15" customHeight="1"/>
    <row r="2048" customFormat="1" ht="15" customHeight="1"/>
    <row r="2049" customFormat="1" ht="15" customHeight="1"/>
    <row r="2050" customFormat="1" ht="15" customHeight="1"/>
    <row r="2051" customFormat="1" ht="15" customHeight="1"/>
    <row r="2052" customFormat="1" ht="15" customHeight="1"/>
    <row r="2053" customFormat="1" ht="15" customHeight="1"/>
    <row r="2054" customFormat="1" ht="15" customHeight="1"/>
    <row r="2100" customForma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row r="2108" customFormat="1" ht="15" customHeight="1"/>
    <row r="2109" customFormat="1" ht="15" customHeight="1"/>
    <row r="2110" customForma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row r="2132" customFormat="1" ht="15" customHeight="1"/>
    <row r="2133" customFormat="1"/>
    <row r="2134" customFormat="1" ht="15" customHeight="1"/>
    <row r="2135" customFormat="1" ht="15" customHeight="1"/>
    <row r="2136" customForma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86"/>
      <c r="C2154" s="86"/>
      <c r="D2154" s="86"/>
      <c r="E2154" s="86"/>
      <c r="F2154" s="86"/>
      <c r="G2154" s="86"/>
      <c r="H2154" s="86"/>
      <c r="I2154" s="86"/>
      <c r="J2154" s="86"/>
      <c r="K2154" s="86"/>
      <c r="L2154" s="86"/>
      <c r="M2154" s="86"/>
      <c r="N2154" s="86"/>
      <c r="O2154" s="86"/>
      <c r="P2154" s="86"/>
      <c r="Q2154" s="86"/>
      <c r="R2154" s="86"/>
      <c r="S2154" s="86"/>
      <c r="T2154" s="86"/>
      <c r="U2154" s="86"/>
      <c r="V2154" s="86"/>
      <c r="W2154" s="86"/>
      <c r="X2154" s="86"/>
      <c r="Y2154" s="86"/>
      <c r="Z2154" s="86"/>
      <c r="AA2154" s="86"/>
      <c r="AB2154" s="86"/>
      <c r="AC2154" s="86"/>
      <c r="AD2154" s="86"/>
      <c r="AE2154" s="86"/>
      <c r="AF2154" s="86"/>
      <c r="AG2154" s="86"/>
      <c r="AH2154" s="86"/>
      <c r="AI2154" s="86"/>
    </row>
    <row r="2155" spans="2:35" ht="15" customHeight="1"/>
    <row r="2156" spans="2:35" ht="15" customHeight="1"/>
    <row r="2157" spans="2:35" ht="15" customHeight="1"/>
    <row r="2158" spans="2:35" ht="15" customHeight="1"/>
    <row r="2159" spans="2:35" ht="15" customHeight="1"/>
    <row r="2160" spans="2:35" ht="15" customHeight="1"/>
    <row r="2161" customFormat="1" ht="15" customHeight="1"/>
    <row r="2162" customFormat="1" ht="15" customHeight="1"/>
    <row r="2163" customFormat="1" ht="15" customHeight="1"/>
    <row r="2250" customForma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row r="2261" customFormat="1" ht="15" customHeight="1"/>
    <row r="2262" customFormat="1" ht="15" customHeight="1"/>
    <row r="2263" customFormat="1" ht="15" customHeight="1"/>
    <row r="2264" customFormat="1"/>
    <row r="2265" customFormat="1" ht="15" customHeight="1"/>
    <row r="2266" customFormat="1"/>
    <row r="2267" customFormat="1" ht="15" customHeight="1"/>
    <row r="2268" customFormat="1" ht="15" customHeight="1"/>
    <row r="2269" customFormat="1" ht="15" customHeight="1"/>
    <row r="2270" customFormat="1" ht="15" customHeight="1"/>
    <row r="2271" customFormat="1"/>
    <row r="2272" customFormat="1" ht="15" customHeight="1"/>
    <row r="2273" customForma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row r="2283" customFormat="1" ht="15" customHeight="1"/>
    <row r="2284" customFormat="1"/>
    <row r="2285" customFormat="1" ht="15" customHeight="1"/>
    <row r="2286" customFormat="1" ht="15" customHeight="1"/>
    <row r="2287" customFormat="1" ht="15" customHeight="1"/>
    <row r="2288" customForma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1" customFormat="1"/>
    <row r="2302" customFormat="1" ht="15" customHeight="1"/>
    <row r="2303" customFormat="1" ht="15" customHeight="1"/>
    <row r="2304" customFormat="1"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86"/>
      <c r="C2318" s="86"/>
      <c r="D2318" s="86"/>
      <c r="E2318" s="86"/>
      <c r="F2318" s="86"/>
      <c r="G2318" s="86"/>
      <c r="H2318" s="86"/>
      <c r="I2318" s="86"/>
      <c r="J2318" s="86"/>
      <c r="K2318" s="86"/>
      <c r="L2318" s="86"/>
      <c r="M2318" s="86"/>
      <c r="N2318" s="86"/>
      <c r="O2318" s="86"/>
      <c r="P2318" s="86"/>
      <c r="Q2318" s="86"/>
      <c r="R2318" s="86"/>
      <c r="S2318" s="86"/>
      <c r="T2318" s="86"/>
      <c r="U2318" s="86"/>
      <c r="V2318" s="86"/>
      <c r="W2318" s="86"/>
      <c r="X2318" s="86"/>
      <c r="Y2318" s="86"/>
      <c r="Z2318" s="86"/>
      <c r="AA2318" s="86"/>
      <c r="AB2318" s="86"/>
      <c r="AC2318" s="86"/>
      <c r="AD2318" s="86"/>
      <c r="AE2318" s="86"/>
      <c r="AF2318" s="86"/>
      <c r="AG2318" s="86"/>
      <c r="AH2318" s="86"/>
      <c r="AI2318" s="86"/>
    </row>
    <row r="2319" spans="2:35" ht="15" customHeight="1"/>
    <row r="2320" spans="2:35"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5" customHeight="1"/>
    <row r="2328" customFormat="1" ht="15" customHeight="1"/>
    <row r="2329" customFormat="1" ht="15" customHeight="1"/>
    <row r="2330" customFormat="1" ht="15" customHeight="1"/>
    <row r="2331" customFormat="1" ht="15" customHeight="1"/>
    <row r="2332" customFormat="1" ht="15" customHeight="1"/>
    <row r="2333" customFormat="1" ht="15" customHeight="1"/>
    <row r="2334" customFormat="1" ht="15" customHeight="1"/>
    <row r="2335" customFormat="1" ht="15" customHeight="1"/>
    <row r="2350" customForma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row r="2368" customFormat="1" ht="15" customHeight="1"/>
    <row r="2369" customFormat="1" ht="15" customHeight="1"/>
    <row r="2370" customFormat="1" ht="15" customHeight="1"/>
    <row r="2371" customFormat="1" ht="15" customHeight="1"/>
    <row r="2372" customFormat="1" ht="15"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400" customForma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5" customHeight="1"/>
    <row r="2409" customFormat="1" ht="15" customHeight="1"/>
    <row r="2410" customFormat="1"/>
    <row r="2411" customFormat="1" ht="15" customHeight="1"/>
    <row r="2412" customFormat="1" ht="15" customHeight="1"/>
    <row r="2413" customFormat="1" ht="15" customHeight="1"/>
    <row r="2414" customFormat="1" ht="15" customHeight="1"/>
    <row r="2415" customFormat="1" ht="15" customHeight="1"/>
    <row r="2416" customFormat="1"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86"/>
      <c r="C2420" s="86"/>
      <c r="D2420" s="86"/>
      <c r="E2420" s="86"/>
      <c r="F2420" s="86"/>
      <c r="G2420" s="86"/>
      <c r="H2420" s="86"/>
      <c r="I2420" s="86"/>
      <c r="J2420" s="86"/>
      <c r="K2420" s="86"/>
      <c r="L2420" s="86"/>
      <c r="M2420" s="86"/>
      <c r="N2420" s="86"/>
      <c r="O2420" s="86"/>
      <c r="P2420" s="86"/>
      <c r="Q2420" s="86"/>
      <c r="R2420" s="86"/>
      <c r="S2420" s="86"/>
      <c r="T2420" s="86"/>
      <c r="U2420" s="86"/>
      <c r="V2420" s="86"/>
      <c r="W2420" s="86"/>
      <c r="X2420" s="86"/>
      <c r="Y2420" s="86"/>
      <c r="Z2420" s="86"/>
      <c r="AA2420" s="86"/>
      <c r="AB2420" s="86"/>
      <c r="AC2420" s="86"/>
      <c r="AD2420" s="86"/>
      <c r="AE2420" s="86"/>
      <c r="AF2420" s="86"/>
      <c r="AG2420" s="86"/>
      <c r="AH2420" s="86"/>
      <c r="AI2420" s="86"/>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50" customForma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row r="2458" customFormat="1" ht="15" customHeight="1"/>
    <row r="2459" customFormat="1"/>
    <row r="2460" customFormat="1" ht="15" customHeight="1"/>
    <row r="2461" customFormat="1"/>
    <row r="2462" customFormat="1" ht="15" customHeight="1"/>
    <row r="2463" customFormat="1" ht="15" customHeight="1"/>
    <row r="2464" customFormat="1" ht="15" customHeight="1"/>
    <row r="2465" customFormat="1" ht="15" customHeight="1"/>
    <row r="2466" customFormat="1" ht="15" customHeight="1"/>
    <row r="2467" customForma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row r="2476" customFormat="1" ht="15" customHeight="1"/>
    <row r="2477" customFormat="1" ht="15" customHeight="1"/>
    <row r="2478" customFormat="1" ht="15" customHeight="1"/>
    <row r="2479" customFormat="1" ht="15" customHeight="1"/>
    <row r="2480" customFormat="1" ht="15" customHeight="1"/>
    <row r="2481" customFormat="1" ht="15" customHeight="1"/>
    <row r="2482" customFormat="1" ht="15" customHeight="1"/>
    <row r="2483" customFormat="1" ht="15" customHeight="1"/>
    <row r="2484" customFormat="1" ht="15" customHeight="1"/>
    <row r="2485" customFormat="1" ht="15" customHeight="1"/>
    <row r="2486" customFormat="1"/>
    <row r="2487" customFormat="1" ht="15" customHeight="1"/>
    <row r="2488" customFormat="1"/>
    <row r="2489" customFormat="1" ht="15" customHeight="1"/>
    <row r="2490" customFormat="1" ht="15" customHeight="1"/>
    <row r="2491" customFormat="1" ht="15" customHeight="1"/>
    <row r="2492" customFormat="1" ht="15" customHeight="1"/>
    <row r="2493" customFormat="1" ht="15" customHeight="1"/>
    <row r="2495" customFormat="1"/>
    <row r="2496" customFormat="1"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86"/>
      <c r="C2510" s="86"/>
      <c r="D2510" s="86"/>
      <c r="E2510" s="86"/>
      <c r="F2510" s="86"/>
      <c r="G2510" s="86"/>
      <c r="H2510" s="86"/>
      <c r="I2510" s="86"/>
      <c r="J2510" s="86"/>
      <c r="K2510" s="86"/>
      <c r="L2510" s="86"/>
      <c r="M2510" s="86"/>
      <c r="N2510" s="86"/>
      <c r="O2510" s="86"/>
      <c r="P2510" s="86"/>
      <c r="Q2510" s="86"/>
      <c r="R2510" s="86"/>
      <c r="S2510" s="86"/>
      <c r="T2510" s="86"/>
      <c r="U2510" s="86"/>
      <c r="V2510" s="86"/>
      <c r="W2510" s="86"/>
      <c r="X2510" s="86"/>
      <c r="Y2510" s="86"/>
      <c r="Z2510" s="86"/>
      <c r="AA2510" s="86"/>
      <c r="AB2510" s="86"/>
      <c r="AC2510" s="86"/>
      <c r="AD2510" s="86"/>
      <c r="AE2510" s="86"/>
      <c r="AF2510" s="86"/>
      <c r="AG2510" s="86"/>
      <c r="AH2510" s="86"/>
      <c r="AI2510" s="86"/>
    </row>
    <row r="2511" spans="2:35" ht="15" customHeight="1"/>
    <row r="2512" spans="2:35" ht="15" customHeight="1"/>
    <row r="2513" customFormat="1" ht="15" customHeight="1"/>
    <row r="2514" customFormat="1" ht="15" customHeight="1"/>
    <row r="2515" customFormat="1" ht="15" customHeight="1"/>
    <row r="2516" customFormat="1" ht="15" customHeight="1"/>
    <row r="2517" customFormat="1" ht="15" customHeight="1"/>
    <row r="2518" customFormat="1" ht="15"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50" customFormat="1"/>
    <row r="2551" customFormat="1" ht="15" customHeight="1"/>
    <row r="2552" customFormat="1" ht="15" customHeight="1"/>
    <row r="2553" customFormat="1" ht="15" customHeight="1"/>
    <row r="2554" customFormat="1" ht="15"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row r="2569" customFormat="1" ht="15" customHeight="1"/>
    <row r="2570" customFormat="1" ht="15" customHeight="1"/>
    <row r="2571" customFormat="1" ht="15" customHeight="1"/>
    <row r="2572" customFormat="1" ht="15" customHeight="1"/>
    <row r="2573" customFormat="1" ht="15" customHeight="1"/>
    <row r="2574" customFormat="1" ht="15" customHeight="1"/>
    <row r="2575" customFormat="1"/>
    <row r="2576" customFormat="1" ht="15" customHeight="1"/>
    <row r="2577" customFormat="1" ht="15" customHeight="1"/>
    <row r="2578" customFormat="1" ht="15" customHeight="1"/>
    <row r="2579" customFormat="1" ht="15" customHeight="1"/>
    <row r="2580" customFormat="1" ht="15" customHeight="1"/>
    <row r="2581" customForma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row r="2589" customFormat="1" ht="15" customHeight="1"/>
    <row r="2590" customFormat="1" ht="15" customHeight="1"/>
    <row r="2591" customFormat="1" ht="15" customHeight="1"/>
    <row r="2592" customFormat="1"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86"/>
      <c r="C2599" s="86"/>
      <c r="D2599" s="86"/>
      <c r="E2599" s="86"/>
      <c r="F2599" s="86"/>
      <c r="G2599" s="86"/>
      <c r="H2599" s="86"/>
      <c r="I2599" s="86"/>
      <c r="J2599" s="86"/>
      <c r="K2599" s="86"/>
      <c r="L2599" s="86"/>
      <c r="M2599" s="86"/>
      <c r="N2599" s="86"/>
      <c r="O2599" s="86"/>
      <c r="P2599" s="86"/>
      <c r="Q2599" s="86"/>
      <c r="R2599" s="86"/>
      <c r="S2599" s="86"/>
      <c r="T2599" s="86"/>
      <c r="U2599" s="86"/>
      <c r="V2599" s="86"/>
      <c r="W2599" s="86"/>
      <c r="X2599" s="86"/>
      <c r="Y2599" s="86"/>
      <c r="Z2599" s="86"/>
      <c r="AA2599" s="86"/>
      <c r="AB2599" s="86"/>
      <c r="AC2599" s="86"/>
      <c r="AD2599" s="86"/>
      <c r="AE2599" s="86"/>
      <c r="AF2599" s="86"/>
      <c r="AG2599" s="86"/>
      <c r="AH2599" s="86"/>
      <c r="AI2599" s="86"/>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25" customFormat="1"/>
    <row r="2626" customFormat="1" ht="15"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5" customHeight="1"/>
    <row r="2648" customFormat="1"/>
    <row r="2649" customFormat="1" ht="15" customHeight="1"/>
    <row r="2650" customFormat="1" ht="15" customHeight="1"/>
    <row r="2651" customFormat="1" ht="15" customHeight="1"/>
    <row r="2652" customFormat="1" ht="15" customHeight="1"/>
    <row r="2653" customFormat="1" ht="15" customHeight="1"/>
    <row r="2654" customFormat="1" ht="15" customHeight="1"/>
    <row r="2655" customFormat="1" ht="15" customHeight="1"/>
    <row r="2656" customFormat="1" ht="15" customHeight="1"/>
    <row r="2657" customFormat="1" ht="15" customHeight="1"/>
    <row r="2658" customFormat="1" ht="15" customHeight="1"/>
    <row r="2659" customFormat="1" ht="15" customHeight="1"/>
    <row r="2660" customFormat="1" ht="15" customHeight="1"/>
    <row r="2662" customFormat="1"/>
    <row r="2663" customFormat="1" ht="15" customHeight="1"/>
    <row r="2664" customFormat="1" ht="15" customHeight="1"/>
    <row r="2665" customFormat="1" ht="15" customHeight="1"/>
    <row r="2666" customFormat="1" ht="15" customHeight="1"/>
    <row r="2667" customFormat="1" ht="15" customHeight="1"/>
    <row r="2668" customFormat="1" ht="15" customHeight="1"/>
    <row r="2669" customFormat="1" ht="15" customHeight="1"/>
    <row r="2670" customFormat="1" ht="15" customHeight="1"/>
    <row r="2671" customFormat="1" ht="15" customHeight="1"/>
    <row r="2672" customFormat="1" ht="15" customHeight="1"/>
    <row r="2673" customFormat="1" ht="15" customHeight="1"/>
    <row r="2674" customFormat="1" ht="15"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5"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86"/>
      <c r="C2720" s="86"/>
      <c r="D2720" s="86"/>
      <c r="E2720" s="86"/>
      <c r="F2720" s="86"/>
      <c r="G2720" s="86"/>
      <c r="H2720" s="86"/>
      <c r="I2720" s="86"/>
      <c r="J2720" s="86"/>
      <c r="K2720" s="86"/>
      <c r="L2720" s="86"/>
      <c r="M2720" s="86"/>
      <c r="N2720" s="86"/>
      <c r="O2720" s="86"/>
      <c r="P2720" s="86"/>
      <c r="Q2720" s="86"/>
      <c r="R2720" s="86"/>
      <c r="S2720" s="86"/>
      <c r="T2720" s="86"/>
      <c r="U2720" s="86"/>
      <c r="V2720" s="86"/>
      <c r="W2720" s="86"/>
      <c r="X2720" s="86"/>
      <c r="Y2720" s="86"/>
      <c r="Z2720" s="86"/>
      <c r="AA2720" s="86"/>
      <c r="AB2720" s="86"/>
      <c r="AC2720" s="86"/>
      <c r="AD2720" s="86"/>
      <c r="AE2720" s="86"/>
      <c r="AF2720" s="86"/>
      <c r="AG2720" s="86"/>
      <c r="AH2720" s="86"/>
      <c r="AI2720" s="86"/>
    </row>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5" customHeight="1"/>
    <row r="2734" customFormat="1" ht="15" customHeight="1"/>
    <row r="2735" customFormat="1" ht="15" customHeight="1"/>
    <row r="2736" customFormat="1" ht="15" customHeight="1"/>
    <row r="2737" customFormat="1" ht="15" customHeight="1"/>
    <row r="2738" customFormat="1" ht="15" customHeight="1"/>
    <row r="2739" customFormat="1" ht="15" customHeight="1"/>
    <row r="2740" customFormat="1" ht="15" customHeight="1"/>
    <row r="2741" customFormat="1" ht="15" customHeight="1"/>
    <row r="2742" customFormat="1" ht="15" customHeight="1"/>
    <row r="2743" customFormat="1" ht="15" customHeight="1"/>
    <row r="2744" customFormat="1" ht="15" customHeight="1"/>
    <row r="2775" customForma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5" customHeight="1"/>
    <row r="2787" customFormat="1" ht="15" customHeight="1"/>
    <row r="2788" customFormat="1"/>
    <row r="2789" customFormat="1" ht="15" customHeight="1"/>
    <row r="2790" customFormat="1" ht="15" customHeight="1"/>
    <row r="2791" customFormat="1" ht="15" customHeight="1"/>
    <row r="2792" customFormat="1" ht="15" customHeight="1"/>
    <row r="2793" customForma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row r="2805" customFormat="1" ht="15" customHeight="1"/>
    <row r="2806" customFormat="1" ht="15" customHeight="1"/>
    <row r="2807" customFormat="1" ht="15" customHeight="1"/>
    <row r="2808" customFormat="1" ht="15" customHeight="1"/>
    <row r="2809" customForma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row r="2826" customFormat="1" ht="15" customHeight="1"/>
    <row r="2827" customFormat="1" ht="15" customHeight="1"/>
    <row r="2828" customFormat="1" ht="15" customHeight="1"/>
    <row r="2829" customFormat="1" ht="15" customHeight="1"/>
    <row r="2831" customFormat="1"/>
    <row r="2832" customFormat="1"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86"/>
      <c r="C2838" s="86"/>
      <c r="D2838" s="86"/>
      <c r="E2838" s="86"/>
      <c r="F2838" s="86"/>
      <c r="G2838" s="86"/>
      <c r="H2838" s="86"/>
      <c r="I2838" s="86"/>
      <c r="J2838" s="86"/>
      <c r="K2838" s="86"/>
      <c r="L2838" s="86"/>
      <c r="M2838" s="86"/>
      <c r="N2838" s="86"/>
      <c r="O2838" s="86"/>
      <c r="P2838" s="86"/>
      <c r="Q2838" s="86"/>
      <c r="R2838" s="86"/>
      <c r="S2838" s="86"/>
      <c r="T2838" s="86"/>
      <c r="U2838" s="86"/>
      <c r="V2838" s="86"/>
      <c r="W2838" s="86"/>
      <c r="X2838" s="86"/>
      <c r="Y2838" s="86"/>
      <c r="Z2838" s="86"/>
      <c r="AA2838" s="86"/>
      <c r="AB2838" s="86"/>
      <c r="AC2838" s="86"/>
      <c r="AD2838" s="86"/>
      <c r="AE2838" s="86"/>
      <c r="AF2838" s="86"/>
      <c r="AG2838" s="86"/>
      <c r="AH2838" s="86"/>
      <c r="AI2838" s="86"/>
    </row>
    <row r="2839" spans="2:35" ht="15" customHeight="1"/>
    <row r="2840" spans="2:35" ht="15" customHeight="1"/>
    <row r="2841" spans="2:35" ht="15" customHeight="1"/>
    <row r="2842" spans="2:35" ht="15" customHeight="1"/>
  </sheetData>
  <mergeCells count="21">
    <mergeCell ref="B1102:AI1102"/>
    <mergeCell ref="B1230:AI1230"/>
    <mergeCell ref="B1391:AI1391"/>
    <mergeCell ref="B1503:AI1503"/>
    <mergeCell ref="B1605:AI1605"/>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activeCell="I35" sqref="I35"/>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 sqref="A1:XFD1048576"/>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18"/>
      <c r="D2" s="18"/>
      <c r="E2" s="7"/>
      <c r="F2" s="7"/>
      <c r="G2" s="7"/>
    </row>
    <row r="3" spans="1:32" ht="15" customHeight="1">
      <c r="C3" s="18"/>
      <c r="D3" s="18"/>
      <c r="E3" s="7"/>
      <c r="F3" s="7"/>
      <c r="G3" s="18"/>
    </row>
    <row r="4" spans="1:32" ht="15" customHeight="1">
      <c r="C4" s="18"/>
      <c r="D4" s="18"/>
      <c r="E4" s="7"/>
      <c r="F4" s="7"/>
      <c r="G4" s="7"/>
    </row>
    <row r="5" spans="1:32" ht="15" customHeight="1">
      <c r="C5" s="18"/>
      <c r="D5" s="7"/>
      <c r="E5" s="18"/>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'[4]AEO 2023 Table 35 Raw'!F8</f>
        <v>14447.607421999999</v>
      </c>
      <c r="D17" s="25">
        <f>'[4]AEO 2023 Table 35 Raw'!G8</f>
        <v>14313.319336</v>
      </c>
      <c r="E17" s="25">
        <f>'[4]AEO 2023 Table 35 Raw'!H8</f>
        <v>14066.552734000001</v>
      </c>
      <c r="F17" s="25">
        <f>'[4]AEO 2023 Table 35 Raw'!I8</f>
        <v>13778.573242</v>
      </c>
      <c r="G17" s="25">
        <f>'[4]AEO 2023 Table 35 Raw'!J8</f>
        <v>13556.407227</v>
      </c>
      <c r="H17" s="25">
        <f>'[4]AEO 2023 Table 35 Raw'!K8</f>
        <v>13380.132812</v>
      </c>
      <c r="I17" s="25">
        <f>'[4]AEO 2023 Table 35 Raw'!L8</f>
        <v>13196.650390999999</v>
      </c>
      <c r="J17" s="25">
        <f>'[4]AEO 2023 Table 35 Raw'!M8</f>
        <v>12994.242188</v>
      </c>
      <c r="K17" s="25">
        <f>'[4]AEO 2023 Table 35 Raw'!N8</f>
        <v>12784.722656</v>
      </c>
      <c r="L17" s="25">
        <f>'[4]AEO 2023 Table 35 Raw'!O8</f>
        <v>12592.303711</v>
      </c>
      <c r="M17" s="25">
        <f>'[4]AEO 2023 Table 35 Raw'!P8</f>
        <v>12399.879883</v>
      </c>
      <c r="N17" s="25">
        <f>'[4]AEO 2023 Table 35 Raw'!Q8</f>
        <v>12240.421875</v>
      </c>
      <c r="O17" s="25">
        <f>'[4]AEO 2023 Table 35 Raw'!R8</f>
        <v>12080.273438</v>
      </c>
      <c r="P17" s="25">
        <f>'[4]AEO 2023 Table 35 Raw'!S8</f>
        <v>11903.265625</v>
      </c>
      <c r="Q17" s="25">
        <f>'[4]AEO 2023 Table 35 Raw'!T8</f>
        <v>11716.102539</v>
      </c>
      <c r="R17" s="25">
        <f>'[4]AEO 2023 Table 35 Raw'!U8</f>
        <v>11552.862305000001</v>
      </c>
      <c r="S17" s="25">
        <f>'[4]AEO 2023 Table 35 Raw'!V8</f>
        <v>11414.745117</v>
      </c>
      <c r="T17" s="25">
        <f>'[4]AEO 2023 Table 35 Raw'!W8</f>
        <v>11288.351562</v>
      </c>
      <c r="U17" s="25">
        <f>'[4]AEO 2023 Table 35 Raw'!X8</f>
        <v>11182.738281</v>
      </c>
      <c r="V17" s="25">
        <f>'[4]AEO 2023 Table 35 Raw'!Y8</f>
        <v>11082.567383</v>
      </c>
      <c r="W17" s="25">
        <f>'[4]AEO 2023 Table 35 Raw'!Z8</f>
        <v>10999.316406</v>
      </c>
      <c r="X17" s="25">
        <f>'[4]AEO 2023 Table 35 Raw'!AA8</f>
        <v>10931.280273</v>
      </c>
      <c r="Y17" s="25">
        <f>'[4]AEO 2023 Table 35 Raw'!AB8</f>
        <v>10885.708008</v>
      </c>
      <c r="Z17" s="25">
        <f>'[4]AEO 2023 Table 35 Raw'!AC8</f>
        <v>10860.390625</v>
      </c>
      <c r="AA17" s="25">
        <f>'[4]AEO 2023 Table 35 Raw'!AD8</f>
        <v>10859.199219</v>
      </c>
      <c r="AB17" s="25">
        <f>'[4]AEO 2023 Table 35 Raw'!AE8</f>
        <v>10884.042969</v>
      </c>
      <c r="AC17" s="25">
        <f>'[4]AEO 2023 Table 35 Raw'!AF8</f>
        <v>10923.398438</v>
      </c>
      <c r="AD17" s="25">
        <f>'[4]AEO 2023 Table 35 Raw'!AG8</f>
        <v>10975.913086</v>
      </c>
      <c r="AE17" s="25">
        <f>'[4]AEO 2023 Table 35 Raw'!AH8</f>
        <v>11046.507812</v>
      </c>
      <c r="AF17" s="46">
        <f>'[4]AEO 2023 Table 35 Raw'!AI8</f>
        <v>-0.01</v>
      </c>
    </row>
    <row r="18" spans="1:32" ht="15" customHeight="1">
      <c r="A18" s="8" t="s">
        <v>834</v>
      </c>
      <c r="B18" s="24" t="s">
        <v>835</v>
      </c>
      <c r="C18" s="25">
        <f>'[4]AEO 2023 Table 35 Raw'!F9</f>
        <v>5617.2177730000003</v>
      </c>
      <c r="D18" s="25">
        <f>'[4]AEO 2023 Table 35 Raw'!G9</f>
        <v>5428.5034180000002</v>
      </c>
      <c r="E18" s="25">
        <f>'[4]AEO 2023 Table 35 Raw'!H9</f>
        <v>5191.189453</v>
      </c>
      <c r="F18" s="25">
        <f>'[4]AEO 2023 Table 35 Raw'!I9</f>
        <v>4935.9736329999996</v>
      </c>
      <c r="G18" s="25">
        <f>'[4]AEO 2023 Table 35 Raw'!J9</f>
        <v>4705.1977539999998</v>
      </c>
      <c r="H18" s="25">
        <f>'[4]AEO 2023 Table 35 Raw'!K9</f>
        <v>4491.0893550000001</v>
      </c>
      <c r="I18" s="25">
        <f>'[4]AEO 2023 Table 35 Raw'!L9</f>
        <v>4278.0898440000001</v>
      </c>
      <c r="J18" s="25">
        <f>'[4]AEO 2023 Table 35 Raw'!M9</f>
        <v>4059.8388669999999</v>
      </c>
      <c r="K18" s="25">
        <f>'[4]AEO 2023 Table 35 Raw'!N9</f>
        <v>3845.0900879999999</v>
      </c>
      <c r="L18" s="25">
        <f>'[4]AEO 2023 Table 35 Raw'!O9</f>
        <v>3641.443115</v>
      </c>
      <c r="M18" s="25">
        <f>'[4]AEO 2023 Table 35 Raw'!P9</f>
        <v>3447.7126459999999</v>
      </c>
      <c r="N18" s="25">
        <f>'[4]AEO 2023 Table 35 Raw'!Q9</f>
        <v>3273.7714839999999</v>
      </c>
      <c r="O18" s="25">
        <f>'[4]AEO 2023 Table 35 Raw'!R9</f>
        <v>3114.6992190000001</v>
      </c>
      <c r="P18" s="25">
        <f>'[4]AEO 2023 Table 35 Raw'!S9</f>
        <v>2960.594482</v>
      </c>
      <c r="Q18" s="25">
        <f>'[4]AEO 2023 Table 35 Raw'!T9</f>
        <v>2817.6606449999999</v>
      </c>
      <c r="R18" s="25">
        <f>'[4]AEO 2023 Table 35 Raw'!U9</f>
        <v>2695.3596189999998</v>
      </c>
      <c r="S18" s="25">
        <f>'[4]AEO 2023 Table 35 Raw'!V9</f>
        <v>2595.155518</v>
      </c>
      <c r="T18" s="25">
        <f>'[4]AEO 2023 Table 35 Raw'!W9</f>
        <v>2508.0722660000001</v>
      </c>
      <c r="U18" s="25">
        <f>'[4]AEO 2023 Table 35 Raw'!X9</f>
        <v>2435.8085940000001</v>
      </c>
      <c r="V18" s="25">
        <f>'[4]AEO 2023 Table 35 Raw'!Y9</f>
        <v>2374.1186520000001</v>
      </c>
      <c r="W18" s="25">
        <f>'[4]AEO 2023 Table 35 Raw'!Z9</f>
        <v>2325.4736330000001</v>
      </c>
      <c r="X18" s="25">
        <f>'[4]AEO 2023 Table 35 Raw'!AA9</f>
        <v>2285.9282229999999</v>
      </c>
      <c r="Y18" s="25">
        <f>'[4]AEO 2023 Table 35 Raw'!AB9</f>
        <v>2253.4345699999999</v>
      </c>
      <c r="Z18" s="25">
        <f>'[4]AEO 2023 Table 35 Raw'!AC9</f>
        <v>2228.44751</v>
      </c>
      <c r="AA18" s="25">
        <f>'[4]AEO 2023 Table 35 Raw'!AD9</f>
        <v>2209.461182</v>
      </c>
      <c r="AB18" s="25">
        <f>'[4]AEO 2023 Table 35 Raw'!AE9</f>
        <v>2197.0107419999999</v>
      </c>
      <c r="AC18" s="25">
        <f>'[4]AEO 2023 Table 35 Raw'!AF9</f>
        <v>2187.7121579999998</v>
      </c>
      <c r="AD18" s="25">
        <f>'[4]AEO 2023 Table 35 Raw'!AG9</f>
        <v>2180.7695309999999</v>
      </c>
      <c r="AE18" s="25">
        <f>'[4]AEO 2023 Table 35 Raw'!AH9</f>
        <v>2177.6904300000001</v>
      </c>
      <c r="AF18" s="46">
        <f>'[4]AEO 2023 Table 35 Raw'!AI9</f>
        <v>-3.3000000000000002E-2</v>
      </c>
    </row>
    <row r="19" spans="1:32" ht="15" customHeight="1">
      <c r="A19" s="8" t="s">
        <v>836</v>
      </c>
      <c r="B19" s="24" t="s">
        <v>837</v>
      </c>
      <c r="C19" s="25">
        <f>'[4]AEO 2023 Table 35 Raw'!F10</f>
        <v>8814.2333980000003</v>
      </c>
      <c r="D19" s="25">
        <f>'[4]AEO 2023 Table 35 Raw'!G10</f>
        <v>8869.2011719999991</v>
      </c>
      <c r="E19" s="25">
        <f>'[4]AEO 2023 Table 35 Raw'!H10</f>
        <v>8860.4306639999995</v>
      </c>
      <c r="F19" s="25">
        <f>'[4]AEO 2023 Table 35 Raw'!I10</f>
        <v>8828.4013670000004</v>
      </c>
      <c r="G19" s="25">
        <f>'[4]AEO 2023 Table 35 Raw'!J10</f>
        <v>8837.6757809999999</v>
      </c>
      <c r="H19" s="25">
        <f>'[4]AEO 2023 Table 35 Raw'!K10</f>
        <v>8876.1259769999997</v>
      </c>
      <c r="I19" s="25">
        <f>'[4]AEO 2023 Table 35 Raw'!L10</f>
        <v>8906.2558590000008</v>
      </c>
      <c r="J19" s="25">
        <f>'[4]AEO 2023 Table 35 Raw'!M10</f>
        <v>8922.7275389999995</v>
      </c>
      <c r="K19" s="25">
        <f>'[4]AEO 2023 Table 35 Raw'!N10</f>
        <v>8928.5761719999991</v>
      </c>
      <c r="L19" s="25">
        <f>'[4]AEO 2023 Table 35 Raw'!O10</f>
        <v>8940.390625</v>
      </c>
      <c r="M19" s="25">
        <f>'[4]AEO 2023 Table 35 Raw'!P10</f>
        <v>8942.2568360000005</v>
      </c>
      <c r="N19" s="25">
        <f>'[4]AEO 2023 Table 35 Raw'!Q10</f>
        <v>8957.2431639999995</v>
      </c>
      <c r="O19" s="25">
        <f>'[4]AEO 2023 Table 35 Raw'!R10</f>
        <v>8956.6259769999997</v>
      </c>
      <c r="P19" s="25">
        <f>'[4]AEO 2023 Table 35 Raw'!S10</f>
        <v>8934.1679690000001</v>
      </c>
      <c r="Q19" s="25">
        <f>'[4]AEO 2023 Table 35 Raw'!T10</f>
        <v>8890.3535159999992</v>
      </c>
      <c r="R19" s="25">
        <f>'[4]AEO 2023 Table 35 Raw'!U10</f>
        <v>8849.7675780000009</v>
      </c>
      <c r="S19" s="25">
        <f>'[4]AEO 2023 Table 35 Raw'!V10</f>
        <v>8812.1445309999999</v>
      </c>
      <c r="T19" s="25">
        <f>'[4]AEO 2023 Table 35 Raw'!W10</f>
        <v>8773.0849610000005</v>
      </c>
      <c r="U19" s="25">
        <f>'[4]AEO 2023 Table 35 Raw'!X10</f>
        <v>8739.9443360000005</v>
      </c>
      <c r="V19" s="25">
        <f>'[4]AEO 2023 Table 35 Raw'!Y10</f>
        <v>8701.6416019999997</v>
      </c>
      <c r="W19" s="25">
        <f>'[4]AEO 2023 Table 35 Raw'!Z10</f>
        <v>8667.1738280000009</v>
      </c>
      <c r="X19" s="25">
        <f>'[4]AEO 2023 Table 35 Raw'!AA10</f>
        <v>8638.796875</v>
      </c>
      <c r="Y19" s="25">
        <f>'[4]AEO 2023 Table 35 Raw'!AB10</f>
        <v>8625.8105469999991</v>
      </c>
      <c r="Z19" s="25">
        <f>'[4]AEO 2023 Table 35 Raw'!AC10</f>
        <v>8625.5507809999999</v>
      </c>
      <c r="AA19" s="25">
        <f>'[4]AEO 2023 Table 35 Raw'!AD10</f>
        <v>8643.3994139999995</v>
      </c>
      <c r="AB19" s="25">
        <f>'[4]AEO 2023 Table 35 Raw'!AE10</f>
        <v>8680.7285159999992</v>
      </c>
      <c r="AC19" s="25">
        <f>'[4]AEO 2023 Table 35 Raw'!AF10</f>
        <v>8729.4082030000009</v>
      </c>
      <c r="AD19" s="25">
        <f>'[4]AEO 2023 Table 35 Raw'!AG10</f>
        <v>8788.8837889999995</v>
      </c>
      <c r="AE19" s="25">
        <f>'[4]AEO 2023 Table 35 Raw'!AH10</f>
        <v>8862.5654300000006</v>
      </c>
      <c r="AF19" s="46">
        <f>'[4]AEO 2023 Table 35 Raw'!AI10</f>
        <v>0</v>
      </c>
    </row>
    <row r="20" spans="1:32" ht="15" customHeight="1">
      <c r="A20" s="8" t="s">
        <v>838</v>
      </c>
      <c r="B20" s="24" t="s">
        <v>839</v>
      </c>
      <c r="C20" s="25">
        <f>'[4]AEO 2023 Table 35 Raw'!F11</f>
        <v>16.156637</v>
      </c>
      <c r="D20" s="25">
        <f>'[4]AEO 2023 Table 35 Raw'!G11</f>
        <v>15.614727</v>
      </c>
      <c r="E20" s="25">
        <f>'[4]AEO 2023 Table 35 Raw'!H11</f>
        <v>14.932316999999999</v>
      </c>
      <c r="F20" s="25">
        <f>'[4]AEO 2023 Table 35 Raw'!I11</f>
        <v>14.198518</v>
      </c>
      <c r="G20" s="25">
        <f>'[4]AEO 2023 Table 35 Raw'!J11</f>
        <v>13.534452999999999</v>
      </c>
      <c r="H20" s="25">
        <f>'[4]AEO 2023 Table 35 Raw'!K11</f>
        <v>12.917832000000001</v>
      </c>
      <c r="I20" s="25">
        <f>'[4]AEO 2023 Table 35 Raw'!L11</f>
        <v>12.305018</v>
      </c>
      <c r="J20" s="25">
        <f>'[4]AEO 2023 Table 35 Raw'!M11</f>
        <v>11.676231</v>
      </c>
      <c r="K20" s="25">
        <f>'[4]AEO 2023 Table 35 Raw'!N11</f>
        <v>11.057055999999999</v>
      </c>
      <c r="L20" s="25">
        <f>'[4]AEO 2023 Table 35 Raw'!O11</f>
        <v>10.469415</v>
      </c>
      <c r="M20" s="25">
        <f>'[4]AEO 2023 Table 35 Raw'!P11</f>
        <v>9.9105530000000002</v>
      </c>
      <c r="N20" s="25">
        <f>'[4]AEO 2023 Table 35 Raw'!Q11</f>
        <v>9.4076260000000005</v>
      </c>
      <c r="O20" s="25">
        <f>'[4]AEO 2023 Table 35 Raw'!R11</f>
        <v>8.9483379999999997</v>
      </c>
      <c r="P20" s="25">
        <f>'[4]AEO 2023 Table 35 Raw'!S11</f>
        <v>8.502955</v>
      </c>
      <c r="Q20" s="25">
        <f>'[4]AEO 2023 Table 35 Raw'!T11</f>
        <v>8.0892909999999993</v>
      </c>
      <c r="R20" s="25">
        <f>'[4]AEO 2023 Table 35 Raw'!U11</f>
        <v>7.7350440000000003</v>
      </c>
      <c r="S20" s="25">
        <f>'[4]AEO 2023 Table 35 Raw'!V11</f>
        <v>7.4453899999999997</v>
      </c>
      <c r="T20" s="25">
        <f>'[4]AEO 2023 Table 35 Raw'!W11</f>
        <v>7.1939979999999997</v>
      </c>
      <c r="U20" s="25">
        <f>'[4]AEO 2023 Table 35 Raw'!X11</f>
        <v>6.9856109999999996</v>
      </c>
      <c r="V20" s="25">
        <f>'[4]AEO 2023 Table 35 Raw'!Y11</f>
        <v>6.807957</v>
      </c>
      <c r="W20" s="25">
        <f>'[4]AEO 2023 Table 35 Raw'!Z11</f>
        <v>6.668526</v>
      </c>
      <c r="X20" s="25">
        <f>'[4]AEO 2023 Table 35 Raw'!AA11</f>
        <v>6.5555320000000004</v>
      </c>
      <c r="Y20" s="25">
        <f>'[4]AEO 2023 Table 35 Raw'!AB11</f>
        <v>6.4628009999999998</v>
      </c>
      <c r="Z20" s="25">
        <f>'[4]AEO 2023 Table 35 Raw'!AC11</f>
        <v>6.3921140000000003</v>
      </c>
      <c r="AA20" s="25">
        <f>'[4]AEO 2023 Table 35 Raw'!AD11</f>
        <v>6.3387270000000004</v>
      </c>
      <c r="AB20" s="25">
        <f>'[4]AEO 2023 Table 35 Raw'!AE11</f>
        <v>6.3040330000000004</v>
      </c>
      <c r="AC20" s="25">
        <f>'[4]AEO 2023 Table 35 Raw'!AF11</f>
        <v>6.2782900000000001</v>
      </c>
      <c r="AD20" s="25">
        <f>'[4]AEO 2023 Table 35 Raw'!AG11</f>
        <v>6.2593569999999996</v>
      </c>
      <c r="AE20" s="25">
        <f>'[4]AEO 2023 Table 35 Raw'!AH11</f>
        <v>6.2514649999999996</v>
      </c>
      <c r="AF20" s="46">
        <f>'[4]AEO 2023 Table 35 Raw'!AI11</f>
        <v>-3.3000000000000002E-2</v>
      </c>
    </row>
    <row r="21" spans="1:32" ht="15" customHeight="1">
      <c r="A21" s="8" t="s">
        <v>840</v>
      </c>
      <c r="B21" s="24" t="s">
        <v>841</v>
      </c>
      <c r="C21" s="25">
        <f>'[4]AEO 2023 Table 35 Raw'!F12</f>
        <v>950.06707800000004</v>
      </c>
      <c r="D21" s="25">
        <f>'[4]AEO 2023 Table 35 Raw'!G12</f>
        <v>927.43151899999998</v>
      </c>
      <c r="E21" s="25">
        <f>'[4]AEO 2023 Table 35 Raw'!H12</f>
        <v>901.69171100000005</v>
      </c>
      <c r="F21" s="25">
        <f>'[4]AEO 2023 Table 35 Raw'!I12</f>
        <v>884.45953399999996</v>
      </c>
      <c r="G21" s="25">
        <f>'[4]AEO 2023 Table 35 Raw'!J12</f>
        <v>871.48339799999997</v>
      </c>
      <c r="H21" s="25">
        <f>'[4]AEO 2023 Table 35 Raw'!K12</f>
        <v>859.32513400000005</v>
      </c>
      <c r="I21" s="25">
        <f>'[4]AEO 2023 Table 35 Raw'!L12</f>
        <v>849.26849400000003</v>
      </c>
      <c r="J21" s="25">
        <f>'[4]AEO 2023 Table 35 Raw'!M12</f>
        <v>840.25915499999996</v>
      </c>
      <c r="K21" s="25">
        <f>'[4]AEO 2023 Table 35 Raw'!N12</f>
        <v>831.36639400000001</v>
      </c>
      <c r="L21" s="25">
        <f>'[4]AEO 2023 Table 35 Raw'!O12</f>
        <v>824.56054700000004</v>
      </c>
      <c r="M21" s="25">
        <f>'[4]AEO 2023 Table 35 Raw'!P12</f>
        <v>821.34234600000002</v>
      </c>
      <c r="N21" s="25">
        <f>'[4]AEO 2023 Table 35 Raw'!Q12</f>
        <v>818.52441399999998</v>
      </c>
      <c r="O21" s="25">
        <f>'[4]AEO 2023 Table 35 Raw'!R12</f>
        <v>814.83673099999999</v>
      </c>
      <c r="P21" s="25">
        <f>'[4]AEO 2023 Table 35 Raw'!S12</f>
        <v>811.95385699999997</v>
      </c>
      <c r="Q21" s="25">
        <f>'[4]AEO 2023 Table 35 Raw'!T12</f>
        <v>809.40844700000002</v>
      </c>
      <c r="R21" s="25">
        <f>'[4]AEO 2023 Table 35 Raw'!U12</f>
        <v>808.91735800000004</v>
      </c>
      <c r="S21" s="25">
        <f>'[4]AEO 2023 Table 35 Raw'!V12</f>
        <v>809.92602499999998</v>
      </c>
      <c r="T21" s="25">
        <f>'[4]AEO 2023 Table 35 Raw'!W12</f>
        <v>810.87994400000002</v>
      </c>
      <c r="U21" s="25">
        <f>'[4]AEO 2023 Table 35 Raw'!X12</f>
        <v>813.33953899999995</v>
      </c>
      <c r="V21" s="25">
        <f>'[4]AEO 2023 Table 35 Raw'!Y12</f>
        <v>816.35626200000002</v>
      </c>
      <c r="W21" s="25">
        <f>'[4]AEO 2023 Table 35 Raw'!Z12</f>
        <v>820.26946999999996</v>
      </c>
      <c r="X21" s="25">
        <f>'[4]AEO 2023 Table 35 Raw'!AA12</f>
        <v>823.41033900000002</v>
      </c>
      <c r="Y21" s="25">
        <f>'[4]AEO 2023 Table 35 Raw'!AB12</f>
        <v>826.18591300000003</v>
      </c>
      <c r="Z21" s="25">
        <f>'[4]AEO 2023 Table 35 Raw'!AC12</f>
        <v>830.09173599999997</v>
      </c>
      <c r="AA21" s="25">
        <f>'[4]AEO 2023 Table 35 Raw'!AD12</f>
        <v>834.68682899999999</v>
      </c>
      <c r="AB21" s="25">
        <f>'[4]AEO 2023 Table 35 Raw'!AE12</f>
        <v>839.99987799999997</v>
      </c>
      <c r="AC21" s="25">
        <f>'[4]AEO 2023 Table 35 Raw'!AF12</f>
        <v>844.45477300000005</v>
      </c>
      <c r="AD21" s="25">
        <f>'[4]AEO 2023 Table 35 Raw'!AG12</f>
        <v>850.153503</v>
      </c>
      <c r="AE21" s="25">
        <f>'[4]AEO 2023 Table 35 Raw'!AH12</f>
        <v>857.44146699999999</v>
      </c>
      <c r="AF21" s="46">
        <f>'[4]AEO 2023 Table 35 Raw'!AI12</f>
        <v>-4.0000000000000001E-3</v>
      </c>
    </row>
    <row r="22" spans="1:32" ht="15" customHeight="1">
      <c r="A22" s="8" t="s">
        <v>842</v>
      </c>
      <c r="B22" s="24" t="s">
        <v>843</v>
      </c>
      <c r="C22" s="25">
        <f>'[4]AEO 2023 Table 35 Raw'!F13</f>
        <v>211.79267899999999</v>
      </c>
      <c r="D22" s="25">
        <f>'[4]AEO 2023 Table 35 Raw'!G13</f>
        <v>221.35264599999999</v>
      </c>
      <c r="E22" s="25">
        <f>'[4]AEO 2023 Table 35 Raw'!H13</f>
        <v>226.360748</v>
      </c>
      <c r="F22" s="25">
        <f>'[4]AEO 2023 Table 35 Raw'!I13</f>
        <v>226.85597200000001</v>
      </c>
      <c r="G22" s="25">
        <f>'[4]AEO 2023 Table 35 Raw'!J13</f>
        <v>227.17091400000001</v>
      </c>
      <c r="H22" s="25">
        <f>'[4]AEO 2023 Table 35 Raw'!K13</f>
        <v>227.42456100000001</v>
      </c>
      <c r="I22" s="25">
        <f>'[4]AEO 2023 Table 35 Raw'!L13</f>
        <v>227.351181</v>
      </c>
      <c r="J22" s="25">
        <f>'[4]AEO 2023 Table 35 Raw'!M13</f>
        <v>226.97782900000001</v>
      </c>
      <c r="K22" s="25">
        <f>'[4]AEO 2023 Table 35 Raw'!N13</f>
        <v>226.290436</v>
      </c>
      <c r="L22" s="25">
        <f>'[4]AEO 2023 Table 35 Raw'!O13</f>
        <v>225.171143</v>
      </c>
      <c r="M22" s="25">
        <f>'[4]AEO 2023 Table 35 Raw'!P13</f>
        <v>224.09106399999999</v>
      </c>
      <c r="N22" s="25">
        <f>'[4]AEO 2023 Table 35 Raw'!Q13</f>
        <v>223.555252</v>
      </c>
      <c r="O22" s="25">
        <f>'[4]AEO 2023 Table 35 Raw'!R13</f>
        <v>222.82238799999999</v>
      </c>
      <c r="P22" s="25">
        <f>'[4]AEO 2023 Table 35 Raw'!S13</f>
        <v>221.78663599999999</v>
      </c>
      <c r="Q22" s="25">
        <f>'[4]AEO 2023 Table 35 Raw'!T13</f>
        <v>220.55602999999999</v>
      </c>
      <c r="R22" s="25">
        <f>'[4]AEO 2023 Table 35 Raw'!U13</f>
        <v>219.32922400000001</v>
      </c>
      <c r="S22" s="25">
        <f>'[4]AEO 2023 Table 35 Raw'!V13</f>
        <v>217.81092799999999</v>
      </c>
      <c r="T22" s="25">
        <f>'[4]AEO 2023 Table 35 Raw'!W13</f>
        <v>215.70451399999999</v>
      </c>
      <c r="U22" s="25">
        <f>'[4]AEO 2023 Table 35 Raw'!X13</f>
        <v>213.86698899999999</v>
      </c>
      <c r="V22" s="25">
        <f>'[4]AEO 2023 Table 35 Raw'!Y13</f>
        <v>212.02500900000001</v>
      </c>
      <c r="W22" s="25">
        <f>'[4]AEO 2023 Table 35 Raw'!Z13</f>
        <v>210.17111199999999</v>
      </c>
      <c r="X22" s="25">
        <f>'[4]AEO 2023 Table 35 Raw'!AA13</f>
        <v>208.09629799999999</v>
      </c>
      <c r="Y22" s="25">
        <f>'[4]AEO 2023 Table 35 Raw'!AB13</f>
        <v>205.94572400000001</v>
      </c>
      <c r="Z22" s="25">
        <f>'[4]AEO 2023 Table 35 Raw'!AC13</f>
        <v>203.864014</v>
      </c>
      <c r="AA22" s="25">
        <f>'[4]AEO 2023 Table 35 Raw'!AD13</f>
        <v>201.65756200000001</v>
      </c>
      <c r="AB22" s="25">
        <f>'[4]AEO 2023 Table 35 Raw'!AE13</f>
        <v>199.53419500000001</v>
      </c>
      <c r="AC22" s="25">
        <f>'[4]AEO 2023 Table 35 Raw'!AF13</f>
        <v>197.40910299999999</v>
      </c>
      <c r="AD22" s="25">
        <f>'[4]AEO 2023 Table 35 Raw'!AG13</f>
        <v>194.99052399999999</v>
      </c>
      <c r="AE22" s="25">
        <f>'[4]AEO 2023 Table 35 Raw'!AH13</f>
        <v>192.72607400000001</v>
      </c>
      <c r="AF22" s="46">
        <f>'[4]AEO 2023 Table 35 Raw'!AI13</f>
        <v>-3.0000000000000001E-3</v>
      </c>
    </row>
    <row r="23" spans="1:32" ht="15" customHeight="1">
      <c r="A23" s="8" t="s">
        <v>844</v>
      </c>
      <c r="B23" s="24" t="s">
        <v>845</v>
      </c>
      <c r="C23" s="25">
        <f>'[4]AEO 2023 Table 35 Raw'!F14</f>
        <v>91.866462999999996</v>
      </c>
      <c r="D23" s="25">
        <f>'[4]AEO 2023 Table 35 Raw'!G14</f>
        <v>95.047843999999998</v>
      </c>
      <c r="E23" s="25">
        <f>'[4]AEO 2023 Table 35 Raw'!H14</f>
        <v>98.100082</v>
      </c>
      <c r="F23" s="25">
        <f>'[4]AEO 2023 Table 35 Raw'!I14</f>
        <v>98.297370999999998</v>
      </c>
      <c r="G23" s="25">
        <f>'[4]AEO 2023 Table 35 Raw'!J14</f>
        <v>99.015793000000002</v>
      </c>
      <c r="H23" s="25">
        <f>'[4]AEO 2023 Table 35 Raw'!K14</f>
        <v>99.818306000000007</v>
      </c>
      <c r="I23" s="25">
        <f>'[4]AEO 2023 Table 35 Raw'!L14</f>
        <v>100.435158</v>
      </c>
      <c r="J23" s="25">
        <f>'[4]AEO 2023 Table 35 Raw'!M14</f>
        <v>100.902916</v>
      </c>
      <c r="K23" s="25">
        <f>'[4]AEO 2023 Table 35 Raw'!N14</f>
        <v>101.160149</v>
      </c>
      <c r="L23" s="25">
        <f>'[4]AEO 2023 Table 35 Raw'!O14</f>
        <v>101.078728</v>
      </c>
      <c r="M23" s="25">
        <f>'[4]AEO 2023 Table 35 Raw'!P14</f>
        <v>101.03228</v>
      </c>
      <c r="N23" s="25">
        <f>'[4]AEO 2023 Table 35 Raw'!Q14</f>
        <v>100.937263</v>
      </c>
      <c r="O23" s="25">
        <f>'[4]AEO 2023 Table 35 Raw'!R14</f>
        <v>100.906296</v>
      </c>
      <c r="P23" s="25">
        <f>'[4]AEO 2023 Table 35 Raw'!S14</f>
        <v>100.527382</v>
      </c>
      <c r="Q23" s="25">
        <f>'[4]AEO 2023 Table 35 Raw'!T14</f>
        <v>99.915215000000003</v>
      </c>
      <c r="R23" s="25">
        <f>'[4]AEO 2023 Table 35 Raw'!U14</f>
        <v>99.245552000000004</v>
      </c>
      <c r="S23" s="25">
        <f>'[4]AEO 2023 Table 35 Raw'!V14</f>
        <v>98.604225</v>
      </c>
      <c r="T23" s="25">
        <f>'[4]AEO 2023 Table 35 Raw'!W14</f>
        <v>97.455551</v>
      </c>
      <c r="U23" s="25">
        <f>'[4]AEO 2023 Table 35 Raw'!X14</f>
        <v>96.610405</v>
      </c>
      <c r="V23" s="25">
        <f>'[4]AEO 2023 Table 35 Raw'!Y14</f>
        <v>95.781234999999995</v>
      </c>
      <c r="W23" s="25">
        <f>'[4]AEO 2023 Table 35 Raw'!Z14</f>
        <v>95.010138999999995</v>
      </c>
      <c r="X23" s="25">
        <f>'[4]AEO 2023 Table 35 Raw'!AA14</f>
        <v>94.064087000000001</v>
      </c>
      <c r="Y23" s="25">
        <f>'[4]AEO 2023 Table 35 Raw'!AB14</f>
        <v>93.072463999999997</v>
      </c>
      <c r="Z23" s="25">
        <f>'[4]AEO 2023 Table 35 Raw'!AC14</f>
        <v>92.183280999999994</v>
      </c>
      <c r="AA23" s="25">
        <f>'[4]AEO 2023 Table 35 Raw'!AD14</f>
        <v>91.261589000000001</v>
      </c>
      <c r="AB23" s="25">
        <f>'[4]AEO 2023 Table 35 Raw'!AE14</f>
        <v>90.434334000000007</v>
      </c>
      <c r="AC23" s="25">
        <f>'[4]AEO 2023 Table 35 Raw'!AF14</f>
        <v>89.623856000000004</v>
      </c>
      <c r="AD23" s="25">
        <f>'[4]AEO 2023 Table 35 Raw'!AG14</f>
        <v>88.543518000000006</v>
      </c>
      <c r="AE23" s="25">
        <f>'[4]AEO 2023 Table 35 Raw'!AH14</f>
        <v>87.624701999999999</v>
      </c>
      <c r="AF23" s="46">
        <f>'[4]AEO 2023 Table 35 Raw'!AI14</f>
        <v>-2E-3</v>
      </c>
    </row>
    <row r="24" spans="1:32" ht="15" customHeight="1">
      <c r="A24" s="8" t="s">
        <v>846</v>
      </c>
      <c r="B24" s="24" t="s">
        <v>847</v>
      </c>
      <c r="C24" s="25">
        <f>'[4]AEO 2023 Table 35 Raw'!F15</f>
        <v>26.104420000000001</v>
      </c>
      <c r="D24" s="25">
        <f>'[4]AEO 2023 Table 35 Raw'!G15</f>
        <v>27.958748</v>
      </c>
      <c r="E24" s="25">
        <f>'[4]AEO 2023 Table 35 Raw'!H15</f>
        <v>29.360862999999998</v>
      </c>
      <c r="F24" s="25">
        <f>'[4]AEO 2023 Table 35 Raw'!I15</f>
        <v>30.404257000000001</v>
      </c>
      <c r="G24" s="25">
        <f>'[4]AEO 2023 Table 35 Raw'!J15</f>
        <v>31.176168000000001</v>
      </c>
      <c r="H24" s="25">
        <f>'[4]AEO 2023 Table 35 Raw'!K15</f>
        <v>31.735724999999999</v>
      </c>
      <c r="I24" s="25">
        <f>'[4]AEO 2023 Table 35 Raw'!L15</f>
        <v>32.137633999999998</v>
      </c>
      <c r="J24" s="25">
        <f>'[4]AEO 2023 Table 35 Raw'!M15</f>
        <v>32.421238000000002</v>
      </c>
      <c r="K24" s="25">
        <f>'[4]AEO 2023 Table 35 Raw'!N15</f>
        <v>32.616638000000002</v>
      </c>
      <c r="L24" s="25">
        <f>'[4]AEO 2023 Table 35 Raw'!O15</f>
        <v>32.746367999999997</v>
      </c>
      <c r="M24" s="25">
        <f>'[4]AEO 2023 Table 35 Raw'!P15</f>
        <v>32.823729999999998</v>
      </c>
      <c r="N24" s="25">
        <f>'[4]AEO 2023 Table 35 Raw'!Q15</f>
        <v>32.850150999999997</v>
      </c>
      <c r="O24" s="25">
        <f>'[4]AEO 2023 Table 35 Raw'!R15</f>
        <v>32.831726000000003</v>
      </c>
      <c r="P24" s="25">
        <f>'[4]AEO 2023 Table 35 Raw'!S15</f>
        <v>32.779494999999997</v>
      </c>
      <c r="Q24" s="25">
        <f>'[4]AEO 2023 Table 35 Raw'!T15</f>
        <v>32.700462000000002</v>
      </c>
      <c r="R24" s="25">
        <f>'[4]AEO 2023 Table 35 Raw'!U15</f>
        <v>32.598652000000001</v>
      </c>
      <c r="S24" s="25">
        <f>'[4]AEO 2023 Table 35 Raw'!V15</f>
        <v>32.498699000000002</v>
      </c>
      <c r="T24" s="25">
        <f>'[4]AEO 2023 Table 35 Raw'!W15</f>
        <v>32.391376000000001</v>
      </c>
      <c r="U24" s="25">
        <f>'[4]AEO 2023 Table 35 Raw'!X15</f>
        <v>32.277873999999997</v>
      </c>
      <c r="V24" s="25">
        <f>'[4]AEO 2023 Table 35 Raw'!Y15</f>
        <v>32.156567000000003</v>
      </c>
      <c r="W24" s="25">
        <f>'[4]AEO 2023 Table 35 Raw'!Z15</f>
        <v>32.032176999999997</v>
      </c>
      <c r="X24" s="25">
        <f>'[4]AEO 2023 Table 35 Raw'!AA15</f>
        <v>31.905846</v>
      </c>
      <c r="Y24" s="25">
        <f>'[4]AEO 2023 Table 35 Raw'!AB15</f>
        <v>31.778054999999998</v>
      </c>
      <c r="Z24" s="25">
        <f>'[4]AEO 2023 Table 35 Raw'!AC15</f>
        <v>31.647835000000001</v>
      </c>
      <c r="AA24" s="25">
        <f>'[4]AEO 2023 Table 35 Raw'!AD15</f>
        <v>31.517433</v>
      </c>
      <c r="AB24" s="25">
        <f>'[4]AEO 2023 Table 35 Raw'!AE15</f>
        <v>31.386583000000002</v>
      </c>
      <c r="AC24" s="25">
        <f>'[4]AEO 2023 Table 35 Raw'!AF15</f>
        <v>31.254867999999998</v>
      </c>
      <c r="AD24" s="25">
        <f>'[4]AEO 2023 Table 35 Raw'!AG15</f>
        <v>31.125091999999999</v>
      </c>
      <c r="AE24" s="25">
        <f>'[4]AEO 2023 Table 35 Raw'!AH15</f>
        <v>30.995487000000001</v>
      </c>
      <c r="AF24" s="46">
        <f>'[4]AEO 2023 Table 35 Raw'!AI15</f>
        <v>6.0000000000000001E-3</v>
      </c>
    </row>
    <row r="25" spans="1:32" ht="15" customHeight="1">
      <c r="A25" s="8" t="s">
        <v>848</v>
      </c>
      <c r="B25" s="24" t="s">
        <v>849</v>
      </c>
      <c r="C25" s="25">
        <f>'[4]AEO 2023 Table 35 Raw'!F16</f>
        <v>93.821793</v>
      </c>
      <c r="D25" s="25">
        <f>'[4]AEO 2023 Table 35 Raw'!G16</f>
        <v>98.346069</v>
      </c>
      <c r="E25" s="25">
        <f>'[4]AEO 2023 Table 35 Raw'!H16</f>
        <v>98.899811</v>
      </c>
      <c r="F25" s="25">
        <f>'[4]AEO 2023 Table 35 Raw'!I16</f>
        <v>98.154319999999998</v>
      </c>
      <c r="G25" s="25">
        <f>'[4]AEO 2023 Table 35 Raw'!J16</f>
        <v>96.978966</v>
      </c>
      <c r="H25" s="25">
        <f>'[4]AEO 2023 Table 35 Raw'!K16</f>
        <v>95.870536999999999</v>
      </c>
      <c r="I25" s="25">
        <f>'[4]AEO 2023 Table 35 Raw'!L16</f>
        <v>94.778396999999998</v>
      </c>
      <c r="J25" s="25">
        <f>'[4]AEO 2023 Table 35 Raw'!M16</f>
        <v>93.653671000000003</v>
      </c>
      <c r="K25" s="25">
        <f>'[4]AEO 2023 Table 35 Raw'!N16</f>
        <v>92.513656999999995</v>
      </c>
      <c r="L25" s="25">
        <f>'[4]AEO 2023 Table 35 Raw'!O16</f>
        <v>91.346046000000001</v>
      </c>
      <c r="M25" s="25">
        <f>'[4]AEO 2023 Table 35 Raw'!P16</f>
        <v>90.235045999999997</v>
      </c>
      <c r="N25" s="25">
        <f>'[4]AEO 2023 Table 35 Raw'!Q16</f>
        <v>89.767821999999995</v>
      </c>
      <c r="O25" s="25">
        <f>'[4]AEO 2023 Table 35 Raw'!R16</f>
        <v>89.084404000000006</v>
      </c>
      <c r="P25" s="25">
        <f>'[4]AEO 2023 Table 35 Raw'!S16</f>
        <v>88.479789999999994</v>
      </c>
      <c r="Q25" s="25">
        <f>'[4]AEO 2023 Table 35 Raw'!T16</f>
        <v>87.940360999999996</v>
      </c>
      <c r="R25" s="25">
        <f>'[4]AEO 2023 Table 35 Raw'!U16</f>
        <v>87.485000999999997</v>
      </c>
      <c r="S25" s="25">
        <f>'[4]AEO 2023 Table 35 Raw'!V16</f>
        <v>86.707999999999998</v>
      </c>
      <c r="T25" s="25">
        <f>'[4]AEO 2023 Table 35 Raw'!W16</f>
        <v>85.857574</v>
      </c>
      <c r="U25" s="25">
        <f>'[4]AEO 2023 Table 35 Raw'!X16</f>
        <v>84.978706000000003</v>
      </c>
      <c r="V25" s="25">
        <f>'[4]AEO 2023 Table 35 Raw'!Y16</f>
        <v>84.087226999999999</v>
      </c>
      <c r="W25" s="25">
        <f>'[4]AEO 2023 Table 35 Raw'!Z16</f>
        <v>83.128783999999996</v>
      </c>
      <c r="X25" s="25">
        <f>'[4]AEO 2023 Table 35 Raw'!AA16</f>
        <v>82.126366000000004</v>
      </c>
      <c r="Y25" s="25">
        <f>'[4]AEO 2023 Table 35 Raw'!AB16</f>
        <v>81.095184000000003</v>
      </c>
      <c r="Z25" s="25">
        <f>'[4]AEO 2023 Table 35 Raw'!AC16</f>
        <v>80.032905999999997</v>
      </c>
      <c r="AA25" s="25">
        <f>'[4]AEO 2023 Table 35 Raw'!AD16</f>
        <v>78.878570999999994</v>
      </c>
      <c r="AB25" s="25">
        <f>'[4]AEO 2023 Table 35 Raw'!AE16</f>
        <v>77.713295000000002</v>
      </c>
      <c r="AC25" s="25">
        <f>'[4]AEO 2023 Table 35 Raw'!AF16</f>
        <v>76.530395999999996</v>
      </c>
      <c r="AD25" s="25">
        <f>'[4]AEO 2023 Table 35 Raw'!AG16</f>
        <v>75.321915000000004</v>
      </c>
      <c r="AE25" s="25">
        <f>'[4]AEO 2023 Table 35 Raw'!AH16</f>
        <v>74.105903999999995</v>
      </c>
      <c r="AF25" s="46">
        <f>'[4]AEO 2023 Table 35 Raw'!AI16</f>
        <v>-8.0000000000000002E-3</v>
      </c>
    </row>
    <row r="26" spans="1:32" ht="15" customHeight="1">
      <c r="A26" s="8" t="s">
        <v>850</v>
      </c>
      <c r="B26" s="24" t="s">
        <v>851</v>
      </c>
      <c r="C26" s="25">
        <f>'[4]AEO 2023 Table 35 Raw'!F17</f>
        <v>5921.6064450000003</v>
      </c>
      <c r="D26" s="25">
        <f>'[4]AEO 2023 Table 35 Raw'!G17</f>
        <v>5758.8461909999996</v>
      </c>
      <c r="E26" s="25">
        <f>'[4]AEO 2023 Table 35 Raw'!H17</f>
        <v>5615.3227539999998</v>
      </c>
      <c r="F26" s="25">
        <f>'[4]AEO 2023 Table 35 Raw'!I17</f>
        <v>5522.4594729999999</v>
      </c>
      <c r="G26" s="25">
        <f>'[4]AEO 2023 Table 35 Raw'!J17</f>
        <v>5456.8017579999996</v>
      </c>
      <c r="H26" s="25">
        <f>'[4]AEO 2023 Table 35 Raw'!K17</f>
        <v>5375.783203</v>
      </c>
      <c r="I26" s="25">
        <f>'[4]AEO 2023 Table 35 Raw'!L17</f>
        <v>5295.0048829999996</v>
      </c>
      <c r="J26" s="25">
        <f>'[4]AEO 2023 Table 35 Raw'!M17</f>
        <v>5208.1630859999996</v>
      </c>
      <c r="K26" s="25">
        <f>'[4]AEO 2023 Table 35 Raw'!N17</f>
        <v>5129.4189450000003</v>
      </c>
      <c r="L26" s="25">
        <f>'[4]AEO 2023 Table 35 Raw'!O17</f>
        <v>5059.7778319999998</v>
      </c>
      <c r="M26" s="25">
        <f>'[4]AEO 2023 Table 35 Raw'!P17</f>
        <v>5009.6132809999999</v>
      </c>
      <c r="N26" s="25">
        <f>'[4]AEO 2023 Table 35 Raw'!Q17</f>
        <v>4957.8959960000002</v>
      </c>
      <c r="O26" s="25">
        <f>'[4]AEO 2023 Table 35 Raw'!R17</f>
        <v>4903.5463870000003</v>
      </c>
      <c r="P26" s="25">
        <f>'[4]AEO 2023 Table 35 Raw'!S17</f>
        <v>4860.4370120000003</v>
      </c>
      <c r="Q26" s="25">
        <f>'[4]AEO 2023 Table 35 Raw'!T17</f>
        <v>4815.5263670000004</v>
      </c>
      <c r="R26" s="25">
        <f>'[4]AEO 2023 Table 35 Raw'!U17</f>
        <v>4791.6870120000003</v>
      </c>
      <c r="S26" s="25">
        <f>'[4]AEO 2023 Table 35 Raw'!V17</f>
        <v>4773.9067379999997</v>
      </c>
      <c r="T26" s="25">
        <f>'[4]AEO 2023 Table 35 Raw'!W17</f>
        <v>4755.3203119999998</v>
      </c>
      <c r="U26" s="25">
        <f>'[4]AEO 2023 Table 35 Raw'!X17</f>
        <v>4745.1215819999998</v>
      </c>
      <c r="V26" s="25">
        <f>'[4]AEO 2023 Table 35 Raw'!Y17</f>
        <v>4736.1166990000002</v>
      </c>
      <c r="W26" s="25">
        <f>'[4]AEO 2023 Table 35 Raw'!Z17</f>
        <v>4733.9057620000003</v>
      </c>
      <c r="X26" s="25">
        <f>'[4]AEO 2023 Table 35 Raw'!AA17</f>
        <v>4732.7148440000001</v>
      </c>
      <c r="Y26" s="25">
        <f>'[4]AEO 2023 Table 35 Raw'!AB17</f>
        <v>4731.6547849999997</v>
      </c>
      <c r="Z26" s="25">
        <f>'[4]AEO 2023 Table 35 Raw'!AC17</f>
        <v>4729.873047</v>
      </c>
      <c r="AA26" s="25">
        <f>'[4]AEO 2023 Table 35 Raw'!AD17</f>
        <v>4730.2021480000003</v>
      </c>
      <c r="AB26" s="25">
        <f>'[4]AEO 2023 Table 35 Raw'!AE17</f>
        <v>4729.4658200000003</v>
      </c>
      <c r="AC26" s="25">
        <f>'[4]AEO 2023 Table 35 Raw'!AF17</f>
        <v>4727.9716799999997</v>
      </c>
      <c r="AD26" s="25">
        <f>'[4]AEO 2023 Table 35 Raw'!AG17</f>
        <v>4734.9438479999999</v>
      </c>
      <c r="AE26" s="25">
        <f>'[4]AEO 2023 Table 35 Raw'!AH17</f>
        <v>4747.1035160000001</v>
      </c>
      <c r="AF26" s="46">
        <f>'[4]AEO 2023 Table 35 Raw'!AI17</f>
        <v>-8.0000000000000002E-3</v>
      </c>
    </row>
    <row r="27" spans="1:32" ht="15" customHeight="1">
      <c r="A27" s="8" t="s">
        <v>852</v>
      </c>
      <c r="B27" s="24" t="s">
        <v>853</v>
      </c>
      <c r="C27" s="25">
        <f>'[4]AEO 2023 Table 35 Raw'!F18</f>
        <v>748.63781700000004</v>
      </c>
      <c r="D27" s="25">
        <f>'[4]AEO 2023 Table 35 Raw'!G18</f>
        <v>732.18176300000005</v>
      </c>
      <c r="E27" s="25">
        <f>'[4]AEO 2023 Table 35 Raw'!H18</f>
        <v>720.222351</v>
      </c>
      <c r="F27" s="25">
        <f>'[4]AEO 2023 Table 35 Raw'!I18</f>
        <v>712.26513699999998</v>
      </c>
      <c r="G27" s="25">
        <f>'[4]AEO 2023 Table 35 Raw'!J18</f>
        <v>704.63708499999996</v>
      </c>
      <c r="H27" s="25">
        <f>'[4]AEO 2023 Table 35 Raw'!K18</f>
        <v>693.10375999999997</v>
      </c>
      <c r="I27" s="25">
        <f>'[4]AEO 2023 Table 35 Raw'!L18</f>
        <v>681.51898200000005</v>
      </c>
      <c r="J27" s="25">
        <f>'[4]AEO 2023 Table 35 Raw'!M18</f>
        <v>670.97247300000004</v>
      </c>
      <c r="K27" s="25">
        <f>'[4]AEO 2023 Table 35 Raw'!N18</f>
        <v>664.23034700000005</v>
      </c>
      <c r="L27" s="25">
        <f>'[4]AEO 2023 Table 35 Raw'!O18</f>
        <v>660.79870600000004</v>
      </c>
      <c r="M27" s="25">
        <f>'[4]AEO 2023 Table 35 Raw'!P18</f>
        <v>661.24517800000001</v>
      </c>
      <c r="N27" s="25">
        <f>'[4]AEO 2023 Table 35 Raw'!Q18</f>
        <v>662.369507</v>
      </c>
      <c r="O27" s="25">
        <f>'[4]AEO 2023 Table 35 Raw'!R18</f>
        <v>663.70324700000003</v>
      </c>
      <c r="P27" s="25">
        <f>'[4]AEO 2023 Table 35 Raw'!S18</f>
        <v>666.36852999999996</v>
      </c>
      <c r="Q27" s="25">
        <f>'[4]AEO 2023 Table 35 Raw'!T18</f>
        <v>668.24157700000001</v>
      </c>
      <c r="R27" s="25">
        <f>'[4]AEO 2023 Table 35 Raw'!U18</f>
        <v>672.17394999999999</v>
      </c>
      <c r="S27" s="25">
        <f>'[4]AEO 2023 Table 35 Raw'!V18</f>
        <v>676.03515600000003</v>
      </c>
      <c r="T27" s="25">
        <f>'[4]AEO 2023 Table 35 Raw'!W18</f>
        <v>679.41424600000005</v>
      </c>
      <c r="U27" s="25">
        <f>'[4]AEO 2023 Table 35 Raw'!X18</f>
        <v>684.28772000000004</v>
      </c>
      <c r="V27" s="25">
        <f>'[4]AEO 2023 Table 35 Raw'!Y18</f>
        <v>690.63830600000006</v>
      </c>
      <c r="W27" s="25">
        <f>'[4]AEO 2023 Table 35 Raw'!Z18</f>
        <v>698.07110599999999</v>
      </c>
      <c r="X27" s="25">
        <f>'[4]AEO 2023 Table 35 Raw'!AA18</f>
        <v>705.62060499999995</v>
      </c>
      <c r="Y27" s="25">
        <f>'[4]AEO 2023 Table 35 Raw'!AB18</f>
        <v>713.18573000000004</v>
      </c>
      <c r="Z27" s="25">
        <f>'[4]AEO 2023 Table 35 Raw'!AC18</f>
        <v>721.23553500000003</v>
      </c>
      <c r="AA27" s="25">
        <f>'[4]AEO 2023 Table 35 Raw'!AD18</f>
        <v>730.61541699999998</v>
      </c>
      <c r="AB27" s="25">
        <f>'[4]AEO 2023 Table 35 Raw'!AE18</f>
        <v>740.51544200000001</v>
      </c>
      <c r="AC27" s="25">
        <f>'[4]AEO 2023 Table 35 Raw'!AF18</f>
        <v>750.55602999999996</v>
      </c>
      <c r="AD27" s="25">
        <f>'[4]AEO 2023 Table 35 Raw'!AG18</f>
        <v>761.51873799999998</v>
      </c>
      <c r="AE27" s="25">
        <f>'[4]AEO 2023 Table 35 Raw'!AH18</f>
        <v>773.14770499999997</v>
      </c>
      <c r="AF27" s="46">
        <f>'[4]AEO 2023 Table 35 Raw'!AI18</f>
        <v>1E-3</v>
      </c>
    </row>
    <row r="28" spans="1:32" ht="15" customHeight="1">
      <c r="A28" s="8" t="s">
        <v>854</v>
      </c>
      <c r="B28" s="24" t="s">
        <v>855</v>
      </c>
      <c r="C28" s="25">
        <f>'[4]AEO 2023 Table 35 Raw'!F19</f>
        <v>969.94122300000004</v>
      </c>
      <c r="D28" s="25">
        <f>'[4]AEO 2023 Table 35 Raw'!G19</f>
        <v>940.81146200000001</v>
      </c>
      <c r="E28" s="25">
        <f>'[4]AEO 2023 Table 35 Raw'!H19</f>
        <v>917.15948500000002</v>
      </c>
      <c r="F28" s="25">
        <f>'[4]AEO 2023 Table 35 Raw'!I19</f>
        <v>901.62676999999996</v>
      </c>
      <c r="G28" s="25">
        <f>'[4]AEO 2023 Table 35 Raw'!J19</f>
        <v>890.98638900000003</v>
      </c>
      <c r="H28" s="25">
        <f>'[4]AEO 2023 Table 35 Raw'!K19</f>
        <v>878.49054000000001</v>
      </c>
      <c r="I28" s="25">
        <f>'[4]AEO 2023 Table 35 Raw'!L19</f>
        <v>867.02569600000004</v>
      </c>
      <c r="J28" s="25">
        <f>'[4]AEO 2023 Table 35 Raw'!M19</f>
        <v>854.45898399999999</v>
      </c>
      <c r="K28" s="25">
        <f>'[4]AEO 2023 Table 35 Raw'!N19</f>
        <v>843.13281199999994</v>
      </c>
      <c r="L28" s="25">
        <f>'[4]AEO 2023 Table 35 Raw'!O19</f>
        <v>833.16595500000005</v>
      </c>
      <c r="M28" s="25">
        <f>'[4]AEO 2023 Table 35 Raw'!P19</f>
        <v>827.27282700000001</v>
      </c>
      <c r="N28" s="25">
        <f>'[4]AEO 2023 Table 35 Raw'!Q19</f>
        <v>820.74212599999998</v>
      </c>
      <c r="O28" s="25">
        <f>'[4]AEO 2023 Table 35 Raw'!R19</f>
        <v>813.97699</v>
      </c>
      <c r="P28" s="25">
        <f>'[4]AEO 2023 Table 35 Raw'!S19</f>
        <v>809.44824200000005</v>
      </c>
      <c r="Q28" s="25">
        <f>'[4]AEO 2023 Table 35 Raw'!T19</f>
        <v>804.86688200000003</v>
      </c>
      <c r="R28" s="25">
        <f>'[4]AEO 2023 Table 35 Raw'!U19</f>
        <v>804.27398700000003</v>
      </c>
      <c r="S28" s="25">
        <f>'[4]AEO 2023 Table 35 Raw'!V19</f>
        <v>803.65295400000002</v>
      </c>
      <c r="T28" s="25">
        <f>'[4]AEO 2023 Table 35 Raw'!W19</f>
        <v>803.74804700000004</v>
      </c>
      <c r="U28" s="25">
        <f>'[4]AEO 2023 Table 35 Raw'!X19</f>
        <v>804.90454099999999</v>
      </c>
      <c r="V28" s="25">
        <f>'[4]AEO 2023 Table 35 Raw'!Y19</f>
        <v>806.42034899999999</v>
      </c>
      <c r="W28" s="25">
        <f>'[4]AEO 2023 Table 35 Raw'!Z19</f>
        <v>809.15716599999996</v>
      </c>
      <c r="X28" s="25">
        <f>'[4]AEO 2023 Table 35 Raw'!AA19</f>
        <v>813.02770999999996</v>
      </c>
      <c r="Y28" s="25">
        <f>'[4]AEO 2023 Table 35 Raw'!AB19</f>
        <v>817.48461899999995</v>
      </c>
      <c r="Z28" s="25">
        <f>'[4]AEO 2023 Table 35 Raw'!AC19</f>
        <v>821.82110599999999</v>
      </c>
      <c r="AA28" s="25">
        <f>'[4]AEO 2023 Table 35 Raw'!AD19</f>
        <v>826.55474900000002</v>
      </c>
      <c r="AB28" s="25">
        <f>'[4]AEO 2023 Table 35 Raw'!AE19</f>
        <v>831.33819600000004</v>
      </c>
      <c r="AC28" s="25">
        <f>'[4]AEO 2023 Table 35 Raw'!AF19</f>
        <v>836.18957499999999</v>
      </c>
      <c r="AD28" s="25">
        <f>'[4]AEO 2023 Table 35 Raw'!AG19</f>
        <v>842.79058799999996</v>
      </c>
      <c r="AE28" s="25">
        <f>'[4]AEO 2023 Table 35 Raw'!AH19</f>
        <v>850.25329599999998</v>
      </c>
      <c r="AF28" s="46">
        <f>'[4]AEO 2023 Table 35 Raw'!AI19</f>
        <v>-5.0000000000000001E-3</v>
      </c>
    </row>
    <row r="29" spans="1:32" ht="15" customHeight="1">
      <c r="A29" s="8" t="s">
        <v>856</v>
      </c>
      <c r="B29" s="24" t="s">
        <v>857</v>
      </c>
      <c r="C29" s="25">
        <f>'[4]AEO 2023 Table 35 Raw'!F20</f>
        <v>4203.0278319999998</v>
      </c>
      <c r="D29" s="25">
        <f>'[4]AEO 2023 Table 35 Raw'!G20</f>
        <v>4085.8527829999998</v>
      </c>
      <c r="E29" s="25">
        <f>'[4]AEO 2023 Table 35 Raw'!H20</f>
        <v>3977.9411620000001</v>
      </c>
      <c r="F29" s="25">
        <f>'[4]AEO 2023 Table 35 Raw'!I20</f>
        <v>3908.5668949999999</v>
      </c>
      <c r="G29" s="25">
        <f>'[4]AEO 2023 Table 35 Raw'!J20</f>
        <v>3861.1782229999999</v>
      </c>
      <c r="H29" s="25">
        <f>'[4]AEO 2023 Table 35 Raw'!K20</f>
        <v>3804.1892090000001</v>
      </c>
      <c r="I29" s="25">
        <f>'[4]AEO 2023 Table 35 Raw'!L20</f>
        <v>3746.4604490000002</v>
      </c>
      <c r="J29" s="25">
        <f>'[4]AEO 2023 Table 35 Raw'!M20</f>
        <v>3682.7316890000002</v>
      </c>
      <c r="K29" s="25">
        <f>'[4]AEO 2023 Table 35 Raw'!N20</f>
        <v>3622.055664</v>
      </c>
      <c r="L29" s="25">
        <f>'[4]AEO 2023 Table 35 Raw'!O20</f>
        <v>3565.8127439999998</v>
      </c>
      <c r="M29" s="25">
        <f>'[4]AEO 2023 Table 35 Raw'!P20</f>
        <v>3521.0952149999998</v>
      </c>
      <c r="N29" s="25">
        <f>'[4]AEO 2023 Table 35 Raw'!Q20</f>
        <v>3474.7841800000001</v>
      </c>
      <c r="O29" s="25">
        <f>'[4]AEO 2023 Table 35 Raw'!R20</f>
        <v>3425.8664549999999</v>
      </c>
      <c r="P29" s="25">
        <f>'[4]AEO 2023 Table 35 Raw'!S20</f>
        <v>3384.6206050000001</v>
      </c>
      <c r="Q29" s="25">
        <f>'[4]AEO 2023 Table 35 Raw'!T20</f>
        <v>3342.4177249999998</v>
      </c>
      <c r="R29" s="25">
        <f>'[4]AEO 2023 Table 35 Raw'!U20</f>
        <v>3315.2387699999999</v>
      </c>
      <c r="S29" s="25">
        <f>'[4]AEO 2023 Table 35 Raw'!V20</f>
        <v>3294.2185060000002</v>
      </c>
      <c r="T29" s="25">
        <f>'[4]AEO 2023 Table 35 Raw'!W20</f>
        <v>3272.158203</v>
      </c>
      <c r="U29" s="25">
        <f>'[4]AEO 2023 Table 35 Raw'!X20</f>
        <v>3255.9291990000002</v>
      </c>
      <c r="V29" s="25">
        <f>'[4]AEO 2023 Table 35 Raw'!Y20</f>
        <v>3239.0583499999998</v>
      </c>
      <c r="W29" s="25">
        <f>'[4]AEO 2023 Table 35 Raw'!Z20</f>
        <v>3226.6767580000001</v>
      </c>
      <c r="X29" s="25">
        <f>'[4]AEO 2023 Table 35 Raw'!AA20</f>
        <v>3214.0668949999999</v>
      </c>
      <c r="Y29" s="25">
        <f>'[4]AEO 2023 Table 35 Raw'!AB20</f>
        <v>3200.9846189999998</v>
      </c>
      <c r="Z29" s="25">
        <f>'[4]AEO 2023 Table 35 Raw'!AC20</f>
        <v>3186.8171390000002</v>
      </c>
      <c r="AA29" s="25">
        <f>'[4]AEO 2023 Table 35 Raw'!AD20</f>
        <v>3173.031982</v>
      </c>
      <c r="AB29" s="25">
        <f>'[4]AEO 2023 Table 35 Raw'!AE20</f>
        <v>3157.6123050000001</v>
      </c>
      <c r="AC29" s="25">
        <f>'[4]AEO 2023 Table 35 Raw'!AF20</f>
        <v>3141.226318</v>
      </c>
      <c r="AD29" s="25">
        <f>'[4]AEO 2023 Table 35 Raw'!AG20</f>
        <v>3130.6345209999999</v>
      </c>
      <c r="AE29" s="25">
        <f>'[4]AEO 2023 Table 35 Raw'!AH20</f>
        <v>3123.703125</v>
      </c>
      <c r="AF29" s="46">
        <f>'[4]AEO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'[4]AEO 2023 Table 35 Raw'!F22</f>
        <v>2795.655029</v>
      </c>
      <c r="D32" s="25">
        <f>'[4]AEO 2023 Table 35 Raw'!G22</f>
        <v>2985.946289</v>
      </c>
      <c r="E32" s="25">
        <f>'[4]AEO 2023 Table 35 Raw'!H22</f>
        <v>3004.0117190000001</v>
      </c>
      <c r="F32" s="25">
        <f>'[4]AEO 2023 Table 35 Raw'!I22</f>
        <v>2994.3767090000001</v>
      </c>
      <c r="G32" s="25">
        <f>'[4]AEO 2023 Table 35 Raw'!J22</f>
        <v>3010.1215820000002</v>
      </c>
      <c r="H32" s="25">
        <f>'[4]AEO 2023 Table 35 Raw'!K22</f>
        <v>3024.310547</v>
      </c>
      <c r="I32" s="25">
        <f>'[4]AEO 2023 Table 35 Raw'!L22</f>
        <v>3036.461914</v>
      </c>
      <c r="J32" s="25">
        <f>'[4]AEO 2023 Table 35 Raw'!M22</f>
        <v>3042.4677729999999</v>
      </c>
      <c r="K32" s="25">
        <f>'[4]AEO 2023 Table 35 Raw'!N22</f>
        <v>3043.4104000000002</v>
      </c>
      <c r="L32" s="25">
        <f>'[4]AEO 2023 Table 35 Raw'!O22</f>
        <v>3046.782471</v>
      </c>
      <c r="M32" s="25">
        <f>'[4]AEO 2023 Table 35 Raw'!P22</f>
        <v>3061.0747070000002</v>
      </c>
      <c r="N32" s="25">
        <f>'[4]AEO 2023 Table 35 Raw'!Q22</f>
        <v>3070.6218260000001</v>
      </c>
      <c r="O32" s="25">
        <f>'[4]AEO 2023 Table 35 Raw'!R22</f>
        <v>3069.8415530000002</v>
      </c>
      <c r="P32" s="25">
        <f>'[4]AEO 2023 Table 35 Raw'!S22</f>
        <v>3072.1235350000002</v>
      </c>
      <c r="Q32" s="25">
        <f>'[4]AEO 2023 Table 35 Raw'!T22</f>
        <v>3082.9067380000001</v>
      </c>
      <c r="R32" s="25">
        <f>'[4]AEO 2023 Table 35 Raw'!U22</f>
        <v>3102.0864259999998</v>
      </c>
      <c r="S32" s="25">
        <f>'[4]AEO 2023 Table 35 Raw'!V22</f>
        <v>3127.588135</v>
      </c>
      <c r="T32" s="25">
        <f>'[4]AEO 2023 Table 35 Raw'!W22</f>
        <v>3157.076904</v>
      </c>
      <c r="U32" s="25">
        <f>'[4]AEO 2023 Table 35 Raw'!X22</f>
        <v>3191.8100589999999</v>
      </c>
      <c r="V32" s="25">
        <f>'[4]AEO 2023 Table 35 Raw'!Y22</f>
        <v>3222.9575199999999</v>
      </c>
      <c r="W32" s="25">
        <f>'[4]AEO 2023 Table 35 Raw'!Z22</f>
        <v>3255.5627439999998</v>
      </c>
      <c r="X32" s="25">
        <f>'[4]AEO 2023 Table 35 Raw'!AA22</f>
        <v>3288.5258789999998</v>
      </c>
      <c r="Y32" s="25">
        <f>'[4]AEO 2023 Table 35 Raw'!AB22</f>
        <v>3323.1064449999999</v>
      </c>
      <c r="Z32" s="25">
        <f>'[4]AEO 2023 Table 35 Raw'!AC22</f>
        <v>3357.5683589999999</v>
      </c>
      <c r="AA32" s="25">
        <f>'[4]AEO 2023 Table 35 Raw'!AD22</f>
        <v>3392.8244629999999</v>
      </c>
      <c r="AB32" s="25">
        <f>'[4]AEO 2023 Table 35 Raw'!AE22</f>
        <v>3430.6352539999998</v>
      </c>
      <c r="AC32" s="25">
        <f>'[4]AEO 2023 Table 35 Raw'!AF22</f>
        <v>3471.3813479999999</v>
      </c>
      <c r="AD32" s="25">
        <f>'[4]AEO 2023 Table 35 Raw'!AG22</f>
        <v>3513.5590820000002</v>
      </c>
      <c r="AE32" s="25">
        <f>'[4]AEO 2023 Table 35 Raw'!AH22</f>
        <v>3560.3764649999998</v>
      </c>
      <c r="AF32" s="46">
        <f>'[4]AEO 2023 Table 35 Raw'!AI22</f>
        <v>8.9999999999999993E-3</v>
      </c>
    </row>
    <row r="33" spans="1:32" ht="15" customHeight="1">
      <c r="A33" s="8" t="s">
        <v>861</v>
      </c>
      <c r="B33" s="24" t="s">
        <v>862</v>
      </c>
      <c r="C33" s="25">
        <f>'[4]AEO 2023 Table 35 Raw'!F23</f>
        <v>154.480209</v>
      </c>
      <c r="D33" s="25">
        <f>'[4]AEO 2023 Table 35 Raw'!G23</f>
        <v>163.53123500000001</v>
      </c>
      <c r="E33" s="25">
        <f>'[4]AEO 2023 Table 35 Raw'!H23</f>
        <v>164.38275100000001</v>
      </c>
      <c r="F33" s="25">
        <f>'[4]AEO 2023 Table 35 Raw'!I23</f>
        <v>163.916977</v>
      </c>
      <c r="G33" s="25">
        <f>'[4]AEO 2023 Table 35 Raw'!J23</f>
        <v>164.66076699999999</v>
      </c>
      <c r="H33" s="25">
        <f>'[4]AEO 2023 Table 35 Raw'!K23</f>
        <v>165.33139</v>
      </c>
      <c r="I33" s="25">
        <f>'[4]AEO 2023 Table 35 Raw'!L23</f>
        <v>165.905991</v>
      </c>
      <c r="J33" s="25">
        <f>'[4]AEO 2023 Table 35 Raw'!M23</f>
        <v>166.18859900000001</v>
      </c>
      <c r="K33" s="25">
        <f>'[4]AEO 2023 Table 35 Raw'!N23</f>
        <v>166.23085</v>
      </c>
      <c r="L33" s="25">
        <f>'[4]AEO 2023 Table 35 Raw'!O23</f>
        <v>166.389084</v>
      </c>
      <c r="M33" s="25">
        <f>'[4]AEO 2023 Table 35 Raw'!P23</f>
        <v>167.06776400000001</v>
      </c>
      <c r="N33" s="25">
        <f>'[4]AEO 2023 Table 35 Raw'!Q23</f>
        <v>167.52093500000001</v>
      </c>
      <c r="O33" s="25">
        <f>'[4]AEO 2023 Table 35 Raw'!R23</f>
        <v>167.48246800000001</v>
      </c>
      <c r="P33" s="25">
        <f>'[4]AEO 2023 Table 35 Raw'!S23</f>
        <v>167.58998099999999</v>
      </c>
      <c r="Q33" s="25">
        <f>'[4]AEO 2023 Table 35 Raw'!T23</f>
        <v>168.10247799999999</v>
      </c>
      <c r="R33" s="25">
        <f>'[4]AEO 2023 Table 35 Raw'!U23</f>
        <v>169.01503</v>
      </c>
      <c r="S33" s="25">
        <f>'[4]AEO 2023 Table 35 Raw'!V23</f>
        <v>170.22898900000001</v>
      </c>
      <c r="T33" s="25">
        <f>'[4]AEO 2023 Table 35 Raw'!W23</f>
        <v>171.632507</v>
      </c>
      <c r="U33" s="25">
        <f>'[4]AEO 2023 Table 35 Raw'!X23</f>
        <v>173.28613300000001</v>
      </c>
      <c r="V33" s="25">
        <f>'[4]AEO 2023 Table 35 Raw'!Y23</f>
        <v>174.76892100000001</v>
      </c>
      <c r="W33" s="25">
        <f>'[4]AEO 2023 Table 35 Raw'!Z23</f>
        <v>176.32135</v>
      </c>
      <c r="X33" s="25">
        <f>'[4]AEO 2023 Table 35 Raw'!AA23</f>
        <v>177.89068599999999</v>
      </c>
      <c r="Y33" s="25">
        <f>'[4]AEO 2023 Table 35 Raw'!AB23</f>
        <v>179.53720100000001</v>
      </c>
      <c r="Z33" s="25">
        <f>'[4]AEO 2023 Table 35 Raw'!AC23</f>
        <v>181.178146</v>
      </c>
      <c r="AA33" s="25">
        <f>'[4]AEO 2023 Table 35 Raw'!AD23</f>
        <v>182.856964</v>
      </c>
      <c r="AB33" s="25">
        <f>'[4]AEO 2023 Table 35 Raw'!AE23</f>
        <v>184.65737899999999</v>
      </c>
      <c r="AC33" s="25">
        <f>'[4]AEO 2023 Table 35 Raw'!AF23</f>
        <v>186.59747300000001</v>
      </c>
      <c r="AD33" s="25">
        <f>'[4]AEO 2023 Table 35 Raw'!AG23</f>
        <v>188.605942</v>
      </c>
      <c r="AE33" s="25">
        <f>'[4]AEO 2023 Table 35 Raw'!AH23</f>
        <v>190.835114</v>
      </c>
      <c r="AF33" s="46">
        <f>'[4]AEO 2023 Table 35 Raw'!AI23</f>
        <v>8.0000000000000002E-3</v>
      </c>
    </row>
    <row r="34" spans="1:32" ht="15" customHeight="1">
      <c r="A34" s="8" t="s">
        <v>863</v>
      </c>
      <c r="B34" s="24" t="s">
        <v>864</v>
      </c>
      <c r="C34" s="25">
        <f>'[4]AEO 2023 Table 35 Raw'!F24</f>
        <v>1525.0932620000001</v>
      </c>
      <c r="D34" s="25">
        <f>'[4]AEO 2023 Table 35 Raw'!G24</f>
        <v>1567.8680420000001</v>
      </c>
      <c r="E34" s="25">
        <f>'[4]AEO 2023 Table 35 Raw'!H24</f>
        <v>1526.7360839999999</v>
      </c>
      <c r="F34" s="25">
        <f>'[4]AEO 2023 Table 35 Raw'!I24</f>
        <v>1508.541504</v>
      </c>
      <c r="G34" s="25">
        <f>'[4]AEO 2023 Table 35 Raw'!J24</f>
        <v>1515.349121</v>
      </c>
      <c r="H34" s="25">
        <f>'[4]AEO 2023 Table 35 Raw'!K24</f>
        <v>1520.4882809999999</v>
      </c>
      <c r="I34" s="25">
        <f>'[4]AEO 2023 Table 35 Raw'!L24</f>
        <v>1524.98938</v>
      </c>
      <c r="J34" s="25">
        <f>'[4]AEO 2023 Table 35 Raw'!M24</f>
        <v>1525.926025</v>
      </c>
      <c r="K34" s="25">
        <f>'[4]AEO 2023 Table 35 Raw'!N24</f>
        <v>1523.0429690000001</v>
      </c>
      <c r="L34" s="25">
        <f>'[4]AEO 2023 Table 35 Raw'!O24</f>
        <v>1521.2917480000001</v>
      </c>
      <c r="M34" s="25">
        <f>'[4]AEO 2023 Table 35 Raw'!P24</f>
        <v>1525.9873050000001</v>
      </c>
      <c r="N34" s="25">
        <f>'[4]AEO 2023 Table 35 Raw'!Q24</f>
        <v>1531.2928469999999</v>
      </c>
      <c r="O34" s="25">
        <f>'[4]AEO 2023 Table 35 Raw'!R24</f>
        <v>1530.815918</v>
      </c>
      <c r="P34" s="25">
        <f>'[4]AEO 2023 Table 35 Raw'!S24</f>
        <v>1529.8126219999999</v>
      </c>
      <c r="Q34" s="25">
        <f>'[4]AEO 2023 Table 35 Raw'!T24</f>
        <v>1532.0532229999999</v>
      </c>
      <c r="R34" s="25">
        <f>'[4]AEO 2023 Table 35 Raw'!U24</f>
        <v>1538.0153809999999</v>
      </c>
      <c r="S34" s="25">
        <f>'[4]AEO 2023 Table 35 Raw'!V24</f>
        <v>1547.7210689999999</v>
      </c>
      <c r="T34" s="25">
        <f>'[4]AEO 2023 Table 35 Raw'!W24</f>
        <v>1559.256592</v>
      </c>
      <c r="U34" s="25">
        <f>'[4]AEO 2023 Table 35 Raw'!X24</f>
        <v>1573.825317</v>
      </c>
      <c r="V34" s="25">
        <f>'[4]AEO 2023 Table 35 Raw'!Y24</f>
        <v>1586.3063959999999</v>
      </c>
      <c r="W34" s="25">
        <f>'[4]AEO 2023 Table 35 Raw'!Z24</f>
        <v>1599.5791019999999</v>
      </c>
      <c r="X34" s="25">
        <f>'[4]AEO 2023 Table 35 Raw'!AA24</f>
        <v>1613.908447</v>
      </c>
      <c r="Y34" s="25">
        <f>'[4]AEO 2023 Table 35 Raw'!AB24</f>
        <v>1628.809814</v>
      </c>
      <c r="Z34" s="25">
        <f>'[4]AEO 2023 Table 35 Raw'!AC24</f>
        <v>1643.376831</v>
      </c>
      <c r="AA34" s="25">
        <f>'[4]AEO 2023 Table 35 Raw'!AD24</f>
        <v>1658.938232</v>
      </c>
      <c r="AB34" s="25">
        <f>'[4]AEO 2023 Table 35 Raw'!AE24</f>
        <v>1676.1137699999999</v>
      </c>
      <c r="AC34" s="25">
        <f>'[4]AEO 2023 Table 35 Raw'!AF24</f>
        <v>1694.779663</v>
      </c>
      <c r="AD34" s="25">
        <f>'[4]AEO 2023 Table 35 Raw'!AG24</f>
        <v>1714.7982179999999</v>
      </c>
      <c r="AE34" s="25">
        <f>'[4]AEO 2023 Table 35 Raw'!AH24</f>
        <v>1736.7991939999999</v>
      </c>
      <c r="AF34" s="46">
        <f>'[4]AEO 2023 Table 35 Raw'!AI24</f>
        <v>5.0000000000000001E-3</v>
      </c>
    </row>
    <row r="35" spans="1:32" ht="15" customHeight="1">
      <c r="A35" s="8" t="s">
        <v>865</v>
      </c>
      <c r="B35" s="24" t="s">
        <v>866</v>
      </c>
      <c r="C35" s="25">
        <f>'[4]AEO 2023 Table 35 Raw'!F25</f>
        <v>585.55181900000002</v>
      </c>
      <c r="D35" s="25">
        <f>'[4]AEO 2023 Table 35 Raw'!G25</f>
        <v>750.91198699999995</v>
      </c>
      <c r="E35" s="25">
        <f>'[4]AEO 2023 Table 35 Raw'!H25</f>
        <v>819.919983</v>
      </c>
      <c r="F35" s="25">
        <f>'[4]AEO 2023 Table 35 Raw'!I25</f>
        <v>830.230591</v>
      </c>
      <c r="G35" s="25">
        <f>'[4]AEO 2023 Table 35 Raw'!J25</f>
        <v>837.06994599999996</v>
      </c>
      <c r="H35" s="25">
        <f>'[4]AEO 2023 Table 35 Raw'!K25</f>
        <v>843.648865</v>
      </c>
      <c r="I35" s="25">
        <f>'[4]AEO 2023 Table 35 Raw'!L25</f>
        <v>849.23260500000004</v>
      </c>
      <c r="J35" s="25">
        <f>'[4]AEO 2023 Table 35 Raw'!M25</f>
        <v>853.01031499999999</v>
      </c>
      <c r="K35" s="25">
        <f>'[4]AEO 2023 Table 35 Raw'!N25</f>
        <v>855.76171899999997</v>
      </c>
      <c r="L35" s="25">
        <f>'[4]AEO 2023 Table 35 Raw'!O25</f>
        <v>859.20422399999995</v>
      </c>
      <c r="M35" s="25">
        <f>'[4]AEO 2023 Table 35 Raw'!P25</f>
        <v>865.41162099999997</v>
      </c>
      <c r="N35" s="25">
        <f>'[4]AEO 2023 Table 35 Raw'!Q25</f>
        <v>868.69140600000003</v>
      </c>
      <c r="O35" s="25">
        <f>'[4]AEO 2023 Table 35 Raw'!R25</f>
        <v>869.10211200000003</v>
      </c>
      <c r="P35" s="25">
        <f>'[4]AEO 2023 Table 35 Raw'!S25</f>
        <v>871.32574499999998</v>
      </c>
      <c r="Q35" s="25">
        <f>'[4]AEO 2023 Table 35 Raw'!T25</f>
        <v>876.51696800000002</v>
      </c>
      <c r="R35" s="25">
        <f>'[4]AEO 2023 Table 35 Raw'!U25</f>
        <v>884.41485599999999</v>
      </c>
      <c r="S35" s="25">
        <f>'[4]AEO 2023 Table 35 Raw'!V25</f>
        <v>893.89855999999997</v>
      </c>
      <c r="T35" s="25">
        <f>'[4]AEO 2023 Table 35 Raw'!W25</f>
        <v>904.61901899999998</v>
      </c>
      <c r="U35" s="25">
        <f>'[4]AEO 2023 Table 35 Raw'!X25</f>
        <v>916.72100799999998</v>
      </c>
      <c r="V35" s="25">
        <f>'[4]AEO 2023 Table 35 Raw'!Y25</f>
        <v>927.89562999999998</v>
      </c>
      <c r="W35" s="25">
        <f>'[4]AEO 2023 Table 35 Raw'!Z25</f>
        <v>939.45696999999996</v>
      </c>
      <c r="X35" s="25">
        <f>'[4]AEO 2023 Table 35 Raw'!AA25</f>
        <v>950.67779499999995</v>
      </c>
      <c r="Y35" s="25">
        <f>'[4]AEO 2023 Table 35 Raw'!AB25</f>
        <v>962.48809800000004</v>
      </c>
      <c r="Z35" s="25">
        <f>'[4]AEO 2023 Table 35 Raw'!AC25</f>
        <v>974.37261999999998</v>
      </c>
      <c r="AA35" s="25">
        <f>'[4]AEO 2023 Table 35 Raw'!AD25</f>
        <v>986.22100799999998</v>
      </c>
      <c r="AB35" s="25">
        <f>'[4]AEO 2023 Table 35 Raw'!AE25</f>
        <v>998.68841599999996</v>
      </c>
      <c r="AC35" s="25">
        <f>'[4]AEO 2023 Table 35 Raw'!AF25</f>
        <v>1012.037231</v>
      </c>
      <c r="AD35" s="25">
        <f>'[4]AEO 2023 Table 35 Raw'!AG25</f>
        <v>1025.5076899999999</v>
      </c>
      <c r="AE35" s="25">
        <f>'[4]AEO 2023 Table 35 Raw'!AH25</f>
        <v>1040.55603</v>
      </c>
      <c r="AF35" s="46">
        <f>'[4]AEO 2023 Table 35 Raw'!AI25</f>
        <v>2.1000000000000001E-2</v>
      </c>
    </row>
    <row r="36" spans="1:32" ht="15" customHeight="1">
      <c r="A36" s="8" t="s">
        <v>867</v>
      </c>
      <c r="B36" s="24" t="s">
        <v>868</v>
      </c>
      <c r="C36" s="25">
        <f>'[4]AEO 2023 Table 35 Raw'!F26</f>
        <v>530.52978499999995</v>
      </c>
      <c r="D36" s="25">
        <f>'[4]AEO 2023 Table 35 Raw'!G26</f>
        <v>503.63491800000003</v>
      </c>
      <c r="E36" s="25">
        <f>'[4]AEO 2023 Table 35 Raw'!H26</f>
        <v>492.97289999999998</v>
      </c>
      <c r="F36" s="25">
        <f>'[4]AEO 2023 Table 35 Raw'!I26</f>
        <v>491.68774400000001</v>
      </c>
      <c r="G36" s="25">
        <f>'[4]AEO 2023 Table 35 Raw'!J26</f>
        <v>493.04165599999999</v>
      </c>
      <c r="H36" s="25">
        <f>'[4]AEO 2023 Table 35 Raw'!K26</f>
        <v>494.84197999999998</v>
      </c>
      <c r="I36" s="25">
        <f>'[4]AEO 2023 Table 35 Raw'!L26</f>
        <v>496.33401500000002</v>
      </c>
      <c r="J36" s="25">
        <f>'[4]AEO 2023 Table 35 Raw'!M26</f>
        <v>497.34268200000002</v>
      </c>
      <c r="K36" s="25">
        <f>'[4]AEO 2023 Table 35 Raw'!N26</f>
        <v>498.37484699999999</v>
      </c>
      <c r="L36" s="25">
        <f>'[4]AEO 2023 Table 35 Raw'!O26</f>
        <v>499.89736900000003</v>
      </c>
      <c r="M36" s="25">
        <f>'[4]AEO 2023 Table 35 Raw'!P26</f>
        <v>502.60791</v>
      </c>
      <c r="N36" s="25">
        <f>'[4]AEO 2023 Table 35 Raw'!Q26</f>
        <v>503.11676</v>
      </c>
      <c r="O36" s="25">
        <f>'[4]AEO 2023 Table 35 Raw'!R26</f>
        <v>502.44113199999998</v>
      </c>
      <c r="P36" s="25">
        <f>'[4]AEO 2023 Table 35 Raw'!S26</f>
        <v>503.39532500000001</v>
      </c>
      <c r="Q36" s="25">
        <f>'[4]AEO 2023 Table 35 Raw'!T26</f>
        <v>506.23397799999998</v>
      </c>
      <c r="R36" s="25">
        <f>'[4]AEO 2023 Table 35 Raw'!U26</f>
        <v>510.641052</v>
      </c>
      <c r="S36" s="25">
        <f>'[4]AEO 2023 Table 35 Raw'!V26</f>
        <v>515.73944100000006</v>
      </c>
      <c r="T36" s="25">
        <f>'[4]AEO 2023 Table 35 Raw'!W26</f>
        <v>521.56854199999998</v>
      </c>
      <c r="U36" s="25">
        <f>'[4]AEO 2023 Table 35 Raw'!X26</f>
        <v>527.97747800000002</v>
      </c>
      <c r="V36" s="25">
        <f>'[4]AEO 2023 Table 35 Raw'!Y26</f>
        <v>533.98669400000006</v>
      </c>
      <c r="W36" s="25">
        <f>'[4]AEO 2023 Table 35 Raw'!Z26</f>
        <v>540.20526099999995</v>
      </c>
      <c r="X36" s="25">
        <f>'[4]AEO 2023 Table 35 Raw'!AA26</f>
        <v>546.04901099999995</v>
      </c>
      <c r="Y36" s="25">
        <f>'[4]AEO 2023 Table 35 Raw'!AB26</f>
        <v>552.27117899999996</v>
      </c>
      <c r="Z36" s="25">
        <f>'[4]AEO 2023 Table 35 Raw'!AC26</f>
        <v>558.64074700000003</v>
      </c>
      <c r="AA36" s="25">
        <f>'[4]AEO 2023 Table 35 Raw'!AD26</f>
        <v>564.80841099999998</v>
      </c>
      <c r="AB36" s="25">
        <f>'[4]AEO 2023 Table 35 Raw'!AE26</f>
        <v>571.17590299999995</v>
      </c>
      <c r="AC36" s="25">
        <f>'[4]AEO 2023 Table 35 Raw'!AF26</f>
        <v>577.96679700000004</v>
      </c>
      <c r="AD36" s="25">
        <f>'[4]AEO 2023 Table 35 Raw'!AG26</f>
        <v>584.64727800000003</v>
      </c>
      <c r="AE36" s="25">
        <f>'[4]AEO 2023 Table 35 Raw'!AH26</f>
        <v>592.18615699999998</v>
      </c>
      <c r="AF36" s="46">
        <f>'[4]AEO 2023 Table 35 Raw'!AI26</f>
        <v>4.0000000000000001E-3</v>
      </c>
    </row>
    <row r="37" spans="1:32" ht="15" customHeight="1">
      <c r="A37" s="8" t="s">
        <v>869</v>
      </c>
      <c r="B37" s="24" t="s">
        <v>870</v>
      </c>
      <c r="C37" s="25">
        <f>'[4]AEO 2023 Table 35 Raw'!F27</f>
        <v>1234.088135</v>
      </c>
      <c r="D37" s="25">
        <f>'[4]AEO 2023 Table 35 Raw'!G27</f>
        <v>1173.2438959999999</v>
      </c>
      <c r="E37" s="25">
        <f>'[4]AEO 2023 Table 35 Raw'!H27</f>
        <v>1163.399048</v>
      </c>
      <c r="F37" s="25">
        <f>'[4]AEO 2023 Table 35 Raw'!I27</f>
        <v>1161.1793210000001</v>
      </c>
      <c r="G37" s="25">
        <f>'[4]AEO 2023 Table 35 Raw'!J27</f>
        <v>1150.975586</v>
      </c>
      <c r="H37" s="25">
        <f>'[4]AEO 2023 Table 35 Raw'!K27</f>
        <v>1146.247437</v>
      </c>
      <c r="I37" s="25">
        <f>'[4]AEO 2023 Table 35 Raw'!L27</f>
        <v>1136.9453120000001</v>
      </c>
      <c r="J37" s="25">
        <f>'[4]AEO 2023 Table 35 Raw'!M27</f>
        <v>1130.1513669999999</v>
      </c>
      <c r="K37" s="25">
        <f>'[4]AEO 2023 Table 35 Raw'!N27</f>
        <v>1124.275024</v>
      </c>
      <c r="L37" s="25">
        <f>'[4]AEO 2023 Table 35 Raw'!O27</f>
        <v>1121.1164550000001</v>
      </c>
      <c r="M37" s="25">
        <f>'[4]AEO 2023 Table 35 Raw'!P27</f>
        <v>1118.7803960000001</v>
      </c>
      <c r="N37" s="25">
        <f>'[4]AEO 2023 Table 35 Raw'!Q27</f>
        <v>1116.8857419999999</v>
      </c>
      <c r="O37" s="25">
        <f>'[4]AEO 2023 Table 35 Raw'!R27</f>
        <v>1114.0074460000001</v>
      </c>
      <c r="P37" s="25">
        <f>'[4]AEO 2023 Table 35 Raw'!S27</f>
        <v>1111.151611</v>
      </c>
      <c r="Q37" s="25">
        <f>'[4]AEO 2023 Table 35 Raw'!T27</f>
        <v>1107.9022219999999</v>
      </c>
      <c r="R37" s="25">
        <f>'[4]AEO 2023 Table 35 Raw'!U27</f>
        <v>1105.9880370000001</v>
      </c>
      <c r="S37" s="25">
        <f>'[4]AEO 2023 Table 35 Raw'!V27</f>
        <v>1104.0131839999999</v>
      </c>
      <c r="T37" s="25">
        <f>'[4]AEO 2023 Table 35 Raw'!W27</f>
        <v>1102.27124</v>
      </c>
      <c r="U37" s="25">
        <f>'[4]AEO 2023 Table 35 Raw'!X27</f>
        <v>1101.5563959999999</v>
      </c>
      <c r="V37" s="25">
        <f>'[4]AEO 2023 Table 35 Raw'!Y27</f>
        <v>1099.544922</v>
      </c>
      <c r="W37" s="25">
        <f>'[4]AEO 2023 Table 35 Raw'!Z27</f>
        <v>1097.713745</v>
      </c>
      <c r="X37" s="25">
        <f>'[4]AEO 2023 Table 35 Raw'!AA27</f>
        <v>1096.149414</v>
      </c>
      <c r="Y37" s="25">
        <f>'[4]AEO 2023 Table 35 Raw'!AB27</f>
        <v>1094.751953</v>
      </c>
      <c r="Z37" s="25">
        <f>'[4]AEO 2023 Table 35 Raw'!AC27</f>
        <v>1093.028564</v>
      </c>
      <c r="AA37" s="25">
        <f>'[4]AEO 2023 Table 35 Raw'!AD27</f>
        <v>1091.962158</v>
      </c>
      <c r="AB37" s="25">
        <f>'[4]AEO 2023 Table 35 Raw'!AE27</f>
        <v>1090.536499</v>
      </c>
      <c r="AC37" s="25">
        <f>'[4]AEO 2023 Table 35 Raw'!AF27</f>
        <v>1087.4643550000001</v>
      </c>
      <c r="AD37" s="25">
        <f>'[4]AEO 2023 Table 35 Raw'!AG27</f>
        <v>1086.8054199999999</v>
      </c>
      <c r="AE37" s="25">
        <f>'[4]AEO 2023 Table 35 Raw'!AH27</f>
        <v>1085.915283</v>
      </c>
      <c r="AF37" s="46">
        <f>'[4]AEO 2023 Table 35 Raw'!AI27</f>
        <v>-5.0000000000000001E-3</v>
      </c>
    </row>
    <row r="38" spans="1:32" ht="15" customHeight="1">
      <c r="A38" s="8" t="s">
        <v>871</v>
      </c>
      <c r="B38" s="24" t="s">
        <v>872</v>
      </c>
      <c r="C38" s="25">
        <f>'[4]AEO 2023 Table 35 Raw'!F28</f>
        <v>1033.165405</v>
      </c>
      <c r="D38" s="25">
        <f>'[4]AEO 2023 Table 35 Raw'!G28</f>
        <v>979.89202899999998</v>
      </c>
      <c r="E38" s="25">
        <f>'[4]AEO 2023 Table 35 Raw'!H28</f>
        <v>974.51336700000002</v>
      </c>
      <c r="F38" s="25">
        <f>'[4]AEO 2023 Table 35 Raw'!I28</f>
        <v>975.08941700000003</v>
      </c>
      <c r="G38" s="25">
        <f>'[4]AEO 2023 Table 35 Raw'!J28</f>
        <v>966.546021</v>
      </c>
      <c r="H38" s="25">
        <f>'[4]AEO 2023 Table 35 Raw'!K28</f>
        <v>963.49517800000001</v>
      </c>
      <c r="I38" s="25">
        <f>'[4]AEO 2023 Table 35 Raw'!L28</f>
        <v>955.84588599999995</v>
      </c>
      <c r="J38" s="25">
        <f>'[4]AEO 2023 Table 35 Raw'!M28</f>
        <v>950.93066399999998</v>
      </c>
      <c r="K38" s="25">
        <f>'[4]AEO 2023 Table 35 Raw'!N28</f>
        <v>947.14837599999998</v>
      </c>
      <c r="L38" s="25">
        <f>'[4]AEO 2023 Table 35 Raw'!O28</f>
        <v>945.89868200000001</v>
      </c>
      <c r="M38" s="25">
        <f>'[4]AEO 2023 Table 35 Raw'!P28</f>
        <v>944.85516399999995</v>
      </c>
      <c r="N38" s="25">
        <f>'[4]AEO 2023 Table 35 Raw'!Q28</f>
        <v>944.14190699999995</v>
      </c>
      <c r="O38" s="25">
        <f>'[4]AEO 2023 Table 35 Raw'!R28</f>
        <v>942.78301999999996</v>
      </c>
      <c r="P38" s="25">
        <f>'[4]AEO 2023 Table 35 Raw'!S28</f>
        <v>941.41467299999999</v>
      </c>
      <c r="Q38" s="25">
        <f>'[4]AEO 2023 Table 35 Raw'!T28</f>
        <v>939.39831500000003</v>
      </c>
      <c r="R38" s="25">
        <f>'[4]AEO 2023 Table 35 Raw'!U28</f>
        <v>938.39746100000002</v>
      </c>
      <c r="S38" s="25">
        <f>'[4]AEO 2023 Table 35 Raw'!V28</f>
        <v>937.14086899999995</v>
      </c>
      <c r="T38" s="25">
        <f>'[4]AEO 2023 Table 35 Raw'!W28</f>
        <v>936.03857400000004</v>
      </c>
      <c r="U38" s="25">
        <f>'[4]AEO 2023 Table 35 Raw'!X28</f>
        <v>935.76641800000004</v>
      </c>
      <c r="V38" s="25">
        <f>'[4]AEO 2023 Table 35 Raw'!Y28</f>
        <v>934.27673300000004</v>
      </c>
      <c r="W38" s="25">
        <f>'[4]AEO 2023 Table 35 Raw'!Z28</f>
        <v>932.92230199999995</v>
      </c>
      <c r="X38" s="25">
        <f>'[4]AEO 2023 Table 35 Raw'!AA28</f>
        <v>931.82714799999997</v>
      </c>
      <c r="Y38" s="25">
        <f>'[4]AEO 2023 Table 35 Raw'!AB28</f>
        <v>930.86364700000001</v>
      </c>
      <c r="Z38" s="25">
        <f>'[4]AEO 2023 Table 35 Raw'!AC28</f>
        <v>929.62719700000002</v>
      </c>
      <c r="AA38" s="25">
        <f>'[4]AEO 2023 Table 35 Raw'!AD28</f>
        <v>929.00006099999996</v>
      </c>
      <c r="AB38" s="25">
        <f>'[4]AEO 2023 Table 35 Raw'!AE28</f>
        <v>927.93945299999996</v>
      </c>
      <c r="AC38" s="25">
        <f>'[4]AEO 2023 Table 35 Raw'!AF28</f>
        <v>925.19561799999997</v>
      </c>
      <c r="AD38" s="25">
        <f>'[4]AEO 2023 Table 35 Raw'!AG28</f>
        <v>924.64996299999996</v>
      </c>
      <c r="AE38" s="25">
        <f>'[4]AEO 2023 Table 35 Raw'!AH28</f>
        <v>923.808899</v>
      </c>
      <c r="AF38" s="46">
        <f>'[4]AEO 2023 Table 35 Raw'!AI28</f>
        <v>-4.0000000000000001E-3</v>
      </c>
    </row>
    <row r="39" spans="1:32" ht="15" customHeight="1">
      <c r="A39" s="8" t="s">
        <v>873</v>
      </c>
      <c r="B39" s="24" t="s">
        <v>874</v>
      </c>
      <c r="C39" s="25">
        <f>'[4]AEO 2023 Table 35 Raw'!F29</f>
        <v>98.239388000000005</v>
      </c>
      <c r="D39" s="25">
        <f>'[4]AEO 2023 Table 35 Raw'!G29</f>
        <v>98.555594999999997</v>
      </c>
      <c r="E39" s="25">
        <f>'[4]AEO 2023 Table 35 Raw'!H29</f>
        <v>96.731917999999993</v>
      </c>
      <c r="F39" s="25">
        <f>'[4]AEO 2023 Table 35 Raw'!I29</f>
        <v>95.436927999999995</v>
      </c>
      <c r="G39" s="25">
        <f>'[4]AEO 2023 Table 35 Raw'!J29</f>
        <v>94.347915999999998</v>
      </c>
      <c r="H39" s="25">
        <f>'[4]AEO 2023 Table 35 Raw'!K29</f>
        <v>93.10463</v>
      </c>
      <c r="I39" s="25">
        <f>'[4]AEO 2023 Table 35 Raw'!L29</f>
        <v>91.875465000000005</v>
      </c>
      <c r="J39" s="25">
        <f>'[4]AEO 2023 Table 35 Raw'!M29</f>
        <v>90.529846000000006</v>
      </c>
      <c r="K39" s="25">
        <f>'[4]AEO 2023 Table 35 Raw'!N29</f>
        <v>89.324959000000007</v>
      </c>
      <c r="L39" s="25">
        <f>'[4]AEO 2023 Table 35 Raw'!O29</f>
        <v>88.201453999999998</v>
      </c>
      <c r="M39" s="25">
        <f>'[4]AEO 2023 Table 35 Raw'!P29</f>
        <v>87.334311999999997</v>
      </c>
      <c r="N39" s="25">
        <f>'[4]AEO 2023 Table 35 Raw'!Q29</f>
        <v>86.465857999999997</v>
      </c>
      <c r="O39" s="25">
        <f>'[4]AEO 2023 Table 35 Raw'!R29</f>
        <v>85.351685000000003</v>
      </c>
      <c r="P39" s="25">
        <f>'[4]AEO 2023 Table 35 Raw'!S29</f>
        <v>84.240737999999993</v>
      </c>
      <c r="Q39" s="25">
        <f>'[4]AEO 2023 Table 35 Raw'!T29</f>
        <v>83.043732000000006</v>
      </c>
      <c r="R39" s="25">
        <f>'[4]AEO 2023 Table 35 Raw'!U29</f>
        <v>82.109359999999995</v>
      </c>
      <c r="S39" s="25">
        <f>'[4]AEO 2023 Table 35 Raw'!V29</f>
        <v>81.163605000000004</v>
      </c>
      <c r="T39" s="25">
        <f>'[4]AEO 2023 Table 35 Raw'!W29</f>
        <v>80.212753000000006</v>
      </c>
      <c r="U39" s="25">
        <f>'[4]AEO 2023 Table 35 Raw'!X29</f>
        <v>79.316063</v>
      </c>
      <c r="V39" s="25">
        <f>'[4]AEO 2023 Table 35 Raw'!Y29</f>
        <v>78.387878000000001</v>
      </c>
      <c r="W39" s="25">
        <f>'[4]AEO 2023 Table 35 Raw'!Z29</f>
        <v>77.573982000000001</v>
      </c>
      <c r="X39" s="25">
        <f>'[4]AEO 2023 Table 35 Raw'!AA29</f>
        <v>76.789490000000001</v>
      </c>
      <c r="Y39" s="25">
        <f>'[4]AEO 2023 Table 35 Raw'!AB29</f>
        <v>75.995895000000004</v>
      </c>
      <c r="Z39" s="25">
        <f>'[4]AEO 2023 Table 35 Raw'!AC29</f>
        <v>75.232376000000002</v>
      </c>
      <c r="AA39" s="25">
        <f>'[4]AEO 2023 Table 35 Raw'!AD29</f>
        <v>74.504272</v>
      </c>
      <c r="AB39" s="25">
        <f>'[4]AEO 2023 Table 35 Raw'!AE29</f>
        <v>73.715118000000004</v>
      </c>
      <c r="AC39" s="25">
        <f>'[4]AEO 2023 Table 35 Raw'!AF29</f>
        <v>72.897345999999999</v>
      </c>
      <c r="AD39" s="25">
        <f>'[4]AEO 2023 Table 35 Raw'!AG29</f>
        <v>72.268508999999995</v>
      </c>
      <c r="AE39" s="25">
        <f>'[4]AEO 2023 Table 35 Raw'!AH29</f>
        <v>71.703384</v>
      </c>
      <c r="AF39" s="46">
        <f>'[4]AEO 2023 Table 35 Raw'!AI29</f>
        <v>-1.0999999999999999E-2</v>
      </c>
    </row>
    <row r="40" spans="1:32" ht="15" customHeight="1">
      <c r="A40" s="8" t="s">
        <v>875</v>
      </c>
      <c r="B40" s="24" t="s">
        <v>876</v>
      </c>
      <c r="C40" s="25">
        <f>'[4]AEO 2023 Table 35 Raw'!F30</f>
        <v>934.92602499999998</v>
      </c>
      <c r="D40" s="25">
        <f>'[4]AEO 2023 Table 35 Raw'!G30</f>
        <v>881.33642599999996</v>
      </c>
      <c r="E40" s="25">
        <f>'[4]AEO 2023 Table 35 Raw'!H30</f>
        <v>877.78143299999999</v>
      </c>
      <c r="F40" s="25">
        <f>'[4]AEO 2023 Table 35 Raw'!I30</f>
        <v>879.652466</v>
      </c>
      <c r="G40" s="25">
        <f>'[4]AEO 2023 Table 35 Raw'!J30</f>
        <v>872.19812000000002</v>
      </c>
      <c r="H40" s="25">
        <f>'[4]AEO 2023 Table 35 Raw'!K30</f>
        <v>870.39056400000004</v>
      </c>
      <c r="I40" s="25">
        <f>'[4]AEO 2023 Table 35 Raw'!L30</f>
        <v>863.97039800000005</v>
      </c>
      <c r="J40" s="25">
        <f>'[4]AEO 2023 Table 35 Raw'!M30</f>
        <v>860.40081799999996</v>
      </c>
      <c r="K40" s="25">
        <f>'[4]AEO 2023 Table 35 Raw'!N30</f>
        <v>857.82342500000004</v>
      </c>
      <c r="L40" s="25">
        <f>'[4]AEO 2023 Table 35 Raw'!O30</f>
        <v>857.69720500000005</v>
      </c>
      <c r="M40" s="25">
        <f>'[4]AEO 2023 Table 35 Raw'!P30</f>
        <v>857.52087400000005</v>
      </c>
      <c r="N40" s="25">
        <f>'[4]AEO 2023 Table 35 Raw'!Q30</f>
        <v>857.67602499999998</v>
      </c>
      <c r="O40" s="25">
        <f>'[4]AEO 2023 Table 35 Raw'!R30</f>
        <v>857.43133499999999</v>
      </c>
      <c r="P40" s="25">
        <f>'[4]AEO 2023 Table 35 Raw'!S30</f>
        <v>857.17394999999999</v>
      </c>
      <c r="Q40" s="25">
        <f>'[4]AEO 2023 Table 35 Raw'!T30</f>
        <v>856.35455300000001</v>
      </c>
      <c r="R40" s="25">
        <f>'[4]AEO 2023 Table 35 Raw'!U30</f>
        <v>856.28808600000002</v>
      </c>
      <c r="S40" s="25">
        <f>'[4]AEO 2023 Table 35 Raw'!V30</f>
        <v>855.97729500000003</v>
      </c>
      <c r="T40" s="25">
        <f>'[4]AEO 2023 Table 35 Raw'!W30</f>
        <v>855.82580600000006</v>
      </c>
      <c r="U40" s="25">
        <f>'[4]AEO 2023 Table 35 Raw'!X30</f>
        <v>856.450378</v>
      </c>
      <c r="V40" s="25">
        <f>'[4]AEO 2023 Table 35 Raw'!Y30</f>
        <v>855.88885500000004</v>
      </c>
      <c r="W40" s="25">
        <f>'[4]AEO 2023 Table 35 Raw'!Z30</f>
        <v>855.34832800000004</v>
      </c>
      <c r="X40" s="25">
        <f>'[4]AEO 2023 Table 35 Raw'!AA30</f>
        <v>855.03765899999996</v>
      </c>
      <c r="Y40" s="25">
        <f>'[4]AEO 2023 Table 35 Raw'!AB30</f>
        <v>854.86773700000003</v>
      </c>
      <c r="Z40" s="25">
        <f>'[4]AEO 2023 Table 35 Raw'!AC30</f>
        <v>854.39483600000005</v>
      </c>
      <c r="AA40" s="25">
        <f>'[4]AEO 2023 Table 35 Raw'!AD30</f>
        <v>854.49578899999995</v>
      </c>
      <c r="AB40" s="25">
        <f>'[4]AEO 2023 Table 35 Raw'!AE30</f>
        <v>854.22436500000003</v>
      </c>
      <c r="AC40" s="25">
        <f>'[4]AEO 2023 Table 35 Raw'!AF30</f>
        <v>852.29827899999998</v>
      </c>
      <c r="AD40" s="25">
        <f>'[4]AEO 2023 Table 35 Raw'!AG30</f>
        <v>852.38147000000004</v>
      </c>
      <c r="AE40" s="25">
        <f>'[4]AEO 2023 Table 35 Raw'!AH30</f>
        <v>852.10553000000004</v>
      </c>
      <c r="AF40" s="46">
        <f>'[4]AEO 2023 Table 35 Raw'!AI30</f>
        <v>-3.0000000000000001E-3</v>
      </c>
    </row>
    <row r="41" spans="1:32" ht="15" customHeight="1">
      <c r="A41" s="8" t="s">
        <v>877</v>
      </c>
      <c r="B41" s="24" t="s">
        <v>878</v>
      </c>
      <c r="C41" s="25">
        <f>'[4]AEO 2023 Table 35 Raw'!F31</f>
        <v>200.92266799999999</v>
      </c>
      <c r="D41" s="25">
        <f>'[4]AEO 2023 Table 35 Raw'!G31</f>
        <v>193.35183699999999</v>
      </c>
      <c r="E41" s="25">
        <f>'[4]AEO 2023 Table 35 Raw'!H31</f>
        <v>188.88559000000001</v>
      </c>
      <c r="F41" s="25">
        <f>'[4]AEO 2023 Table 35 Raw'!I31</f>
        <v>186.08981299999999</v>
      </c>
      <c r="G41" s="25">
        <f>'[4]AEO 2023 Table 35 Raw'!J31</f>
        <v>184.42950400000001</v>
      </c>
      <c r="H41" s="25">
        <f>'[4]AEO 2023 Table 35 Raw'!K31</f>
        <v>182.75225800000001</v>
      </c>
      <c r="I41" s="25">
        <f>'[4]AEO 2023 Table 35 Raw'!L31</f>
        <v>181.09939600000001</v>
      </c>
      <c r="J41" s="25">
        <f>'[4]AEO 2023 Table 35 Raw'!M31</f>
        <v>179.22065699999999</v>
      </c>
      <c r="K41" s="25">
        <f>'[4]AEO 2023 Table 35 Raw'!N31</f>
        <v>177.12664799999999</v>
      </c>
      <c r="L41" s="25">
        <f>'[4]AEO 2023 Table 35 Raw'!O31</f>
        <v>175.21778900000001</v>
      </c>
      <c r="M41" s="25">
        <f>'[4]AEO 2023 Table 35 Raw'!P31</f>
        <v>173.92523199999999</v>
      </c>
      <c r="N41" s="25">
        <f>'[4]AEO 2023 Table 35 Raw'!Q31</f>
        <v>172.74378999999999</v>
      </c>
      <c r="O41" s="25">
        <f>'[4]AEO 2023 Table 35 Raw'!R31</f>
        <v>171.224457</v>
      </c>
      <c r="P41" s="25">
        <f>'[4]AEO 2023 Table 35 Raw'!S31</f>
        <v>169.736954</v>
      </c>
      <c r="Q41" s="25">
        <f>'[4]AEO 2023 Table 35 Raw'!T31</f>
        <v>168.50386</v>
      </c>
      <c r="R41" s="25">
        <f>'[4]AEO 2023 Table 35 Raw'!U31</f>
        <v>167.59060700000001</v>
      </c>
      <c r="S41" s="25">
        <f>'[4]AEO 2023 Table 35 Raw'!V31</f>
        <v>166.872299</v>
      </c>
      <c r="T41" s="25">
        <f>'[4]AEO 2023 Table 35 Raw'!W31</f>
        <v>166.23266599999999</v>
      </c>
      <c r="U41" s="25">
        <f>'[4]AEO 2023 Table 35 Raw'!X31</f>
        <v>165.79002399999999</v>
      </c>
      <c r="V41" s="25">
        <f>'[4]AEO 2023 Table 35 Raw'!Y31</f>
        <v>165.26821899999999</v>
      </c>
      <c r="W41" s="25">
        <f>'[4]AEO 2023 Table 35 Raw'!Z31</f>
        <v>164.79155</v>
      </c>
      <c r="X41" s="25">
        <f>'[4]AEO 2023 Table 35 Raw'!AA31</f>
        <v>164.32226600000001</v>
      </c>
      <c r="Y41" s="25">
        <f>'[4]AEO 2023 Table 35 Raw'!AB31</f>
        <v>163.888306</v>
      </c>
      <c r="Z41" s="25">
        <f>'[4]AEO 2023 Table 35 Raw'!AC31</f>
        <v>163.40126000000001</v>
      </c>
      <c r="AA41" s="25">
        <f>'[4]AEO 2023 Table 35 Raw'!AD31</f>
        <v>162.96211199999999</v>
      </c>
      <c r="AB41" s="25">
        <f>'[4]AEO 2023 Table 35 Raw'!AE31</f>
        <v>162.59707599999999</v>
      </c>
      <c r="AC41" s="25">
        <f>'[4]AEO 2023 Table 35 Raw'!AF31</f>
        <v>162.268677</v>
      </c>
      <c r="AD41" s="25">
        <f>'[4]AEO 2023 Table 35 Raw'!AG31</f>
        <v>162.15545700000001</v>
      </c>
      <c r="AE41" s="25">
        <f>'[4]AEO 2023 Table 35 Raw'!AH31</f>
        <v>162.10635400000001</v>
      </c>
      <c r="AF41" s="46">
        <f>'[4]AEO 2023 Table 35 Raw'!AI31</f>
        <v>-8.0000000000000002E-3</v>
      </c>
    </row>
    <row r="42" spans="1:32" ht="15" customHeight="1">
      <c r="A42" s="8" t="s">
        <v>879</v>
      </c>
      <c r="B42" s="24" t="s">
        <v>880</v>
      </c>
      <c r="C42" s="25">
        <f>'[4]AEO 2023 Table 35 Raw'!F32</f>
        <v>523.72045900000001</v>
      </c>
      <c r="D42" s="25">
        <f>'[4]AEO 2023 Table 35 Raw'!G32</f>
        <v>519.93841599999996</v>
      </c>
      <c r="E42" s="25">
        <f>'[4]AEO 2023 Table 35 Raw'!H32</f>
        <v>533.38995399999999</v>
      </c>
      <c r="F42" s="25">
        <f>'[4]AEO 2023 Table 35 Raw'!I32</f>
        <v>512.54736300000002</v>
      </c>
      <c r="G42" s="25">
        <f>'[4]AEO 2023 Table 35 Raw'!J32</f>
        <v>490.27654999999999</v>
      </c>
      <c r="H42" s="25">
        <f>'[4]AEO 2023 Table 35 Raw'!K32</f>
        <v>470.94931000000003</v>
      </c>
      <c r="I42" s="25">
        <f>'[4]AEO 2023 Table 35 Raw'!L32</f>
        <v>478.15292399999998</v>
      </c>
      <c r="J42" s="25">
        <f>'[4]AEO 2023 Table 35 Raw'!M32</f>
        <v>471.11038200000002</v>
      </c>
      <c r="K42" s="25">
        <f>'[4]AEO 2023 Table 35 Raw'!N32</f>
        <v>465.75012199999998</v>
      </c>
      <c r="L42" s="25">
        <f>'[4]AEO 2023 Table 35 Raw'!O32</f>
        <v>466.06607100000002</v>
      </c>
      <c r="M42" s="25">
        <f>'[4]AEO 2023 Table 35 Raw'!P32</f>
        <v>469.51413000000002</v>
      </c>
      <c r="N42" s="25">
        <f>'[4]AEO 2023 Table 35 Raw'!Q32</f>
        <v>472.41146900000001</v>
      </c>
      <c r="O42" s="25">
        <f>'[4]AEO 2023 Table 35 Raw'!R32</f>
        <v>470.37924199999998</v>
      </c>
      <c r="P42" s="25">
        <f>'[4]AEO 2023 Table 35 Raw'!S32</f>
        <v>470.10488900000001</v>
      </c>
      <c r="Q42" s="25">
        <f>'[4]AEO 2023 Table 35 Raw'!T32</f>
        <v>467.416809</v>
      </c>
      <c r="R42" s="25">
        <f>'[4]AEO 2023 Table 35 Raw'!U32</f>
        <v>467.62039199999998</v>
      </c>
      <c r="S42" s="25">
        <f>'[4]AEO 2023 Table 35 Raw'!V32</f>
        <v>469.03002900000001</v>
      </c>
      <c r="T42" s="25">
        <f>'[4]AEO 2023 Table 35 Raw'!W32</f>
        <v>467.46713299999999</v>
      </c>
      <c r="U42" s="25">
        <f>'[4]AEO 2023 Table 35 Raw'!X32</f>
        <v>469.23397799999998</v>
      </c>
      <c r="V42" s="25">
        <f>'[4]AEO 2023 Table 35 Raw'!Y32</f>
        <v>470.34136999999998</v>
      </c>
      <c r="W42" s="25">
        <f>'[4]AEO 2023 Table 35 Raw'!Z32</f>
        <v>471.45013399999999</v>
      </c>
      <c r="X42" s="25">
        <f>'[4]AEO 2023 Table 35 Raw'!AA32</f>
        <v>471.40566999999999</v>
      </c>
      <c r="Y42" s="25">
        <f>'[4]AEO 2023 Table 35 Raw'!AB32</f>
        <v>469.35632299999997</v>
      </c>
      <c r="Z42" s="25">
        <f>'[4]AEO 2023 Table 35 Raw'!AC32</f>
        <v>469.03152499999999</v>
      </c>
      <c r="AA42" s="25">
        <f>'[4]AEO 2023 Table 35 Raw'!AD32</f>
        <v>469.47219799999999</v>
      </c>
      <c r="AB42" s="25">
        <f>'[4]AEO 2023 Table 35 Raw'!AE32</f>
        <v>470.77539100000001</v>
      </c>
      <c r="AC42" s="25">
        <f>'[4]AEO 2023 Table 35 Raw'!AF32</f>
        <v>472.10351600000001</v>
      </c>
      <c r="AD42" s="25">
        <f>'[4]AEO 2023 Table 35 Raw'!AG32</f>
        <v>473.252411</v>
      </c>
      <c r="AE42" s="25">
        <f>'[4]AEO 2023 Table 35 Raw'!AH32</f>
        <v>475.92453</v>
      </c>
      <c r="AF42" s="46">
        <f>'[4]AEO 2023 Table 35 Raw'!AI32</f>
        <v>-3.0000000000000001E-3</v>
      </c>
    </row>
    <row r="43" spans="1:32" ht="15" customHeight="1">
      <c r="A43" s="8" t="s">
        <v>881</v>
      </c>
      <c r="B43" s="24" t="s">
        <v>872</v>
      </c>
      <c r="C43" s="25">
        <f>'[4]AEO 2023 Table 35 Raw'!F33</f>
        <v>480.014252</v>
      </c>
      <c r="D43" s="25">
        <f>'[4]AEO 2023 Table 35 Raw'!G33</f>
        <v>475.06915300000003</v>
      </c>
      <c r="E43" s="25">
        <f>'[4]AEO 2023 Table 35 Raw'!H33</f>
        <v>487.58801299999999</v>
      </c>
      <c r="F43" s="25">
        <f>'[4]AEO 2023 Table 35 Raw'!I33</f>
        <v>466.25399800000002</v>
      </c>
      <c r="G43" s="25">
        <f>'[4]AEO 2023 Table 35 Raw'!J33</f>
        <v>443.44238300000001</v>
      </c>
      <c r="H43" s="25">
        <f>'[4]AEO 2023 Table 35 Raw'!K33</f>
        <v>423.669464</v>
      </c>
      <c r="I43" s="25">
        <f>'[4]AEO 2023 Table 35 Raw'!L33</f>
        <v>430.49002100000001</v>
      </c>
      <c r="J43" s="25">
        <f>'[4]AEO 2023 Table 35 Raw'!M33</f>
        <v>423.11758400000002</v>
      </c>
      <c r="K43" s="25">
        <f>'[4]AEO 2023 Table 35 Raw'!N33</f>
        <v>417.39361600000001</v>
      </c>
      <c r="L43" s="25">
        <f>'[4]AEO 2023 Table 35 Raw'!O33</f>
        <v>417.42453</v>
      </c>
      <c r="M43" s="25">
        <f>'[4]AEO 2023 Table 35 Raw'!P33</f>
        <v>420.523865</v>
      </c>
      <c r="N43" s="25">
        <f>'[4]AEO 2023 Table 35 Raw'!Q33</f>
        <v>423.08718900000002</v>
      </c>
      <c r="O43" s="25">
        <f>'[4]AEO 2023 Table 35 Raw'!R33</f>
        <v>420.76303100000001</v>
      </c>
      <c r="P43" s="25">
        <f>'[4]AEO 2023 Table 35 Raw'!S33</f>
        <v>420.27957199999997</v>
      </c>
      <c r="Q43" s="25">
        <f>'[4]AEO 2023 Table 35 Raw'!T33</f>
        <v>417.419556</v>
      </c>
      <c r="R43" s="25">
        <f>'[4]AEO 2023 Table 35 Raw'!U33</f>
        <v>417.43130500000001</v>
      </c>
      <c r="S43" s="25">
        <f>'[4]AEO 2023 Table 35 Raw'!V33</f>
        <v>418.61416600000001</v>
      </c>
      <c r="T43" s="25">
        <f>'[4]AEO 2023 Table 35 Raw'!W33</f>
        <v>416.69549599999999</v>
      </c>
      <c r="U43" s="25">
        <f>'[4]AEO 2023 Table 35 Raw'!X33</f>
        <v>418.10549900000001</v>
      </c>
      <c r="V43" s="25">
        <f>'[4]AEO 2023 Table 35 Raw'!Y33</f>
        <v>418.83862299999998</v>
      </c>
      <c r="W43" s="25">
        <f>'[4]AEO 2023 Table 35 Raw'!Z33</f>
        <v>419.51144399999998</v>
      </c>
      <c r="X43" s="25">
        <f>'[4]AEO 2023 Table 35 Raw'!AA33</f>
        <v>419.10952800000001</v>
      </c>
      <c r="Y43" s="25">
        <f>'[4]AEO 2023 Table 35 Raw'!AB33</f>
        <v>416.69879200000003</v>
      </c>
      <c r="Z43" s="25">
        <f>'[4]AEO 2023 Table 35 Raw'!AC33</f>
        <v>415.93130500000001</v>
      </c>
      <c r="AA43" s="25">
        <f>'[4]AEO 2023 Table 35 Raw'!AD33</f>
        <v>415.897583</v>
      </c>
      <c r="AB43" s="25">
        <f>'[4]AEO 2023 Table 35 Raw'!AE33</f>
        <v>416.65377799999999</v>
      </c>
      <c r="AC43" s="25">
        <f>'[4]AEO 2023 Table 35 Raw'!AF33</f>
        <v>417.404785</v>
      </c>
      <c r="AD43" s="25">
        <f>'[4]AEO 2023 Table 35 Raw'!AG33</f>
        <v>417.98327599999999</v>
      </c>
      <c r="AE43" s="25">
        <f>'[4]AEO 2023 Table 35 Raw'!AH33</f>
        <v>420.001282</v>
      </c>
      <c r="AF43" s="46">
        <f>'[4]AEO 2023 Table 35 Raw'!AI33</f>
        <v>-5.0000000000000001E-3</v>
      </c>
    </row>
    <row r="44" spans="1:32" ht="15" customHeight="1">
      <c r="A44" s="8" t="s">
        <v>882</v>
      </c>
      <c r="B44" s="24" t="s">
        <v>883</v>
      </c>
      <c r="C44" s="25">
        <f>'[4]AEO 2023 Table 35 Raw'!F34</f>
        <v>43.706237999999999</v>
      </c>
      <c r="D44" s="25">
        <f>'[4]AEO 2023 Table 35 Raw'!G34</f>
        <v>44.869281999999998</v>
      </c>
      <c r="E44" s="25">
        <f>'[4]AEO 2023 Table 35 Raw'!H34</f>
        <v>45.801918000000001</v>
      </c>
      <c r="F44" s="25">
        <f>'[4]AEO 2023 Table 35 Raw'!I34</f>
        <v>46.293396000000001</v>
      </c>
      <c r="G44" s="25">
        <f>'[4]AEO 2023 Table 35 Raw'!J34</f>
        <v>46.834175000000002</v>
      </c>
      <c r="H44" s="25">
        <f>'[4]AEO 2023 Table 35 Raw'!K34</f>
        <v>47.279850000000003</v>
      </c>
      <c r="I44" s="25">
        <f>'[4]AEO 2023 Table 35 Raw'!L34</f>
        <v>47.662909999999997</v>
      </c>
      <c r="J44" s="25">
        <f>'[4]AEO 2023 Table 35 Raw'!M34</f>
        <v>47.992789999999999</v>
      </c>
      <c r="K44" s="25">
        <f>'[4]AEO 2023 Table 35 Raw'!N34</f>
        <v>48.356518000000001</v>
      </c>
      <c r="L44" s="25">
        <f>'[4]AEO 2023 Table 35 Raw'!O34</f>
        <v>48.641548</v>
      </c>
      <c r="M44" s="25">
        <f>'[4]AEO 2023 Table 35 Raw'!P34</f>
        <v>48.990273000000002</v>
      </c>
      <c r="N44" s="25">
        <f>'[4]AEO 2023 Table 35 Raw'!Q34</f>
        <v>49.324283999999999</v>
      </c>
      <c r="O44" s="25">
        <f>'[4]AEO 2023 Table 35 Raw'!R34</f>
        <v>49.616211</v>
      </c>
      <c r="P44" s="25">
        <f>'[4]AEO 2023 Table 35 Raw'!S34</f>
        <v>49.825310000000002</v>
      </c>
      <c r="Q44" s="25">
        <f>'[4]AEO 2023 Table 35 Raw'!T34</f>
        <v>49.997238000000003</v>
      </c>
      <c r="R44" s="25">
        <f>'[4]AEO 2023 Table 35 Raw'!U34</f>
        <v>50.189087000000001</v>
      </c>
      <c r="S44" s="25">
        <f>'[4]AEO 2023 Table 35 Raw'!V34</f>
        <v>50.415855000000001</v>
      </c>
      <c r="T44" s="25">
        <f>'[4]AEO 2023 Table 35 Raw'!W34</f>
        <v>50.771625999999998</v>
      </c>
      <c r="U44" s="25">
        <f>'[4]AEO 2023 Table 35 Raw'!X34</f>
        <v>51.128483000000003</v>
      </c>
      <c r="V44" s="25">
        <f>'[4]AEO 2023 Table 35 Raw'!Y34</f>
        <v>51.502738999999998</v>
      </c>
      <c r="W44" s="25">
        <f>'[4]AEO 2023 Table 35 Raw'!Z34</f>
        <v>51.938693999999998</v>
      </c>
      <c r="X44" s="25">
        <f>'[4]AEO 2023 Table 35 Raw'!AA34</f>
        <v>52.296149999999997</v>
      </c>
      <c r="Y44" s="25">
        <f>'[4]AEO 2023 Table 35 Raw'!AB34</f>
        <v>52.657524000000002</v>
      </c>
      <c r="Z44" s="25">
        <f>'[4]AEO 2023 Table 35 Raw'!AC34</f>
        <v>53.100223999999997</v>
      </c>
      <c r="AA44" s="25">
        <f>'[4]AEO 2023 Table 35 Raw'!AD34</f>
        <v>53.574618999999998</v>
      </c>
      <c r="AB44" s="25">
        <f>'[4]AEO 2023 Table 35 Raw'!AE34</f>
        <v>54.121613000000004</v>
      </c>
      <c r="AC44" s="25">
        <f>'[4]AEO 2023 Table 35 Raw'!AF34</f>
        <v>54.698737999999999</v>
      </c>
      <c r="AD44" s="25">
        <f>'[4]AEO 2023 Table 35 Raw'!AG34</f>
        <v>55.269134999999999</v>
      </c>
      <c r="AE44" s="25">
        <f>'[4]AEO 2023 Table 35 Raw'!AH34</f>
        <v>55.923248000000001</v>
      </c>
      <c r="AF44" s="46">
        <f>'[4]AEO 2023 Table 35 Raw'!AI34</f>
        <v>8.9999999999999993E-3</v>
      </c>
    </row>
    <row r="45" spans="1:32" ht="15" customHeight="1">
      <c r="A45" s="8" t="s">
        <v>884</v>
      </c>
      <c r="B45" s="24" t="s">
        <v>885</v>
      </c>
      <c r="C45" s="25">
        <f>'[4]AEO 2023 Table 35 Raw'!F35</f>
        <v>7.5938879999999997</v>
      </c>
      <c r="D45" s="25">
        <f>'[4]AEO 2023 Table 35 Raw'!G35</f>
        <v>8.2630470000000003</v>
      </c>
      <c r="E45" s="25">
        <f>'[4]AEO 2023 Table 35 Raw'!H35</f>
        <v>8.7919619999999998</v>
      </c>
      <c r="F45" s="25">
        <f>'[4]AEO 2023 Table 35 Raw'!I35</f>
        <v>9.2096029999999995</v>
      </c>
      <c r="G45" s="25">
        <f>'[4]AEO 2023 Table 35 Raw'!J35</f>
        <v>9.5422510000000003</v>
      </c>
      <c r="H45" s="25">
        <f>'[4]AEO 2023 Table 35 Raw'!K35</f>
        <v>9.8099410000000002</v>
      </c>
      <c r="I45" s="25">
        <f>'[4]AEO 2023 Table 35 Raw'!L35</f>
        <v>10.02899</v>
      </c>
      <c r="J45" s="25">
        <f>'[4]AEO 2023 Table 35 Raw'!M35</f>
        <v>10.211987000000001</v>
      </c>
      <c r="K45" s="25">
        <f>'[4]AEO 2023 Table 35 Raw'!N35</f>
        <v>10.368161000000001</v>
      </c>
      <c r="L45" s="25">
        <f>'[4]AEO 2023 Table 35 Raw'!O35</f>
        <v>10.503344</v>
      </c>
      <c r="M45" s="25">
        <f>'[4]AEO 2023 Table 35 Raw'!P35</f>
        <v>10.620272999999999</v>
      </c>
      <c r="N45" s="25">
        <f>'[4]AEO 2023 Table 35 Raw'!Q35</f>
        <v>10.720643000000001</v>
      </c>
      <c r="O45" s="25">
        <f>'[4]AEO 2023 Table 35 Raw'!R35</f>
        <v>10.807645000000001</v>
      </c>
      <c r="P45" s="25">
        <f>'[4]AEO 2023 Table 35 Raw'!S35</f>
        <v>10.883571999999999</v>
      </c>
      <c r="Q45" s="25">
        <f>'[4]AEO 2023 Table 35 Raw'!T35</f>
        <v>10.949845</v>
      </c>
      <c r="R45" s="25">
        <f>'[4]AEO 2023 Table 35 Raw'!U35</f>
        <v>11.007377999999999</v>
      </c>
      <c r="S45" s="25">
        <f>'[4]AEO 2023 Table 35 Raw'!V35</f>
        <v>11.064802</v>
      </c>
      <c r="T45" s="25">
        <f>'[4]AEO 2023 Table 35 Raw'!W35</f>
        <v>11.119361</v>
      </c>
      <c r="U45" s="25">
        <f>'[4]AEO 2023 Table 35 Raw'!X35</f>
        <v>11.170999999999999</v>
      </c>
      <c r="V45" s="25">
        <f>'[4]AEO 2023 Table 35 Raw'!Y35</f>
        <v>11.220095000000001</v>
      </c>
      <c r="W45" s="25">
        <f>'[4]AEO 2023 Table 35 Raw'!Z35</f>
        <v>11.267810000000001</v>
      </c>
      <c r="X45" s="25">
        <f>'[4]AEO 2023 Table 35 Raw'!AA35</f>
        <v>11.314655</v>
      </c>
      <c r="Y45" s="25">
        <f>'[4]AEO 2023 Table 35 Raw'!AB35</f>
        <v>11.360689000000001</v>
      </c>
      <c r="Z45" s="25">
        <f>'[4]AEO 2023 Table 35 Raw'!AC35</f>
        <v>11.405897</v>
      </c>
      <c r="AA45" s="25">
        <f>'[4]AEO 2023 Table 35 Raw'!AD35</f>
        <v>11.450664</v>
      </c>
      <c r="AB45" s="25">
        <f>'[4]AEO 2023 Table 35 Raw'!AE35</f>
        <v>11.494776</v>
      </c>
      <c r="AC45" s="25">
        <f>'[4]AEO 2023 Table 35 Raw'!AF35</f>
        <v>11.538198</v>
      </c>
      <c r="AD45" s="25">
        <f>'[4]AEO 2023 Table 35 Raw'!AG35</f>
        <v>11.581163999999999</v>
      </c>
      <c r="AE45" s="25">
        <f>'[4]AEO 2023 Table 35 Raw'!AH35</f>
        <v>11.623652</v>
      </c>
      <c r="AF45" s="46">
        <f>'[4]AEO 2023 Table 35 Raw'!AI35</f>
        <v>1.4999999999999999E-2</v>
      </c>
    </row>
    <row r="46" spans="1:32" ht="15" customHeight="1">
      <c r="A46" s="8" t="s">
        <v>886</v>
      </c>
      <c r="B46" s="24" t="s">
        <v>887</v>
      </c>
      <c r="C46" s="25">
        <f>'[4]AEO 2023 Table 35 Raw'!F36</f>
        <v>16.936598</v>
      </c>
      <c r="D46" s="25">
        <f>'[4]AEO 2023 Table 35 Raw'!G36</f>
        <v>17.052160000000001</v>
      </c>
      <c r="E46" s="25">
        <f>'[4]AEO 2023 Table 35 Raw'!H36</f>
        <v>17.163343000000001</v>
      </c>
      <c r="F46" s="25">
        <f>'[4]AEO 2023 Table 35 Raw'!I36</f>
        <v>17.108516999999999</v>
      </c>
      <c r="G46" s="25">
        <f>'[4]AEO 2023 Table 35 Raw'!J36</f>
        <v>17.156970999999999</v>
      </c>
      <c r="H46" s="25">
        <f>'[4]AEO 2023 Table 35 Raw'!K36</f>
        <v>17.218192999999999</v>
      </c>
      <c r="I46" s="25">
        <f>'[4]AEO 2023 Table 35 Raw'!L36</f>
        <v>17.293527999999998</v>
      </c>
      <c r="J46" s="25">
        <f>'[4]AEO 2023 Table 35 Raw'!M36</f>
        <v>17.372610000000002</v>
      </c>
      <c r="K46" s="25">
        <f>'[4]AEO 2023 Table 35 Raw'!N36</f>
        <v>17.426532999999999</v>
      </c>
      <c r="L46" s="25">
        <f>'[4]AEO 2023 Table 35 Raw'!O36</f>
        <v>17.461701999999999</v>
      </c>
      <c r="M46" s="25">
        <f>'[4]AEO 2023 Table 35 Raw'!P36</f>
        <v>17.548985999999999</v>
      </c>
      <c r="N46" s="25">
        <f>'[4]AEO 2023 Table 35 Raw'!Q36</f>
        <v>17.645508</v>
      </c>
      <c r="O46" s="25">
        <f>'[4]AEO 2023 Table 35 Raw'!R36</f>
        <v>17.733782000000001</v>
      </c>
      <c r="P46" s="25">
        <f>'[4]AEO 2023 Table 35 Raw'!S36</f>
        <v>17.787050000000001</v>
      </c>
      <c r="Q46" s="25">
        <f>'[4]AEO 2023 Table 35 Raw'!T36</f>
        <v>17.832616999999999</v>
      </c>
      <c r="R46" s="25">
        <f>'[4]AEO 2023 Table 35 Raw'!U36</f>
        <v>17.896051</v>
      </c>
      <c r="S46" s="25">
        <f>'[4]AEO 2023 Table 35 Raw'!V36</f>
        <v>17.980246999999999</v>
      </c>
      <c r="T46" s="25">
        <f>'[4]AEO 2023 Table 35 Raw'!W36</f>
        <v>18.065006</v>
      </c>
      <c r="U46" s="25">
        <f>'[4]AEO 2023 Table 35 Raw'!X36</f>
        <v>18.145489000000001</v>
      </c>
      <c r="V46" s="25">
        <f>'[4]AEO 2023 Table 35 Raw'!Y36</f>
        <v>18.261627000000001</v>
      </c>
      <c r="W46" s="25">
        <f>'[4]AEO 2023 Table 35 Raw'!Z36</f>
        <v>18.414162000000001</v>
      </c>
      <c r="X46" s="25">
        <f>'[4]AEO 2023 Table 35 Raw'!AA36</f>
        <v>18.525410000000001</v>
      </c>
      <c r="Y46" s="25">
        <f>'[4]AEO 2023 Table 35 Raw'!AB36</f>
        <v>18.636206000000001</v>
      </c>
      <c r="Z46" s="25">
        <f>'[4]AEO 2023 Table 35 Raw'!AC36</f>
        <v>18.767868</v>
      </c>
      <c r="AA46" s="25">
        <f>'[4]AEO 2023 Table 35 Raw'!AD36</f>
        <v>18.906137000000001</v>
      </c>
      <c r="AB46" s="25">
        <f>'[4]AEO 2023 Table 35 Raw'!AE36</f>
        <v>19.084285999999999</v>
      </c>
      <c r="AC46" s="25">
        <f>'[4]AEO 2023 Table 35 Raw'!AF36</f>
        <v>19.280042999999999</v>
      </c>
      <c r="AD46" s="25">
        <f>'[4]AEO 2023 Table 35 Raw'!AG36</f>
        <v>19.455190999999999</v>
      </c>
      <c r="AE46" s="25">
        <f>'[4]AEO 2023 Table 35 Raw'!AH36</f>
        <v>19.687010000000001</v>
      </c>
      <c r="AF46" s="46">
        <f>'[4]AEO 2023 Table 35 Raw'!AI36</f>
        <v>5.0000000000000001E-3</v>
      </c>
    </row>
    <row r="47" spans="1:32" ht="15" customHeight="1">
      <c r="A47" s="8" t="s">
        <v>888</v>
      </c>
      <c r="B47" s="24" t="s">
        <v>889</v>
      </c>
      <c r="C47" s="25">
        <f>'[4]AEO 2023 Table 35 Raw'!F37</f>
        <v>19.175753</v>
      </c>
      <c r="D47" s="25">
        <f>'[4]AEO 2023 Table 35 Raw'!G37</f>
        <v>19.554075000000001</v>
      </c>
      <c r="E47" s="25">
        <f>'[4]AEO 2023 Table 35 Raw'!H37</f>
        <v>19.846613000000001</v>
      </c>
      <c r="F47" s="25">
        <f>'[4]AEO 2023 Table 35 Raw'!I37</f>
        <v>19.975276999999998</v>
      </c>
      <c r="G47" s="25">
        <f>'[4]AEO 2023 Table 35 Raw'!J37</f>
        <v>20.134955999999999</v>
      </c>
      <c r="H47" s="25">
        <f>'[4]AEO 2023 Table 35 Raw'!K37</f>
        <v>20.251716999999999</v>
      </c>
      <c r="I47" s="25">
        <f>'[4]AEO 2023 Table 35 Raw'!L37</f>
        <v>20.340392999999999</v>
      </c>
      <c r="J47" s="25">
        <f>'[4]AEO 2023 Table 35 Raw'!M37</f>
        <v>20.408192</v>
      </c>
      <c r="K47" s="25">
        <f>'[4]AEO 2023 Table 35 Raw'!N37</f>
        <v>20.561827000000001</v>
      </c>
      <c r="L47" s="25">
        <f>'[4]AEO 2023 Table 35 Raw'!O37</f>
        <v>20.676501999999999</v>
      </c>
      <c r="M47" s="25">
        <f>'[4]AEO 2023 Table 35 Raw'!P37</f>
        <v>20.821014000000002</v>
      </c>
      <c r="N47" s="25">
        <f>'[4]AEO 2023 Table 35 Raw'!Q37</f>
        <v>20.958134000000001</v>
      </c>
      <c r="O47" s="25">
        <f>'[4]AEO 2023 Table 35 Raw'!R37</f>
        <v>21.074787000000001</v>
      </c>
      <c r="P47" s="25">
        <f>'[4]AEO 2023 Table 35 Raw'!S37</f>
        <v>21.154689999999999</v>
      </c>
      <c r="Q47" s="25">
        <f>'[4]AEO 2023 Table 35 Raw'!T37</f>
        <v>21.214779</v>
      </c>
      <c r="R47" s="25">
        <f>'[4]AEO 2023 Table 35 Raw'!U37</f>
        <v>21.28566</v>
      </c>
      <c r="S47" s="25">
        <f>'[4]AEO 2023 Table 35 Raw'!V37</f>
        <v>21.370804</v>
      </c>
      <c r="T47" s="25">
        <f>'[4]AEO 2023 Table 35 Raw'!W37</f>
        <v>21.587259</v>
      </c>
      <c r="U47" s="25">
        <f>'[4]AEO 2023 Table 35 Raw'!X37</f>
        <v>21.811993000000001</v>
      </c>
      <c r="V47" s="25">
        <f>'[4]AEO 2023 Table 35 Raw'!Y37</f>
        <v>22.021018999999999</v>
      </c>
      <c r="W47" s="25">
        <f>'[4]AEO 2023 Table 35 Raw'!Z37</f>
        <v>22.256723000000001</v>
      </c>
      <c r="X47" s="25">
        <f>'[4]AEO 2023 Table 35 Raw'!AA37</f>
        <v>22.456087</v>
      </c>
      <c r="Y47" s="25">
        <f>'[4]AEO 2023 Table 35 Raw'!AB37</f>
        <v>22.660629</v>
      </c>
      <c r="Z47" s="25">
        <f>'[4]AEO 2023 Table 35 Raw'!AC37</f>
        <v>22.926456000000002</v>
      </c>
      <c r="AA47" s="25">
        <f>'[4]AEO 2023 Table 35 Raw'!AD37</f>
        <v>23.217818999999999</v>
      </c>
      <c r="AB47" s="25">
        <f>'[4]AEO 2023 Table 35 Raw'!AE37</f>
        <v>23.542549000000001</v>
      </c>
      <c r="AC47" s="25">
        <f>'[4]AEO 2023 Table 35 Raw'!AF37</f>
        <v>23.880496999999998</v>
      </c>
      <c r="AD47" s="25">
        <f>'[4]AEO 2023 Table 35 Raw'!AG37</f>
        <v>24.232780000000002</v>
      </c>
      <c r="AE47" s="25">
        <f>'[4]AEO 2023 Table 35 Raw'!AH37</f>
        <v>24.612587000000001</v>
      </c>
      <c r="AF47" s="46">
        <f>'[4]AEO 2023 Table 35 Raw'!AI37</f>
        <v>8.9999999999999993E-3</v>
      </c>
    </row>
    <row r="48" spans="1:32" ht="15" customHeight="1">
      <c r="A48" s="8" t="s">
        <v>890</v>
      </c>
      <c r="B48" s="24" t="s">
        <v>891</v>
      </c>
      <c r="C48" s="25">
        <f>'[4]AEO 2023 Table 35 Raw'!F38</f>
        <v>125.899567</v>
      </c>
      <c r="D48" s="25">
        <f>'[4]AEO 2023 Table 35 Raw'!G38</f>
        <v>125.37957</v>
      </c>
      <c r="E48" s="25">
        <f>'[4]AEO 2023 Table 35 Raw'!H38</f>
        <v>125.029449</v>
      </c>
      <c r="F48" s="25">
        <f>'[4]AEO 2023 Table 35 Raw'!I38</f>
        <v>124.801453</v>
      </c>
      <c r="G48" s="25">
        <f>'[4]AEO 2023 Table 35 Raw'!J38</f>
        <v>124.69525899999999</v>
      </c>
      <c r="H48" s="25">
        <f>'[4]AEO 2023 Table 35 Raw'!K38</f>
        <v>124.384125</v>
      </c>
      <c r="I48" s="25">
        <f>'[4]AEO 2023 Table 35 Raw'!L38</f>
        <v>124.116241</v>
      </c>
      <c r="J48" s="25">
        <f>'[4]AEO 2023 Table 35 Raw'!M38</f>
        <v>123.91597</v>
      </c>
      <c r="K48" s="25">
        <f>'[4]AEO 2023 Table 35 Raw'!N38</f>
        <v>123.706886</v>
      </c>
      <c r="L48" s="25">
        <f>'[4]AEO 2023 Table 35 Raw'!O38</f>
        <v>123.50303599999999</v>
      </c>
      <c r="M48" s="25">
        <f>'[4]AEO 2023 Table 35 Raw'!P38</f>
        <v>123.399162</v>
      </c>
      <c r="N48" s="25">
        <f>'[4]AEO 2023 Table 35 Raw'!Q38</f>
        <v>123.350677</v>
      </c>
      <c r="O48" s="25">
        <f>'[4]AEO 2023 Table 35 Raw'!R38</f>
        <v>123.229088</v>
      </c>
      <c r="P48" s="25">
        <f>'[4]AEO 2023 Table 35 Raw'!S38</f>
        <v>123.060562</v>
      </c>
      <c r="Q48" s="25">
        <f>'[4]AEO 2023 Table 35 Raw'!T38</f>
        <v>122.913391</v>
      </c>
      <c r="R48" s="25">
        <f>'[4]AEO 2023 Table 35 Raw'!U38</f>
        <v>122.84301000000001</v>
      </c>
      <c r="S48" s="25">
        <f>'[4]AEO 2023 Table 35 Raw'!V38</f>
        <v>122.868729</v>
      </c>
      <c r="T48" s="25">
        <f>'[4]AEO 2023 Table 35 Raw'!W38</f>
        <v>122.974594</v>
      </c>
      <c r="U48" s="25">
        <f>'[4]AEO 2023 Table 35 Raw'!X38</f>
        <v>123.115875</v>
      </c>
      <c r="V48" s="25">
        <f>'[4]AEO 2023 Table 35 Raw'!Y38</f>
        <v>123.245796</v>
      </c>
      <c r="W48" s="25">
        <f>'[4]AEO 2023 Table 35 Raw'!Z38</f>
        <v>123.376953</v>
      </c>
      <c r="X48" s="25">
        <f>'[4]AEO 2023 Table 35 Raw'!AA38</f>
        <v>123.487793</v>
      </c>
      <c r="Y48" s="25">
        <f>'[4]AEO 2023 Table 35 Raw'!AB38</f>
        <v>123.561241</v>
      </c>
      <c r="Z48" s="25">
        <f>'[4]AEO 2023 Table 35 Raw'!AC38</f>
        <v>123.627106</v>
      </c>
      <c r="AA48" s="25">
        <f>'[4]AEO 2023 Table 35 Raw'!AD38</f>
        <v>123.712143</v>
      </c>
      <c r="AB48" s="25">
        <f>'[4]AEO 2023 Table 35 Raw'!AE38</f>
        <v>123.813293</v>
      </c>
      <c r="AC48" s="25">
        <f>'[4]AEO 2023 Table 35 Raw'!AF38</f>
        <v>123.925461</v>
      </c>
      <c r="AD48" s="25">
        <f>'[4]AEO 2023 Table 35 Raw'!AG38</f>
        <v>124.036011</v>
      </c>
      <c r="AE48" s="25">
        <f>'[4]AEO 2023 Table 35 Raw'!AH38</f>
        <v>124.148155</v>
      </c>
      <c r="AF48" s="46">
        <f>'[4]AEO 2023 Table 35 Raw'!AI38</f>
        <v>-1E-3</v>
      </c>
    </row>
    <row r="49" spans="1:32" ht="15" customHeight="1">
      <c r="A49" s="8" t="s">
        <v>892</v>
      </c>
      <c r="B49" s="24" t="s">
        <v>893</v>
      </c>
      <c r="C49" s="25">
        <f>'[4]AEO 2023 Table 35 Raw'!F39</f>
        <v>905.84051499999998</v>
      </c>
      <c r="D49" s="25">
        <f>'[4]AEO 2023 Table 35 Raw'!G39</f>
        <v>818.09411599999999</v>
      </c>
      <c r="E49" s="25">
        <f>'[4]AEO 2023 Table 35 Raw'!H39</f>
        <v>750.09661900000003</v>
      </c>
      <c r="F49" s="25">
        <f>'[4]AEO 2023 Table 35 Raw'!I39</f>
        <v>710.96716300000003</v>
      </c>
      <c r="G49" s="25">
        <f>'[4]AEO 2023 Table 35 Raw'!J39</f>
        <v>683.21826199999998</v>
      </c>
      <c r="H49" s="25">
        <f>'[4]AEO 2023 Table 35 Raw'!K39</f>
        <v>644.43926999999996</v>
      </c>
      <c r="I49" s="25">
        <f>'[4]AEO 2023 Table 35 Raw'!L39</f>
        <v>605.86267099999998</v>
      </c>
      <c r="J49" s="25">
        <f>'[4]AEO 2023 Table 35 Raw'!M39</f>
        <v>601.30419900000004</v>
      </c>
      <c r="K49" s="25">
        <f>'[4]AEO 2023 Table 35 Raw'!N39</f>
        <v>598.79797399999995</v>
      </c>
      <c r="L49" s="25">
        <f>'[4]AEO 2023 Table 35 Raw'!O39</f>
        <v>601.64556900000002</v>
      </c>
      <c r="M49" s="25">
        <f>'[4]AEO 2023 Table 35 Raw'!P39</f>
        <v>607.49902299999997</v>
      </c>
      <c r="N49" s="25">
        <f>'[4]AEO 2023 Table 35 Raw'!Q39</f>
        <v>616.87213099999997</v>
      </c>
      <c r="O49" s="25">
        <f>'[4]AEO 2023 Table 35 Raw'!R39</f>
        <v>619.33136000000002</v>
      </c>
      <c r="P49" s="25">
        <f>'[4]AEO 2023 Table 35 Raw'!S39</f>
        <v>618.89520300000004</v>
      </c>
      <c r="Q49" s="25">
        <f>'[4]AEO 2023 Table 35 Raw'!T39</f>
        <v>614.86352499999998</v>
      </c>
      <c r="R49" s="25">
        <f>'[4]AEO 2023 Table 35 Raw'!U39</f>
        <v>616.29345699999999</v>
      </c>
      <c r="S49" s="25">
        <f>'[4]AEO 2023 Table 35 Raw'!V39</f>
        <v>618.09863299999995</v>
      </c>
      <c r="T49" s="25">
        <f>'[4]AEO 2023 Table 35 Raw'!W39</f>
        <v>620.82605000000001</v>
      </c>
      <c r="U49" s="25">
        <f>'[4]AEO 2023 Table 35 Raw'!X39</f>
        <v>630.065247</v>
      </c>
      <c r="V49" s="25">
        <f>'[4]AEO 2023 Table 35 Raw'!Y39</f>
        <v>633.584656</v>
      </c>
      <c r="W49" s="25">
        <f>'[4]AEO 2023 Table 35 Raw'!Z39</f>
        <v>638.84863299999995</v>
      </c>
      <c r="X49" s="25">
        <f>'[4]AEO 2023 Table 35 Raw'!AA39</f>
        <v>640.74737500000003</v>
      </c>
      <c r="Y49" s="25">
        <f>'[4]AEO 2023 Table 35 Raw'!AB39</f>
        <v>649.03729199999998</v>
      </c>
      <c r="Z49" s="25">
        <f>'[4]AEO 2023 Table 35 Raw'!AC39</f>
        <v>651.38903800000003</v>
      </c>
      <c r="AA49" s="25">
        <f>'[4]AEO 2023 Table 35 Raw'!AD39</f>
        <v>659.87823500000002</v>
      </c>
      <c r="AB49" s="25">
        <f>'[4]AEO 2023 Table 35 Raw'!AE39</f>
        <v>665.15924099999995</v>
      </c>
      <c r="AC49" s="25">
        <f>'[4]AEO 2023 Table 35 Raw'!AF39</f>
        <v>671.01440400000001</v>
      </c>
      <c r="AD49" s="25">
        <f>'[4]AEO 2023 Table 35 Raw'!AG39</f>
        <v>672.52191200000004</v>
      </c>
      <c r="AE49" s="25">
        <f>'[4]AEO 2023 Table 35 Raw'!AH39</f>
        <v>679.09362799999997</v>
      </c>
      <c r="AF49" s="46">
        <f>'[4]AEO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'[4]AEO 2023 Table 35 Raw'!F40</f>
        <v>332.52310199999999</v>
      </c>
      <c r="D51" s="25">
        <f>'[4]AEO 2023 Table 35 Raw'!G40</f>
        <v>377.97052000000002</v>
      </c>
      <c r="E51" s="25">
        <f>'[4]AEO 2023 Table 35 Raw'!H40</f>
        <v>384.00460800000002</v>
      </c>
      <c r="F51" s="25">
        <f>'[4]AEO 2023 Table 35 Raw'!I40</f>
        <v>408.78292800000003</v>
      </c>
      <c r="G51" s="25">
        <f>'[4]AEO 2023 Table 35 Raw'!J40</f>
        <v>446.260651</v>
      </c>
      <c r="H51" s="25">
        <f>'[4]AEO 2023 Table 35 Raw'!K40</f>
        <v>477.17263800000001</v>
      </c>
      <c r="I51" s="25">
        <f>'[4]AEO 2023 Table 35 Raw'!L40</f>
        <v>503.61007699999999</v>
      </c>
      <c r="J51" s="25">
        <f>'[4]AEO 2023 Table 35 Raw'!M40</f>
        <v>527.57086200000003</v>
      </c>
      <c r="K51" s="25">
        <f>'[4]AEO 2023 Table 35 Raw'!N40</f>
        <v>577.96905500000003</v>
      </c>
      <c r="L51" s="25">
        <f>'[4]AEO 2023 Table 35 Raw'!O40</f>
        <v>628.36724900000002</v>
      </c>
      <c r="M51" s="25">
        <f>'[4]AEO 2023 Table 35 Raw'!P40</f>
        <v>680.00372300000004</v>
      </c>
      <c r="N51" s="25">
        <f>'[4]AEO 2023 Table 35 Raw'!Q40</f>
        <v>729.163635</v>
      </c>
      <c r="O51" s="25">
        <f>'[4]AEO 2023 Table 35 Raw'!R40</f>
        <v>779.56182899999999</v>
      </c>
      <c r="P51" s="25">
        <f>'[4]AEO 2023 Table 35 Raw'!S40</f>
        <v>813.16064500000005</v>
      </c>
      <c r="Q51" s="25">
        <f>'[4]AEO 2023 Table 35 Raw'!T40</f>
        <v>831.19830300000001</v>
      </c>
      <c r="R51" s="25">
        <f>'[4]AEO 2023 Table 35 Raw'!U40</f>
        <v>846.75939900000003</v>
      </c>
      <c r="S51" s="25">
        <f>'[4]AEO 2023 Table 35 Raw'!V40</f>
        <v>863.55883800000004</v>
      </c>
      <c r="T51" s="25">
        <f>'[4]AEO 2023 Table 35 Raw'!W40</f>
        <v>871.95855700000004</v>
      </c>
      <c r="U51" s="25">
        <f>'[4]AEO 2023 Table 35 Raw'!X40</f>
        <v>873.19683799999996</v>
      </c>
      <c r="V51" s="25">
        <f>'[4]AEO 2023 Table 35 Raw'!Y40</f>
        <v>871.95855700000004</v>
      </c>
      <c r="W51" s="25">
        <f>'[4]AEO 2023 Table 35 Raw'!Z40</f>
        <v>871.95855700000004</v>
      </c>
      <c r="X51" s="25">
        <f>'[4]AEO 2023 Table 35 Raw'!AA40</f>
        <v>871.95855700000004</v>
      </c>
      <c r="Y51" s="25">
        <f>'[4]AEO 2023 Table 35 Raw'!AB40</f>
        <v>873.19683799999996</v>
      </c>
      <c r="Z51" s="25">
        <f>'[4]AEO 2023 Table 35 Raw'!AC40</f>
        <v>871.95855700000004</v>
      </c>
      <c r="AA51" s="25">
        <f>'[4]AEO 2023 Table 35 Raw'!AD40</f>
        <v>871.95855700000004</v>
      </c>
      <c r="AB51" s="25">
        <f>'[4]AEO 2023 Table 35 Raw'!AE40</f>
        <v>871.95855700000004</v>
      </c>
      <c r="AC51" s="25">
        <f>'[4]AEO 2023 Table 35 Raw'!AF40</f>
        <v>873.19683799999996</v>
      </c>
      <c r="AD51" s="25">
        <f>'[4]AEO 2023 Table 35 Raw'!AG40</f>
        <v>871.95855700000004</v>
      </c>
      <c r="AE51" s="25">
        <f>'[4]AEO 2023 Table 35 Raw'!AH40</f>
        <v>871.95855700000004</v>
      </c>
      <c r="AF51" s="46">
        <f>'[4]AEO 2023 Table 35 Raw'!AI40</f>
        <v>3.5000000000000003E-2</v>
      </c>
    </row>
    <row r="52" spans="1:32" ht="15" customHeight="1">
      <c r="A52" s="8" t="s">
        <v>896</v>
      </c>
      <c r="B52" s="24" t="s">
        <v>897</v>
      </c>
      <c r="C52" s="25">
        <f>'[4]AEO 2023 Table 35 Raw'!F41</f>
        <v>431.00711100000001</v>
      </c>
      <c r="D52" s="25">
        <f>'[4]AEO 2023 Table 35 Raw'!G41</f>
        <v>433.70452899999998</v>
      </c>
      <c r="E52" s="25">
        <f>'[4]AEO 2023 Table 35 Raw'!H41</f>
        <v>434.85916099999997</v>
      </c>
      <c r="F52" s="25">
        <f>'[4]AEO 2023 Table 35 Raw'!I41</f>
        <v>435.85296599999998</v>
      </c>
      <c r="G52" s="25">
        <f>'[4]AEO 2023 Table 35 Raw'!J41</f>
        <v>436.71343999999999</v>
      </c>
      <c r="H52" s="25">
        <f>'[4]AEO 2023 Table 35 Raw'!K41</f>
        <v>437.80352800000003</v>
      </c>
      <c r="I52" s="25">
        <f>'[4]AEO 2023 Table 35 Raw'!L41</f>
        <v>439.04785199999998</v>
      </c>
      <c r="J52" s="25">
        <f>'[4]AEO 2023 Table 35 Raw'!M41</f>
        <v>440.32238799999999</v>
      </c>
      <c r="K52" s="25">
        <f>'[4]AEO 2023 Table 35 Raw'!N41</f>
        <v>441.57388300000002</v>
      </c>
      <c r="L52" s="25">
        <f>'[4]AEO 2023 Table 35 Raw'!O41</f>
        <v>442.73297100000002</v>
      </c>
      <c r="M52" s="25">
        <f>'[4]AEO 2023 Table 35 Raw'!P41</f>
        <v>443.867188</v>
      </c>
      <c r="N52" s="25">
        <f>'[4]AEO 2023 Table 35 Raw'!Q41</f>
        <v>444.95523100000003</v>
      </c>
      <c r="O52" s="25">
        <f>'[4]AEO 2023 Table 35 Raw'!R41</f>
        <v>446.03662100000003</v>
      </c>
      <c r="P52" s="25">
        <f>'[4]AEO 2023 Table 35 Raw'!S41</f>
        <v>447.15206899999998</v>
      </c>
      <c r="Q52" s="25">
        <f>'[4]AEO 2023 Table 35 Raw'!T41</f>
        <v>448.41485599999999</v>
      </c>
      <c r="R52" s="25">
        <f>'[4]AEO 2023 Table 35 Raw'!U41</f>
        <v>449.81106599999998</v>
      </c>
      <c r="S52" s="25">
        <f>'[4]AEO 2023 Table 35 Raw'!V41</f>
        <v>451.25476099999997</v>
      </c>
      <c r="T52" s="25">
        <f>'[4]AEO 2023 Table 35 Raw'!W41</f>
        <v>452.74456800000002</v>
      </c>
      <c r="U52" s="25">
        <f>'[4]AEO 2023 Table 35 Raw'!X41</f>
        <v>454.27905299999998</v>
      </c>
      <c r="V52" s="25">
        <f>'[4]AEO 2023 Table 35 Raw'!Y41</f>
        <v>455.853363</v>
      </c>
      <c r="W52" s="25">
        <f>'[4]AEO 2023 Table 35 Raw'!Z41</f>
        <v>457.46035799999999</v>
      </c>
      <c r="X52" s="25">
        <f>'[4]AEO 2023 Table 35 Raw'!AA41</f>
        <v>459.09814499999999</v>
      </c>
      <c r="Y52" s="25">
        <f>'[4]AEO 2023 Table 35 Raw'!AB41</f>
        <v>460.76711999999998</v>
      </c>
      <c r="Z52" s="25">
        <f>'[4]AEO 2023 Table 35 Raw'!AC41</f>
        <v>462.46490499999999</v>
      </c>
      <c r="AA52" s="25">
        <f>'[4]AEO 2023 Table 35 Raw'!AD41</f>
        <v>464.17974900000002</v>
      </c>
      <c r="AB52" s="25">
        <f>'[4]AEO 2023 Table 35 Raw'!AE41</f>
        <v>465.90911899999998</v>
      </c>
      <c r="AC52" s="25">
        <f>'[4]AEO 2023 Table 35 Raw'!AF41</f>
        <v>467.65033</v>
      </c>
      <c r="AD52" s="25">
        <f>'[4]AEO 2023 Table 35 Raw'!AG41</f>
        <v>469.40213</v>
      </c>
      <c r="AE52" s="25">
        <f>'[4]AEO 2023 Table 35 Raw'!AH41</f>
        <v>471.16201799999999</v>
      </c>
      <c r="AF52" s="46">
        <f>'[4]AEO 2023 Table 35 Raw'!AI41</f>
        <v>3.0000000000000001E-3</v>
      </c>
    </row>
    <row r="53" spans="1:32" ht="15" customHeight="1">
      <c r="A53" s="8" t="s">
        <v>898</v>
      </c>
      <c r="B53" s="24" t="s">
        <v>899</v>
      </c>
      <c r="C53" s="25">
        <f>'[4]AEO 2023 Table 35 Raw'!F42</f>
        <v>334.58492999999999</v>
      </c>
      <c r="D53" s="25">
        <f>'[4]AEO 2023 Table 35 Raw'!G42</f>
        <v>336.67889400000001</v>
      </c>
      <c r="E53" s="25">
        <f>'[4]AEO 2023 Table 35 Raw'!H42</f>
        <v>337.57522599999999</v>
      </c>
      <c r="F53" s="25">
        <f>'[4]AEO 2023 Table 35 Raw'!I42</f>
        <v>338.34670999999997</v>
      </c>
      <c r="G53" s="25">
        <f>'[4]AEO 2023 Table 35 Raw'!J42</f>
        <v>339.014679</v>
      </c>
      <c r="H53" s="25">
        <f>'[4]AEO 2023 Table 35 Raw'!K42</f>
        <v>339.86090100000001</v>
      </c>
      <c r="I53" s="25">
        <f>'[4]AEO 2023 Table 35 Raw'!L42</f>
        <v>340.826843</v>
      </c>
      <c r="J53" s="25">
        <f>'[4]AEO 2023 Table 35 Raw'!M42</f>
        <v>341.81625400000001</v>
      </c>
      <c r="K53" s="25">
        <f>'[4]AEO 2023 Table 35 Raw'!N42</f>
        <v>342.787781</v>
      </c>
      <c r="L53" s="25">
        <f>'[4]AEO 2023 Table 35 Raw'!O42</f>
        <v>343.68756100000002</v>
      </c>
      <c r="M53" s="25">
        <f>'[4]AEO 2023 Table 35 Raw'!P42</f>
        <v>344.56802399999998</v>
      </c>
      <c r="N53" s="25">
        <f>'[4]AEO 2023 Table 35 Raw'!Q42</f>
        <v>345.41265900000002</v>
      </c>
      <c r="O53" s="25">
        <f>'[4]AEO 2023 Table 35 Raw'!R42</f>
        <v>346.25213600000001</v>
      </c>
      <c r="P53" s="25">
        <f>'[4]AEO 2023 Table 35 Raw'!S42</f>
        <v>347.118042</v>
      </c>
      <c r="Q53" s="25">
        <f>'[4]AEO 2023 Table 35 Raw'!T42</f>
        <v>348.09832799999998</v>
      </c>
      <c r="R53" s="25">
        <f>'[4]AEO 2023 Table 35 Raw'!U42</f>
        <v>349.18218999999999</v>
      </c>
      <c r="S53" s="25">
        <f>'[4]AEO 2023 Table 35 Raw'!V42</f>
        <v>350.30291699999998</v>
      </c>
      <c r="T53" s="25">
        <f>'[4]AEO 2023 Table 35 Raw'!W42</f>
        <v>351.45941199999999</v>
      </c>
      <c r="U53" s="25">
        <f>'[4]AEO 2023 Table 35 Raw'!X42</f>
        <v>352.65063500000002</v>
      </c>
      <c r="V53" s="25">
        <f>'[4]AEO 2023 Table 35 Raw'!Y42</f>
        <v>353.87274200000002</v>
      </c>
      <c r="W53" s="25">
        <f>'[4]AEO 2023 Table 35 Raw'!Z42</f>
        <v>355.12023900000003</v>
      </c>
      <c r="X53" s="25">
        <f>'[4]AEO 2023 Table 35 Raw'!AA42</f>
        <v>356.39163200000002</v>
      </c>
      <c r="Y53" s="25">
        <f>'[4]AEO 2023 Table 35 Raw'!AB42</f>
        <v>357.68722500000001</v>
      </c>
      <c r="Z53" s="25">
        <f>'[4]AEO 2023 Table 35 Raw'!AC42</f>
        <v>359.00518799999998</v>
      </c>
      <c r="AA53" s="25">
        <f>'[4]AEO 2023 Table 35 Raw'!AD42</f>
        <v>360.33642600000002</v>
      </c>
      <c r="AB53" s="25">
        <f>'[4]AEO 2023 Table 35 Raw'!AE42</f>
        <v>361.67889400000001</v>
      </c>
      <c r="AC53" s="25">
        <f>'[4]AEO 2023 Table 35 Raw'!AF42</f>
        <v>363.03057899999999</v>
      </c>
      <c r="AD53" s="25">
        <f>'[4]AEO 2023 Table 35 Raw'!AG42</f>
        <v>364.39047199999999</v>
      </c>
      <c r="AE53" s="25">
        <f>'[4]AEO 2023 Table 35 Raw'!AH42</f>
        <v>365.75665300000003</v>
      </c>
      <c r="AF53" s="46">
        <f>'[4]AEO 2023 Table 35 Raw'!AI42</f>
        <v>3.0000000000000001E-3</v>
      </c>
    </row>
    <row r="54" spans="1:32" ht="15" customHeight="1">
      <c r="A54" s="8" t="s">
        <v>900</v>
      </c>
      <c r="B54" s="24" t="s">
        <v>901</v>
      </c>
      <c r="C54" s="25">
        <f>'[4]AEO 2023 Table 35 Raw'!F43</f>
        <v>0</v>
      </c>
      <c r="D54" s="25">
        <f>'[4]AEO 2023 Table 35 Raw'!G43</f>
        <v>0</v>
      </c>
      <c r="E54" s="25">
        <f>'[4]AEO 2023 Table 35 Raw'!H43</f>
        <v>0</v>
      </c>
      <c r="F54" s="25">
        <f>'[4]AEO 2023 Table 35 Raw'!I43</f>
        <v>0</v>
      </c>
      <c r="G54" s="25">
        <f>'[4]AEO 2023 Table 35 Raw'!J43</f>
        <v>0</v>
      </c>
      <c r="H54" s="25">
        <f>'[4]AEO 2023 Table 35 Raw'!K43</f>
        <v>0</v>
      </c>
      <c r="I54" s="25">
        <f>'[4]AEO 2023 Table 35 Raw'!L43</f>
        <v>0</v>
      </c>
      <c r="J54" s="25">
        <f>'[4]AEO 2023 Table 35 Raw'!M43</f>
        <v>0</v>
      </c>
      <c r="K54" s="25">
        <f>'[4]AEO 2023 Table 35 Raw'!N43</f>
        <v>0</v>
      </c>
      <c r="L54" s="25">
        <f>'[4]AEO 2023 Table 35 Raw'!O43</f>
        <v>0</v>
      </c>
      <c r="M54" s="25">
        <f>'[4]AEO 2023 Table 35 Raw'!P43</f>
        <v>0</v>
      </c>
      <c r="N54" s="25">
        <f>'[4]AEO 2023 Table 35 Raw'!Q43</f>
        <v>0</v>
      </c>
      <c r="O54" s="25">
        <f>'[4]AEO 2023 Table 35 Raw'!R43</f>
        <v>0</v>
      </c>
      <c r="P54" s="25">
        <f>'[4]AEO 2023 Table 35 Raw'!S43</f>
        <v>0</v>
      </c>
      <c r="Q54" s="25">
        <f>'[4]AEO 2023 Table 35 Raw'!T43</f>
        <v>0</v>
      </c>
      <c r="R54" s="25">
        <f>'[4]AEO 2023 Table 35 Raw'!U43</f>
        <v>0</v>
      </c>
      <c r="S54" s="25">
        <f>'[4]AEO 2023 Table 35 Raw'!V43</f>
        <v>0</v>
      </c>
      <c r="T54" s="25">
        <f>'[4]AEO 2023 Table 35 Raw'!W43</f>
        <v>0</v>
      </c>
      <c r="U54" s="25">
        <f>'[4]AEO 2023 Table 35 Raw'!X43</f>
        <v>0</v>
      </c>
      <c r="V54" s="25">
        <f>'[4]AEO 2023 Table 35 Raw'!Y43</f>
        <v>0</v>
      </c>
      <c r="W54" s="25">
        <f>'[4]AEO 2023 Table 35 Raw'!Z43</f>
        <v>0</v>
      </c>
      <c r="X54" s="25">
        <f>'[4]AEO 2023 Table 35 Raw'!AA43</f>
        <v>0</v>
      </c>
      <c r="Y54" s="25">
        <f>'[4]AEO 2023 Table 35 Raw'!AB43</f>
        <v>0</v>
      </c>
      <c r="Z54" s="25">
        <f>'[4]AEO 2023 Table 35 Raw'!AC43</f>
        <v>0</v>
      </c>
      <c r="AA54" s="25">
        <f>'[4]AEO 2023 Table 35 Raw'!AD43</f>
        <v>0</v>
      </c>
      <c r="AB54" s="25">
        <f>'[4]AEO 2023 Table 35 Raw'!AE43</f>
        <v>0</v>
      </c>
      <c r="AC54" s="25">
        <f>'[4]AEO 2023 Table 35 Raw'!AF43</f>
        <v>0</v>
      </c>
      <c r="AD54" s="25">
        <f>'[4]AEO 2023 Table 35 Raw'!AG43</f>
        <v>0</v>
      </c>
      <c r="AE54" s="25">
        <f>'[4]AEO 2023 Table 35 Raw'!AH43</f>
        <v>0</v>
      </c>
      <c r="AF54" s="46" t="str">
        <f>'[4]AEO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'[4]AEO 2023 Table 35 Raw'!F44</f>
        <v>96.422173000000001</v>
      </c>
      <c r="D56" s="25">
        <f>'[4]AEO 2023 Table 35 Raw'!G44</f>
        <v>97.025620000000004</v>
      </c>
      <c r="E56" s="25">
        <f>'[4]AEO 2023 Table 35 Raw'!H44</f>
        <v>97.283935999999997</v>
      </c>
      <c r="F56" s="25">
        <f>'[4]AEO 2023 Table 35 Raw'!I44</f>
        <v>97.506255999999993</v>
      </c>
      <c r="G56" s="25">
        <f>'[4]AEO 2023 Table 35 Raw'!J44</f>
        <v>97.698752999999996</v>
      </c>
      <c r="H56" s="25">
        <f>'[4]AEO 2023 Table 35 Raw'!K44</f>
        <v>97.942611999999997</v>
      </c>
      <c r="I56" s="25">
        <f>'[4]AEO 2023 Table 35 Raw'!L44</f>
        <v>98.220993000000007</v>
      </c>
      <c r="J56" s="25">
        <f>'[4]AEO 2023 Table 35 Raw'!M44</f>
        <v>98.506125999999995</v>
      </c>
      <c r="K56" s="25">
        <f>'[4]AEO 2023 Table 35 Raw'!N44</f>
        <v>98.786102</v>
      </c>
      <c r="L56" s="25">
        <f>'[4]AEO 2023 Table 35 Raw'!O44</f>
        <v>99.045417999999998</v>
      </c>
      <c r="M56" s="25">
        <f>'[4]AEO 2023 Table 35 Raw'!P44</f>
        <v>99.299164000000005</v>
      </c>
      <c r="N56" s="25">
        <f>'[4]AEO 2023 Table 35 Raw'!Q44</f>
        <v>99.542572000000007</v>
      </c>
      <c r="O56" s="25">
        <f>'[4]AEO 2023 Table 35 Raw'!R44</f>
        <v>99.784499999999994</v>
      </c>
      <c r="P56" s="25">
        <f>'[4]AEO 2023 Table 35 Raw'!S44</f>
        <v>100.03402699999999</v>
      </c>
      <c r="Q56" s="25">
        <f>'[4]AEO 2023 Table 35 Raw'!T44</f>
        <v>100.31652800000001</v>
      </c>
      <c r="R56" s="25">
        <f>'[4]AEO 2023 Table 35 Raw'!U44</f>
        <v>100.62887600000001</v>
      </c>
      <c r="S56" s="25">
        <f>'[4]AEO 2023 Table 35 Raw'!V44</f>
        <v>100.951851</v>
      </c>
      <c r="T56" s="25">
        <f>'[4]AEO 2023 Table 35 Raw'!W44</f>
        <v>101.285149</v>
      </c>
      <c r="U56" s="25">
        <f>'[4]AEO 2023 Table 35 Raw'!X44</f>
        <v>101.628433</v>
      </c>
      <c r="V56" s="25">
        <f>'[4]AEO 2023 Table 35 Raw'!Y44</f>
        <v>101.98062899999999</v>
      </c>
      <c r="W56" s="25">
        <f>'[4]AEO 2023 Table 35 Raw'!Z44</f>
        <v>102.340126</v>
      </c>
      <c r="X56" s="25">
        <f>'[4]AEO 2023 Table 35 Raw'!AA44</f>
        <v>102.70652800000001</v>
      </c>
      <c r="Y56" s="25">
        <f>'[4]AEO 2023 Table 35 Raw'!AB44</f>
        <v>103.07989499999999</v>
      </c>
      <c r="Z56" s="25">
        <f>'[4]AEO 2023 Table 35 Raw'!AC44</f>
        <v>103.45970199999999</v>
      </c>
      <c r="AA56" s="25">
        <f>'[4]AEO 2023 Table 35 Raw'!AD44</f>
        <v>103.843338</v>
      </c>
      <c r="AB56" s="25">
        <f>'[4]AEO 2023 Table 35 Raw'!AE44</f>
        <v>104.230225</v>
      </c>
      <c r="AC56" s="25">
        <f>'[4]AEO 2023 Table 35 Raw'!AF44</f>
        <v>104.619766</v>
      </c>
      <c r="AD56" s="25">
        <f>'[4]AEO 2023 Table 35 Raw'!AG44</f>
        <v>105.011658</v>
      </c>
      <c r="AE56" s="25">
        <f>'[4]AEO 2023 Table 35 Raw'!AH44</f>
        <v>105.405365</v>
      </c>
      <c r="AF56" s="46">
        <f>'[4]AEO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'[4]AEO 2023 Table 35 Raw'!F46</f>
        <v>0</v>
      </c>
      <c r="D59" s="25">
        <f>'[4]AEO 2023 Table 35 Raw'!G46</f>
        <v>0</v>
      </c>
      <c r="E59" s="25">
        <f>'[4]AEO 2023 Table 35 Raw'!H46</f>
        <v>0</v>
      </c>
      <c r="F59" s="25">
        <f>'[4]AEO 2023 Table 35 Raw'!I46</f>
        <v>0</v>
      </c>
      <c r="G59" s="25">
        <f>'[4]AEO 2023 Table 35 Raw'!J46</f>
        <v>0</v>
      </c>
      <c r="H59" s="25">
        <f>'[4]AEO 2023 Table 35 Raw'!K46</f>
        <v>0</v>
      </c>
      <c r="I59" s="25">
        <f>'[4]AEO 2023 Table 35 Raw'!L46</f>
        <v>0</v>
      </c>
      <c r="J59" s="25">
        <f>'[4]AEO 2023 Table 35 Raw'!M46</f>
        <v>0</v>
      </c>
      <c r="K59" s="25">
        <f>'[4]AEO 2023 Table 35 Raw'!N46</f>
        <v>0</v>
      </c>
      <c r="L59" s="25">
        <f>'[4]AEO 2023 Table 35 Raw'!O46</f>
        <v>0</v>
      </c>
      <c r="M59" s="25">
        <f>'[4]AEO 2023 Table 35 Raw'!P46</f>
        <v>0</v>
      </c>
      <c r="N59" s="25">
        <f>'[4]AEO 2023 Table 35 Raw'!Q46</f>
        <v>0</v>
      </c>
      <c r="O59" s="25">
        <f>'[4]AEO 2023 Table 35 Raw'!R46</f>
        <v>0</v>
      </c>
      <c r="P59" s="25">
        <f>'[4]AEO 2023 Table 35 Raw'!S46</f>
        <v>0</v>
      </c>
      <c r="Q59" s="25">
        <f>'[4]AEO 2023 Table 35 Raw'!T46</f>
        <v>0</v>
      </c>
      <c r="R59" s="25">
        <f>'[4]AEO 2023 Table 35 Raw'!U46</f>
        <v>0</v>
      </c>
      <c r="S59" s="25">
        <f>'[4]AEO 2023 Table 35 Raw'!V46</f>
        <v>0</v>
      </c>
      <c r="T59" s="25">
        <f>'[4]AEO 2023 Table 35 Raw'!W46</f>
        <v>0</v>
      </c>
      <c r="U59" s="25">
        <f>'[4]AEO 2023 Table 35 Raw'!X46</f>
        <v>0</v>
      </c>
      <c r="V59" s="25">
        <f>'[4]AEO 2023 Table 35 Raw'!Y46</f>
        <v>0</v>
      </c>
      <c r="W59" s="25">
        <f>'[4]AEO 2023 Table 35 Raw'!Z46</f>
        <v>0</v>
      </c>
      <c r="X59" s="25">
        <f>'[4]AEO 2023 Table 35 Raw'!AA46</f>
        <v>0</v>
      </c>
      <c r="Y59" s="25">
        <f>'[4]AEO 2023 Table 35 Raw'!AB46</f>
        <v>0</v>
      </c>
      <c r="Z59" s="25">
        <f>'[4]AEO 2023 Table 35 Raw'!AC46</f>
        <v>0</v>
      </c>
      <c r="AA59" s="25">
        <f>'[4]AEO 2023 Table 35 Raw'!AD46</f>
        <v>0</v>
      </c>
      <c r="AB59" s="25">
        <f>'[4]AEO 2023 Table 35 Raw'!AE46</f>
        <v>0</v>
      </c>
      <c r="AC59" s="25">
        <f>'[4]AEO 2023 Table 35 Raw'!AF46</f>
        <v>0</v>
      </c>
      <c r="AD59" s="25">
        <f>'[4]AEO 2023 Table 35 Raw'!AG46</f>
        <v>0</v>
      </c>
      <c r="AE59" s="25">
        <f>'[4]AEO 2023 Table 35 Raw'!AH46</f>
        <v>0</v>
      </c>
      <c r="AF59" s="46">
        <f>'[4]AEO 2023 Table 35 Raw'!AI46</f>
        <v>0</v>
      </c>
    </row>
    <row r="60" spans="1:32" ht="15" customHeight="1">
      <c r="A60" s="8" t="s">
        <v>905</v>
      </c>
      <c r="B60" s="24" t="s">
        <v>906</v>
      </c>
      <c r="C60" s="25">
        <f>'[4]AEO 2023 Table 35 Raw'!F47</f>
        <v>15781.978515999999</v>
      </c>
      <c r="D60" s="25">
        <f>'[4]AEO 2023 Table 35 Raw'!G47</f>
        <v>15607.137694999999</v>
      </c>
      <c r="E60" s="25">
        <f>'[4]AEO 2023 Table 35 Raw'!H47</f>
        <v>15323.565430000001</v>
      </c>
      <c r="F60" s="25">
        <f>'[4]AEO 2023 Table 35 Raw'!I47</f>
        <v>15006.644531</v>
      </c>
      <c r="G60" s="25">
        <f>'[4]AEO 2023 Table 35 Raw'!J47</f>
        <v>14758.341796999999</v>
      </c>
      <c r="H60" s="25">
        <f>'[4]AEO 2023 Table 35 Raw'!K47</f>
        <v>14548.008789</v>
      </c>
      <c r="I60" s="25">
        <f>'[4]AEO 2023 Table 35 Raw'!L47</f>
        <v>14329.139648</v>
      </c>
      <c r="J60" s="25">
        <f>'[4]AEO 2023 Table 35 Raw'!M47</f>
        <v>14088.546875</v>
      </c>
      <c r="K60" s="25">
        <f>'[4]AEO 2023 Table 35 Raw'!N47</f>
        <v>13839.788086</v>
      </c>
      <c r="L60" s="25">
        <f>'[4]AEO 2023 Table 35 Raw'!O47</f>
        <v>13612.479492</v>
      </c>
      <c r="M60" s="25">
        <f>'[4]AEO 2023 Table 35 Raw'!P47</f>
        <v>13390.807617</v>
      </c>
      <c r="N60" s="25">
        <f>'[4]AEO 2023 Table 35 Raw'!Q47</f>
        <v>13201.375977</v>
      </c>
      <c r="O60" s="25">
        <f>'[4]AEO 2023 Table 35 Raw'!R47</f>
        <v>13009.751953000001</v>
      </c>
      <c r="P60" s="25">
        <f>'[4]AEO 2023 Table 35 Raw'!S47</f>
        <v>12803.894531</v>
      </c>
      <c r="Q60" s="25">
        <f>'[4]AEO 2023 Table 35 Raw'!T47</f>
        <v>12588.889648</v>
      </c>
      <c r="R60" s="25">
        <f>'[4]AEO 2023 Table 35 Raw'!U47</f>
        <v>12401.971680000001</v>
      </c>
      <c r="S60" s="25">
        <f>'[4]AEO 2023 Table 35 Raw'!V47</f>
        <v>12241.091796999999</v>
      </c>
      <c r="T60" s="25">
        <f>'[4]AEO 2023 Table 35 Raw'!W47</f>
        <v>12092.940430000001</v>
      </c>
      <c r="U60" s="25">
        <f>'[4]AEO 2023 Table 35 Raw'!X47</f>
        <v>11968.771484000001</v>
      </c>
      <c r="V60" s="25">
        <f>'[4]AEO 2023 Table 35 Raw'!Y47</f>
        <v>11852.905273</v>
      </c>
      <c r="W60" s="25">
        <f>'[4]AEO 2023 Table 35 Raw'!Z47</f>
        <v>11756.801758</v>
      </c>
      <c r="X60" s="25">
        <f>'[4]AEO 2023 Table 35 Raw'!AA47</f>
        <v>11675.911133</v>
      </c>
      <c r="Y60" s="25">
        <f>'[4]AEO 2023 Table 35 Raw'!AB47</f>
        <v>11619.558594</v>
      </c>
      <c r="Z60" s="25">
        <f>'[4]AEO 2023 Table 35 Raw'!AC47</f>
        <v>11585.367188</v>
      </c>
      <c r="AA60" s="25">
        <f>'[4]AEO 2023 Table 35 Raw'!AD47</f>
        <v>11577.258789</v>
      </c>
      <c r="AB60" s="25">
        <f>'[4]AEO 2023 Table 35 Raw'!AE47</f>
        <v>11595.715819999999</v>
      </c>
      <c r="AC60" s="25">
        <f>'[4]AEO 2023 Table 35 Raw'!AF47</f>
        <v>11628.708984000001</v>
      </c>
      <c r="AD60" s="25">
        <f>'[4]AEO 2023 Table 35 Raw'!AG47</f>
        <v>11677.589844</v>
      </c>
      <c r="AE60" s="25">
        <f>'[4]AEO 2023 Table 35 Raw'!AH47</f>
        <v>11746.348633</v>
      </c>
      <c r="AF60" s="46">
        <f>'[4]AEO 2023 Table 35 Raw'!AI47</f>
        <v>-0.01</v>
      </c>
    </row>
    <row r="61" spans="1:32" ht="15" customHeight="1">
      <c r="A61" s="8" t="s">
        <v>907</v>
      </c>
      <c r="B61" s="24" t="s">
        <v>908</v>
      </c>
      <c r="C61" s="25">
        <f>'[4]AEO 2023 Table 35 Raw'!F48</f>
        <v>33.203460999999997</v>
      </c>
      <c r="D61" s="25">
        <f>'[4]AEO 2023 Table 35 Raw'!G48</f>
        <v>33.230068000000003</v>
      </c>
      <c r="E61" s="25">
        <f>'[4]AEO 2023 Table 35 Raw'!H48</f>
        <v>32.263480999999999</v>
      </c>
      <c r="F61" s="25">
        <f>'[4]AEO 2023 Table 35 Raw'!I48</f>
        <v>32.096657</v>
      </c>
      <c r="G61" s="25">
        <f>'[4]AEO 2023 Table 35 Raw'!J48</f>
        <v>31.314240000000002</v>
      </c>
      <c r="H61" s="25">
        <f>'[4]AEO 2023 Table 35 Raw'!K48</f>
        <v>30.515791</v>
      </c>
      <c r="I61" s="25">
        <f>'[4]AEO 2023 Table 35 Raw'!L48</f>
        <v>29.796001</v>
      </c>
      <c r="J61" s="25">
        <f>'[4]AEO 2023 Table 35 Raw'!M48</f>
        <v>28.773320999999999</v>
      </c>
      <c r="K61" s="25">
        <f>'[4]AEO 2023 Table 35 Raw'!N48</f>
        <v>27.672865000000002</v>
      </c>
      <c r="L61" s="25">
        <f>'[4]AEO 2023 Table 35 Raw'!O48</f>
        <v>26.703862999999998</v>
      </c>
      <c r="M61" s="25">
        <f>'[4]AEO 2023 Table 35 Raw'!P48</f>
        <v>25.745459</v>
      </c>
      <c r="N61" s="25">
        <f>'[4]AEO 2023 Table 35 Raw'!Q48</f>
        <v>24.876587000000001</v>
      </c>
      <c r="O61" s="25">
        <f>'[4]AEO 2023 Table 35 Raw'!R48</f>
        <v>24.054621000000001</v>
      </c>
      <c r="P61" s="25">
        <f>'[4]AEO 2023 Table 35 Raw'!S48</f>
        <v>23.312283000000001</v>
      </c>
      <c r="Q61" s="25">
        <f>'[4]AEO 2023 Table 35 Raw'!T48</f>
        <v>22.633776000000001</v>
      </c>
      <c r="R61" s="25">
        <f>'[4]AEO 2023 Table 35 Raw'!U48</f>
        <v>22.107336</v>
      </c>
      <c r="S61" s="25">
        <f>'[4]AEO 2023 Table 35 Raw'!V48</f>
        <v>21.794820999999999</v>
      </c>
      <c r="T61" s="25">
        <f>'[4]AEO 2023 Table 35 Raw'!W48</f>
        <v>21.635255999999998</v>
      </c>
      <c r="U61" s="25">
        <f>'[4]AEO 2023 Table 35 Raw'!X48</f>
        <v>21.652248</v>
      </c>
      <c r="V61" s="25">
        <f>'[4]AEO 2023 Table 35 Raw'!Y48</f>
        <v>21.670206</v>
      </c>
      <c r="W61" s="25">
        <f>'[4]AEO 2023 Table 35 Raw'!Z48</f>
        <v>21.712429</v>
      </c>
      <c r="X61" s="25">
        <f>'[4]AEO 2023 Table 35 Raw'!AA48</f>
        <v>21.862431000000001</v>
      </c>
      <c r="Y61" s="25">
        <f>'[4]AEO 2023 Table 35 Raw'!AB48</f>
        <v>22.094992000000001</v>
      </c>
      <c r="Z61" s="25">
        <f>'[4]AEO 2023 Table 35 Raw'!AC48</f>
        <v>22.321005</v>
      </c>
      <c r="AA61" s="25">
        <f>'[4]AEO 2023 Table 35 Raw'!AD48</f>
        <v>22.601568</v>
      </c>
      <c r="AB61" s="25">
        <f>'[4]AEO 2023 Table 35 Raw'!AE48</f>
        <v>22.903946000000001</v>
      </c>
      <c r="AC61" s="25">
        <f>'[4]AEO 2023 Table 35 Raw'!AF48</f>
        <v>23.215596999999999</v>
      </c>
      <c r="AD61" s="25">
        <f>'[4]AEO 2023 Table 35 Raw'!AG48</f>
        <v>23.636827</v>
      </c>
      <c r="AE61" s="25">
        <f>'[4]AEO 2023 Table 35 Raw'!AH48</f>
        <v>24.057039</v>
      </c>
      <c r="AF61" s="46">
        <f>'[4]AEO 2023 Table 35 Raw'!AI48</f>
        <v>-1.0999999999999999E-2</v>
      </c>
    </row>
    <row r="62" spans="1:32" ht="15" customHeight="1">
      <c r="A62" s="8" t="s">
        <v>909</v>
      </c>
      <c r="B62" s="24" t="s">
        <v>910</v>
      </c>
      <c r="C62" s="25">
        <f>'[4]AEO 2023 Table 35 Raw'!F49</f>
        <v>6704.4780270000001</v>
      </c>
      <c r="D62" s="25">
        <f>'[4]AEO 2023 Table 35 Raw'!G49</f>
        <v>6641.2285160000001</v>
      </c>
      <c r="E62" s="25">
        <f>'[4]AEO 2023 Table 35 Raw'!H49</f>
        <v>6507.2739259999998</v>
      </c>
      <c r="F62" s="25">
        <f>'[4]AEO 2023 Table 35 Raw'!I49</f>
        <v>6389.3334960000002</v>
      </c>
      <c r="G62" s="25">
        <f>'[4]AEO 2023 Table 35 Raw'!J49</f>
        <v>6300.5087890000004</v>
      </c>
      <c r="H62" s="25">
        <f>'[4]AEO 2023 Table 35 Raw'!K49</f>
        <v>6204.4648440000001</v>
      </c>
      <c r="I62" s="25">
        <f>'[4]AEO 2023 Table 35 Raw'!L49</f>
        <v>6139.4448240000002</v>
      </c>
      <c r="J62" s="25">
        <f>'[4]AEO 2023 Table 35 Raw'!M49</f>
        <v>6049.7617190000001</v>
      </c>
      <c r="K62" s="25">
        <f>'[4]AEO 2023 Table 35 Raw'!N49</f>
        <v>5967.9492190000001</v>
      </c>
      <c r="L62" s="25">
        <f>'[4]AEO 2023 Table 35 Raw'!O49</f>
        <v>5897.3232420000004</v>
      </c>
      <c r="M62" s="25">
        <f>'[4]AEO 2023 Table 35 Raw'!P49</f>
        <v>5846.7612300000001</v>
      </c>
      <c r="N62" s="25">
        <f>'[4]AEO 2023 Table 35 Raw'!Q49</f>
        <v>5794.6494140000004</v>
      </c>
      <c r="O62" s="25">
        <f>'[4]AEO 2023 Table 35 Raw'!R49</f>
        <v>5733.7749020000001</v>
      </c>
      <c r="P62" s="25">
        <f>'[4]AEO 2023 Table 35 Raw'!S49</f>
        <v>5682.794922</v>
      </c>
      <c r="Q62" s="25">
        <f>'[4]AEO 2023 Table 35 Raw'!T49</f>
        <v>5627.4497069999998</v>
      </c>
      <c r="R62" s="25">
        <f>'[4]AEO 2023 Table 35 Raw'!U49</f>
        <v>5592.6704099999997</v>
      </c>
      <c r="S62" s="25">
        <f>'[4]AEO 2023 Table 35 Raw'!V49</f>
        <v>5566.0898440000001</v>
      </c>
      <c r="T62" s="25">
        <f>'[4]AEO 2023 Table 35 Raw'!W49</f>
        <v>5534.8872069999998</v>
      </c>
      <c r="U62" s="25">
        <f>'[4]AEO 2023 Table 35 Raw'!X49</f>
        <v>5516.1049800000001</v>
      </c>
      <c r="V62" s="25">
        <f>'[4]AEO 2023 Table 35 Raw'!Y49</f>
        <v>5495.767578</v>
      </c>
      <c r="W62" s="25">
        <f>'[4]AEO 2023 Table 35 Raw'!Z49</f>
        <v>5480.3081050000001</v>
      </c>
      <c r="X62" s="25">
        <f>'[4]AEO 2023 Table 35 Raw'!AA49</f>
        <v>5464.3818359999996</v>
      </c>
      <c r="Y62" s="25">
        <f>'[4]AEO 2023 Table 35 Raw'!AB49</f>
        <v>5445.0039059999999</v>
      </c>
      <c r="Z62" s="25">
        <f>'[4]AEO 2023 Table 35 Raw'!AC49</f>
        <v>5426.388672</v>
      </c>
      <c r="AA62" s="25">
        <f>'[4]AEO 2023 Table 35 Raw'!AD49</f>
        <v>5409.7729490000002</v>
      </c>
      <c r="AB62" s="25">
        <f>'[4]AEO 2023 Table 35 Raw'!AE49</f>
        <v>5391.5439450000003</v>
      </c>
      <c r="AC62" s="25">
        <f>'[4]AEO 2023 Table 35 Raw'!AF49</f>
        <v>5373.1655270000001</v>
      </c>
      <c r="AD62" s="25">
        <f>'[4]AEO 2023 Table 35 Raw'!AG49</f>
        <v>5359.6879879999997</v>
      </c>
      <c r="AE62" s="25">
        <f>'[4]AEO 2023 Table 35 Raw'!AH49</f>
        <v>5353.3916019999997</v>
      </c>
      <c r="AF62" s="46">
        <f>'[4]AEO 2023 Table 35 Raw'!AI49</f>
        <v>-8.0000000000000002E-3</v>
      </c>
    </row>
    <row r="63" spans="1:32" ht="15" customHeight="1">
      <c r="A63" s="8" t="s">
        <v>911</v>
      </c>
      <c r="B63" s="24" t="s">
        <v>899</v>
      </c>
      <c r="C63" s="25">
        <f>'[4]AEO 2023 Table 35 Raw'!F50</f>
        <v>3107.8186040000001</v>
      </c>
      <c r="D63" s="25">
        <f>'[4]AEO 2023 Table 35 Raw'!G50</f>
        <v>3300.2145999999998</v>
      </c>
      <c r="E63" s="25">
        <f>'[4]AEO 2023 Table 35 Raw'!H50</f>
        <v>3319.185547</v>
      </c>
      <c r="F63" s="25">
        <f>'[4]AEO 2023 Table 35 Raw'!I50</f>
        <v>3310.3291020000001</v>
      </c>
      <c r="G63" s="25">
        <f>'[4]AEO 2023 Table 35 Raw'!J50</f>
        <v>3326.748047</v>
      </c>
      <c r="H63" s="25">
        <f>'[4]AEO 2023 Table 35 Raw'!K50</f>
        <v>3341.788818</v>
      </c>
      <c r="I63" s="25">
        <f>'[4]AEO 2023 Table 35 Raw'!L50</f>
        <v>3354.9106449999999</v>
      </c>
      <c r="J63" s="25">
        <f>'[4]AEO 2023 Table 35 Raw'!M50</f>
        <v>3361.9091800000001</v>
      </c>
      <c r="K63" s="25">
        <f>'[4]AEO 2023 Table 35 Raw'!N50</f>
        <v>3363.8264159999999</v>
      </c>
      <c r="L63" s="25">
        <f>'[4]AEO 2023 Table 35 Raw'!O50</f>
        <v>3368.1003420000002</v>
      </c>
      <c r="M63" s="25">
        <f>'[4]AEO 2023 Table 35 Raw'!P50</f>
        <v>3383.2751459999999</v>
      </c>
      <c r="N63" s="25">
        <f>'[4]AEO 2023 Table 35 Raw'!Q50</f>
        <v>3393.6684570000002</v>
      </c>
      <c r="O63" s="25">
        <f>'[4]AEO 2023 Table 35 Raw'!R50</f>
        <v>3393.7292480000001</v>
      </c>
      <c r="P63" s="25">
        <f>'[4]AEO 2023 Table 35 Raw'!S50</f>
        <v>3396.8784179999998</v>
      </c>
      <c r="Q63" s="25">
        <f>'[4]AEO 2023 Table 35 Raw'!T50</f>
        <v>3408.642578</v>
      </c>
      <c r="R63" s="25">
        <f>'[4]AEO 2023 Table 35 Raw'!U50</f>
        <v>3428.9067380000001</v>
      </c>
      <c r="S63" s="25">
        <f>'[4]AEO 2023 Table 35 Raw'!V50</f>
        <v>3455.5297850000002</v>
      </c>
      <c r="T63" s="25">
        <f>'[4]AEO 2023 Table 35 Raw'!W50</f>
        <v>3486.1757809999999</v>
      </c>
      <c r="U63" s="25">
        <f>'[4]AEO 2023 Table 35 Raw'!X50</f>
        <v>3522.100586</v>
      </c>
      <c r="V63" s="25">
        <f>'[4]AEO 2023 Table 35 Raw'!Y50</f>
        <v>3554.4704590000001</v>
      </c>
      <c r="W63" s="25">
        <f>'[4]AEO 2023 Table 35 Raw'!Z50</f>
        <v>3588.3232419999999</v>
      </c>
      <c r="X63" s="25">
        <f>'[4]AEO 2023 Table 35 Raw'!AA50</f>
        <v>3622.5583499999998</v>
      </c>
      <c r="Y63" s="25">
        <f>'[4]AEO 2023 Table 35 Raw'!AB50</f>
        <v>3658.4345699999999</v>
      </c>
      <c r="Z63" s="25">
        <f>'[4]AEO 2023 Table 35 Raw'!AC50</f>
        <v>3694.2145999999998</v>
      </c>
      <c r="AA63" s="25">
        <f>'[4]AEO 2023 Table 35 Raw'!AD50</f>
        <v>3730.8022460000002</v>
      </c>
      <c r="AB63" s="25">
        <f>'[4]AEO 2023 Table 35 Raw'!AE50</f>
        <v>3769.9558109999998</v>
      </c>
      <c r="AC63" s="25">
        <f>'[4]AEO 2023 Table 35 Raw'!AF50</f>
        <v>3812.0532229999999</v>
      </c>
      <c r="AD63" s="25">
        <f>'[4]AEO 2023 Table 35 Raw'!AG50</f>
        <v>3855.5913089999999</v>
      </c>
      <c r="AE63" s="25">
        <f>'[4]AEO 2023 Table 35 Raw'!AH50</f>
        <v>3903.7746579999998</v>
      </c>
      <c r="AF63" s="46">
        <f>'[4]AEO 2023 Table 35 Raw'!AI50</f>
        <v>8.0000000000000002E-3</v>
      </c>
    </row>
    <row r="64" spans="1:32" ht="15" customHeight="1">
      <c r="A64" s="8" t="s">
        <v>912</v>
      </c>
      <c r="B64" s="24" t="s">
        <v>913</v>
      </c>
      <c r="C64" s="25">
        <f>'[4]AEO 2023 Table 35 Raw'!F51</f>
        <v>687.54095500000005</v>
      </c>
      <c r="D64" s="25">
        <f>'[4]AEO 2023 Table 35 Raw'!G51</f>
        <v>534.06658900000002</v>
      </c>
      <c r="E64" s="25">
        <f>'[4]AEO 2023 Table 35 Raw'!H51</f>
        <v>523.28320299999996</v>
      </c>
      <c r="F64" s="25">
        <f>'[4]AEO 2023 Table 35 Raw'!I51</f>
        <v>527.48327600000005</v>
      </c>
      <c r="G64" s="25">
        <f>'[4]AEO 2023 Table 35 Raw'!J51</f>
        <v>504.60025000000002</v>
      </c>
      <c r="H64" s="25">
        <f>'[4]AEO 2023 Table 35 Raw'!K51</f>
        <v>498.15963699999998</v>
      </c>
      <c r="I64" s="25">
        <f>'[4]AEO 2023 Table 35 Raw'!L51</f>
        <v>478.73602299999999</v>
      </c>
      <c r="J64" s="25">
        <f>'[4]AEO 2023 Table 35 Raw'!M51</f>
        <v>467.51080300000001</v>
      </c>
      <c r="K64" s="25">
        <f>'[4]AEO 2023 Table 35 Raw'!N51</f>
        <v>459.09939600000001</v>
      </c>
      <c r="L64" s="25">
        <f>'[4]AEO 2023 Table 35 Raw'!O51</f>
        <v>457.60861199999999</v>
      </c>
      <c r="M64" s="25">
        <f>'[4]AEO 2023 Table 35 Raw'!P51</f>
        <v>455.80740400000002</v>
      </c>
      <c r="N64" s="25">
        <f>'[4]AEO 2023 Table 35 Raw'!Q51</f>
        <v>455.02813700000002</v>
      </c>
      <c r="O64" s="25">
        <f>'[4]AEO 2023 Table 35 Raw'!R51</f>
        <v>453.21978799999999</v>
      </c>
      <c r="P64" s="25">
        <f>'[4]AEO 2023 Table 35 Raw'!S51</f>
        <v>451.31939699999998</v>
      </c>
      <c r="Q64" s="25">
        <f>'[4]AEO 2023 Table 35 Raw'!T51</f>
        <v>447.886414</v>
      </c>
      <c r="R64" s="25">
        <f>'[4]AEO 2023 Table 35 Raw'!U51</f>
        <v>446.59118699999999</v>
      </c>
      <c r="S64" s="25">
        <f>'[4]AEO 2023 Table 35 Raw'!V51</f>
        <v>444.524719</v>
      </c>
      <c r="T64" s="25">
        <f>'[4]AEO 2023 Table 35 Raw'!W51</f>
        <v>442.69528200000002</v>
      </c>
      <c r="U64" s="25">
        <f>'[4]AEO 2023 Table 35 Raw'!X51</f>
        <v>443.20181300000002</v>
      </c>
      <c r="V64" s="25">
        <f>'[4]AEO 2023 Table 35 Raw'!Y51</f>
        <v>440.411224</v>
      </c>
      <c r="W64" s="25">
        <f>'[4]AEO 2023 Table 35 Raw'!Z51</f>
        <v>437.5</v>
      </c>
      <c r="X64" s="25">
        <f>'[4]AEO 2023 Table 35 Raw'!AA51</f>
        <v>435.14239500000002</v>
      </c>
      <c r="Y64" s="25">
        <f>'[4]AEO 2023 Table 35 Raw'!AB51</f>
        <v>433.06466699999999</v>
      </c>
      <c r="Z64" s="25">
        <f>'[4]AEO 2023 Table 35 Raw'!AC51</f>
        <v>430.13955700000002</v>
      </c>
      <c r="AA64" s="25">
        <f>'[4]AEO 2023 Table 35 Raw'!AD51</f>
        <v>428.80432100000002</v>
      </c>
      <c r="AB64" s="25">
        <f>'[4]AEO 2023 Table 35 Raw'!AE51</f>
        <v>426.51617399999998</v>
      </c>
      <c r="AC64" s="25">
        <f>'[4]AEO 2023 Table 35 Raw'!AF51</f>
        <v>419.48242199999999</v>
      </c>
      <c r="AD64" s="25">
        <f>'[4]AEO 2023 Table 35 Raw'!AG51</f>
        <v>418.070831</v>
      </c>
      <c r="AE64" s="25">
        <f>'[4]AEO 2023 Table 35 Raw'!AH51</f>
        <v>415.685272</v>
      </c>
      <c r="AF64" s="46">
        <f>'[4]AEO 2023 Table 35 Raw'!AI51</f>
        <v>-1.7999999999999999E-2</v>
      </c>
    </row>
    <row r="65" spans="1:32" ht="15" customHeight="1">
      <c r="A65" s="8" t="s">
        <v>914</v>
      </c>
      <c r="B65" s="24" t="s">
        <v>915</v>
      </c>
      <c r="C65" s="25">
        <f>'[4]AEO 2023 Table 35 Raw'!F52</f>
        <v>22.421617999999999</v>
      </c>
      <c r="D65" s="25">
        <f>'[4]AEO 2023 Table 35 Raw'!G52</f>
        <v>22.410634999999999</v>
      </c>
      <c r="E65" s="25">
        <f>'[4]AEO 2023 Table 35 Raw'!H52</f>
        <v>22.401547999999998</v>
      </c>
      <c r="F65" s="25">
        <f>'[4]AEO 2023 Table 35 Raw'!I52</f>
        <v>22.394031999999999</v>
      </c>
      <c r="G65" s="25">
        <f>'[4]AEO 2023 Table 35 Raw'!J52</f>
        <v>22.387812</v>
      </c>
      <c r="H65" s="25">
        <f>'[4]AEO 2023 Table 35 Raw'!K52</f>
        <v>22.382666</v>
      </c>
      <c r="I65" s="25">
        <f>'[4]AEO 2023 Table 35 Raw'!L52</f>
        <v>22.378406999999999</v>
      </c>
      <c r="J65" s="25">
        <f>'[4]AEO 2023 Table 35 Raw'!M52</f>
        <v>22.374884000000002</v>
      </c>
      <c r="K65" s="25">
        <f>'[4]AEO 2023 Table 35 Raw'!N52</f>
        <v>22.371969</v>
      </c>
      <c r="L65" s="25">
        <f>'[4]AEO 2023 Table 35 Raw'!O52</f>
        <v>22.369558000000001</v>
      </c>
      <c r="M65" s="25">
        <f>'[4]AEO 2023 Table 35 Raw'!P52</f>
        <v>22.367563000000001</v>
      </c>
      <c r="N65" s="25">
        <f>'[4]AEO 2023 Table 35 Raw'!Q52</f>
        <v>22.365911000000001</v>
      </c>
      <c r="O65" s="25">
        <f>'[4]AEO 2023 Table 35 Raw'!R52</f>
        <v>22.364546000000001</v>
      </c>
      <c r="P65" s="25">
        <f>'[4]AEO 2023 Table 35 Raw'!S52</f>
        <v>22.363416999999998</v>
      </c>
      <c r="Q65" s="25">
        <f>'[4]AEO 2023 Table 35 Raw'!T52</f>
        <v>22.362480000000001</v>
      </c>
      <c r="R65" s="25">
        <f>'[4]AEO 2023 Table 35 Raw'!U52</f>
        <v>22.361708</v>
      </c>
      <c r="S65" s="25">
        <f>'[4]AEO 2023 Table 35 Raw'!V52</f>
        <v>22.361066999999998</v>
      </c>
      <c r="T65" s="25">
        <f>'[4]AEO 2023 Table 35 Raw'!W52</f>
        <v>22.360537999999998</v>
      </c>
      <c r="U65" s="25">
        <f>'[4]AEO 2023 Table 35 Raw'!X52</f>
        <v>22.360099999999999</v>
      </c>
      <c r="V65" s="25">
        <f>'[4]AEO 2023 Table 35 Raw'!Y52</f>
        <v>22.359736999999999</v>
      </c>
      <c r="W65" s="25">
        <f>'[4]AEO 2023 Table 35 Raw'!Z52</f>
        <v>22.359438000000001</v>
      </c>
      <c r="X65" s="25">
        <f>'[4]AEO 2023 Table 35 Raw'!AA52</f>
        <v>22.359190000000002</v>
      </c>
      <c r="Y65" s="25">
        <f>'[4]AEO 2023 Table 35 Raw'!AB52</f>
        <v>22.358984</v>
      </c>
      <c r="Z65" s="25">
        <f>'[4]AEO 2023 Table 35 Raw'!AC52</f>
        <v>22.358813999999999</v>
      </c>
      <c r="AA65" s="25">
        <f>'[4]AEO 2023 Table 35 Raw'!AD52</f>
        <v>22.358673</v>
      </c>
      <c r="AB65" s="25">
        <f>'[4]AEO 2023 Table 35 Raw'!AE52</f>
        <v>22.358557000000001</v>
      </c>
      <c r="AC65" s="25">
        <f>'[4]AEO 2023 Table 35 Raw'!AF52</f>
        <v>22.358460999999998</v>
      </c>
      <c r="AD65" s="25">
        <f>'[4]AEO 2023 Table 35 Raw'!AG52</f>
        <v>22.358381000000001</v>
      </c>
      <c r="AE65" s="25">
        <f>'[4]AEO 2023 Table 35 Raw'!AH52</f>
        <v>22.358315000000001</v>
      </c>
      <c r="AF65" s="46">
        <f>'[4]AEO 2023 Table 35 Raw'!AI52</f>
        <v>0</v>
      </c>
    </row>
    <row r="66" spans="1:32" ht="15" customHeight="1">
      <c r="A66" s="8" t="s">
        <v>916</v>
      </c>
      <c r="B66" s="24" t="s">
        <v>891</v>
      </c>
      <c r="C66" s="25">
        <f>'[4]AEO 2023 Table 35 Raw'!F53</f>
        <v>11.098148</v>
      </c>
      <c r="D66" s="25">
        <f>'[4]AEO 2023 Table 35 Raw'!G53</f>
        <v>11.638881</v>
      </c>
      <c r="E66" s="25">
        <f>'[4]AEO 2023 Table 35 Raw'!H53</f>
        <v>11.734691</v>
      </c>
      <c r="F66" s="25">
        <f>'[4]AEO 2023 Table 35 Raw'!I53</f>
        <v>11.841097</v>
      </c>
      <c r="G66" s="25">
        <f>'[4]AEO 2023 Table 35 Raw'!J53</f>
        <v>11.937113999999999</v>
      </c>
      <c r="H66" s="25">
        <f>'[4]AEO 2023 Table 35 Raw'!K53</f>
        <v>12.024255999999999</v>
      </c>
      <c r="I66" s="25">
        <f>'[4]AEO 2023 Table 35 Raw'!L53</f>
        <v>11.830360000000001</v>
      </c>
      <c r="J66" s="25">
        <f>'[4]AEO 2023 Table 35 Raw'!M53</f>
        <v>11.89204</v>
      </c>
      <c r="K66" s="25">
        <f>'[4]AEO 2023 Table 35 Raw'!N53</f>
        <v>11.967136</v>
      </c>
      <c r="L66" s="25">
        <f>'[4]AEO 2023 Table 35 Raw'!O53</f>
        <v>12.037926000000001</v>
      </c>
      <c r="M66" s="25">
        <f>'[4]AEO 2023 Table 35 Raw'!P53</f>
        <v>12.127772</v>
      </c>
      <c r="N66" s="25">
        <f>'[4]AEO 2023 Table 35 Raw'!Q53</f>
        <v>12.238341999999999</v>
      </c>
      <c r="O66" s="25">
        <f>'[4]AEO 2023 Table 35 Raw'!R53</f>
        <v>12.364704</v>
      </c>
      <c r="P66" s="25">
        <f>'[4]AEO 2023 Table 35 Raw'!S53</f>
        <v>12.498858</v>
      </c>
      <c r="Q66" s="25">
        <f>'[4]AEO 2023 Table 35 Raw'!T53</f>
        <v>12.645001000000001</v>
      </c>
      <c r="R66" s="25">
        <f>'[4]AEO 2023 Table 35 Raw'!U53</f>
        <v>12.827757</v>
      </c>
      <c r="S66" s="25">
        <f>'[4]AEO 2023 Table 35 Raw'!V53</f>
        <v>13.023097999999999</v>
      </c>
      <c r="T66" s="25">
        <f>'[4]AEO 2023 Table 35 Raw'!W53</f>
        <v>13.234344</v>
      </c>
      <c r="U66" s="25">
        <f>'[4]AEO 2023 Table 35 Raw'!X53</f>
        <v>13.484800999999999</v>
      </c>
      <c r="V66" s="25">
        <f>'[4]AEO 2023 Table 35 Raw'!Y53</f>
        <v>13.770166</v>
      </c>
      <c r="W66" s="25">
        <f>'[4]AEO 2023 Table 35 Raw'!Z53</f>
        <v>14.090672</v>
      </c>
      <c r="X66" s="25">
        <f>'[4]AEO 2023 Table 35 Raw'!AA53</f>
        <v>14.439</v>
      </c>
      <c r="Y66" s="25">
        <f>'[4]AEO 2023 Table 35 Raw'!AB53</f>
        <v>14.813559</v>
      </c>
      <c r="Z66" s="25">
        <f>'[4]AEO 2023 Table 35 Raw'!AC53</f>
        <v>15.22081</v>
      </c>
      <c r="AA66" s="25">
        <f>'[4]AEO 2023 Table 35 Raw'!AD53</f>
        <v>15.666567000000001</v>
      </c>
      <c r="AB66" s="25">
        <f>'[4]AEO 2023 Table 35 Raw'!AE53</f>
        <v>16.145886999999998</v>
      </c>
      <c r="AC66" s="25">
        <f>'[4]AEO 2023 Table 35 Raw'!AF53</f>
        <v>16.648540000000001</v>
      </c>
      <c r="AD66" s="25">
        <f>'[4]AEO 2023 Table 35 Raw'!AG53</f>
        <v>17.167376000000001</v>
      </c>
      <c r="AE66" s="25">
        <f>'[4]AEO 2023 Table 35 Raw'!AH53</f>
        <v>17.720831</v>
      </c>
      <c r="AF66" s="46">
        <f>'[4]AEO 2023 Table 35 Raw'!AI53</f>
        <v>1.7000000000000001E-2</v>
      </c>
    </row>
    <row r="67" spans="1:32" ht="15" customHeight="1">
      <c r="A67" s="8" t="s">
        <v>917</v>
      </c>
      <c r="B67" s="24" t="s">
        <v>918</v>
      </c>
      <c r="C67" s="25">
        <f>'[4]AEO 2023 Table 35 Raw'!F54</f>
        <v>125.899567</v>
      </c>
      <c r="D67" s="25">
        <f>'[4]AEO 2023 Table 35 Raw'!G54</f>
        <v>125.37957</v>
      </c>
      <c r="E67" s="25">
        <f>'[4]AEO 2023 Table 35 Raw'!H54</f>
        <v>125.029449</v>
      </c>
      <c r="F67" s="25">
        <f>'[4]AEO 2023 Table 35 Raw'!I54</f>
        <v>124.801453</v>
      </c>
      <c r="G67" s="25">
        <f>'[4]AEO 2023 Table 35 Raw'!J54</f>
        <v>124.69525899999999</v>
      </c>
      <c r="H67" s="25">
        <f>'[4]AEO 2023 Table 35 Raw'!K54</f>
        <v>124.384125</v>
      </c>
      <c r="I67" s="25">
        <f>'[4]AEO 2023 Table 35 Raw'!L54</f>
        <v>124.116241</v>
      </c>
      <c r="J67" s="25">
        <f>'[4]AEO 2023 Table 35 Raw'!M54</f>
        <v>123.91597</v>
      </c>
      <c r="K67" s="25">
        <f>'[4]AEO 2023 Table 35 Raw'!N54</f>
        <v>123.706886</v>
      </c>
      <c r="L67" s="25">
        <f>'[4]AEO 2023 Table 35 Raw'!O54</f>
        <v>123.50303599999999</v>
      </c>
      <c r="M67" s="25">
        <f>'[4]AEO 2023 Table 35 Raw'!P54</f>
        <v>123.399162</v>
      </c>
      <c r="N67" s="25">
        <f>'[4]AEO 2023 Table 35 Raw'!Q54</f>
        <v>123.350677</v>
      </c>
      <c r="O67" s="25">
        <f>'[4]AEO 2023 Table 35 Raw'!R54</f>
        <v>123.229088</v>
      </c>
      <c r="P67" s="25">
        <f>'[4]AEO 2023 Table 35 Raw'!S54</f>
        <v>123.060562</v>
      </c>
      <c r="Q67" s="25">
        <f>'[4]AEO 2023 Table 35 Raw'!T54</f>
        <v>122.913391</v>
      </c>
      <c r="R67" s="25">
        <f>'[4]AEO 2023 Table 35 Raw'!U54</f>
        <v>122.84301000000001</v>
      </c>
      <c r="S67" s="25">
        <f>'[4]AEO 2023 Table 35 Raw'!V54</f>
        <v>122.868729</v>
      </c>
      <c r="T67" s="25">
        <f>'[4]AEO 2023 Table 35 Raw'!W54</f>
        <v>122.974594</v>
      </c>
      <c r="U67" s="25">
        <f>'[4]AEO 2023 Table 35 Raw'!X54</f>
        <v>123.115875</v>
      </c>
      <c r="V67" s="25">
        <f>'[4]AEO 2023 Table 35 Raw'!Y54</f>
        <v>123.245796</v>
      </c>
      <c r="W67" s="25">
        <f>'[4]AEO 2023 Table 35 Raw'!Z54</f>
        <v>123.376953</v>
      </c>
      <c r="X67" s="25">
        <f>'[4]AEO 2023 Table 35 Raw'!AA54</f>
        <v>123.487793</v>
      </c>
      <c r="Y67" s="25">
        <f>'[4]AEO 2023 Table 35 Raw'!AB54</f>
        <v>123.561241</v>
      </c>
      <c r="Z67" s="25">
        <f>'[4]AEO 2023 Table 35 Raw'!AC54</f>
        <v>123.627106</v>
      </c>
      <c r="AA67" s="25">
        <f>'[4]AEO 2023 Table 35 Raw'!AD54</f>
        <v>123.712143</v>
      </c>
      <c r="AB67" s="25">
        <f>'[4]AEO 2023 Table 35 Raw'!AE54</f>
        <v>123.813293</v>
      </c>
      <c r="AC67" s="25">
        <f>'[4]AEO 2023 Table 35 Raw'!AF54</f>
        <v>123.925461</v>
      </c>
      <c r="AD67" s="25">
        <f>'[4]AEO 2023 Table 35 Raw'!AG54</f>
        <v>124.036011</v>
      </c>
      <c r="AE67" s="25">
        <f>'[4]AEO 2023 Table 35 Raw'!AH54</f>
        <v>124.148155</v>
      </c>
      <c r="AF67" s="46">
        <f>'[4]AEO 2023 Table 35 Raw'!AI54</f>
        <v>-1E-3</v>
      </c>
    </row>
    <row r="68" spans="1:32" ht="15" customHeight="1">
      <c r="A68" s="8" t="s">
        <v>919</v>
      </c>
      <c r="B68" s="24" t="s">
        <v>920</v>
      </c>
      <c r="C68" s="25">
        <f>'[4]AEO 2023 Table 35 Raw'!F55</f>
        <v>26474.439452999999</v>
      </c>
      <c r="D68" s="25">
        <f>'[4]AEO 2023 Table 35 Raw'!G55</f>
        <v>26275.306640999999</v>
      </c>
      <c r="E68" s="25">
        <f>'[4]AEO 2023 Table 35 Raw'!H55</f>
        <v>25864.738281000002</v>
      </c>
      <c r="F68" s="25">
        <f>'[4]AEO 2023 Table 35 Raw'!I55</f>
        <v>25424.923827999999</v>
      </c>
      <c r="G68" s="25">
        <f>'[4]AEO 2023 Table 35 Raw'!J55</f>
        <v>25080.535156000002</v>
      </c>
      <c r="H68" s="25">
        <f>'[4]AEO 2023 Table 35 Raw'!K55</f>
        <v>24781.728515999999</v>
      </c>
      <c r="I68" s="25">
        <f>'[4]AEO 2023 Table 35 Raw'!L55</f>
        <v>24490.353515999999</v>
      </c>
      <c r="J68" s="25">
        <f>'[4]AEO 2023 Table 35 Raw'!M55</f>
        <v>24154.6875</v>
      </c>
      <c r="K68" s="25">
        <f>'[4]AEO 2023 Table 35 Raw'!N55</f>
        <v>23816.382812</v>
      </c>
      <c r="L68" s="25">
        <f>'[4]AEO 2023 Table 35 Raw'!O55</f>
        <v>23520.125</v>
      </c>
      <c r="M68" s="25">
        <f>'[4]AEO 2023 Table 35 Raw'!P55</f>
        <v>23260.289062</v>
      </c>
      <c r="N68" s="25">
        <f>'[4]AEO 2023 Table 35 Raw'!Q55</f>
        <v>23027.552734000001</v>
      </c>
      <c r="O68" s="25">
        <f>'[4]AEO 2023 Table 35 Raw'!R55</f>
        <v>22772.490234000001</v>
      </c>
      <c r="P68" s="25">
        <f>'[4]AEO 2023 Table 35 Raw'!S55</f>
        <v>22516.123047000001</v>
      </c>
      <c r="Q68" s="25">
        <f>'[4]AEO 2023 Table 35 Raw'!T55</f>
        <v>22253.423827999999</v>
      </c>
      <c r="R68" s="25">
        <f>'[4]AEO 2023 Table 35 Raw'!U55</f>
        <v>22050.28125</v>
      </c>
      <c r="S68" s="25">
        <f>'[4]AEO 2023 Table 35 Raw'!V55</f>
        <v>21887.285156000002</v>
      </c>
      <c r="T68" s="25">
        <f>'[4]AEO 2023 Table 35 Raw'!W55</f>
        <v>21736.904297000001</v>
      </c>
      <c r="U68" s="25">
        <f>'[4]AEO 2023 Table 35 Raw'!X55</f>
        <v>21630.789062</v>
      </c>
      <c r="V68" s="25">
        <f>'[4]AEO 2023 Table 35 Raw'!Y55</f>
        <v>21524.599609000001</v>
      </c>
      <c r="W68" s="25">
        <f>'[4]AEO 2023 Table 35 Raw'!Z55</f>
        <v>21444.472656000002</v>
      </c>
      <c r="X68" s="25">
        <f>'[4]AEO 2023 Table 35 Raw'!AA55</f>
        <v>21380.144531000002</v>
      </c>
      <c r="Y68" s="25">
        <f>'[4]AEO 2023 Table 35 Raw'!AB55</f>
        <v>21338.890625</v>
      </c>
      <c r="Z68" s="25">
        <f>'[4]AEO 2023 Table 35 Raw'!AC55</f>
        <v>21319.636718999998</v>
      </c>
      <c r="AA68" s="25">
        <f>'[4]AEO 2023 Table 35 Raw'!AD55</f>
        <v>21330.978515999999</v>
      </c>
      <c r="AB68" s="25">
        <f>'[4]AEO 2023 Table 35 Raw'!AE55</f>
        <v>21368.953125</v>
      </c>
      <c r="AC68" s="25">
        <f>'[4]AEO 2023 Table 35 Raw'!AF55</f>
        <v>21419.558593999998</v>
      </c>
      <c r="AD68" s="25">
        <f>'[4]AEO 2023 Table 35 Raw'!AG55</f>
        <v>21498.136718999998</v>
      </c>
      <c r="AE68" s="25">
        <f>'[4]AEO 2023 Table 35 Raw'!AH55</f>
        <v>21607.484375</v>
      </c>
      <c r="AF68" s="46">
        <f>'[4]AEO 2023 Table 35 Raw'!AI55</f>
        <v>-7.0000000000000001E-3</v>
      </c>
    </row>
    <row r="69" spans="1:32" ht="15" customHeight="1">
      <c r="A69" s="8" t="s">
        <v>921</v>
      </c>
      <c r="B69" s="24" t="s">
        <v>922</v>
      </c>
      <c r="C69" s="25">
        <f>'[4]AEO 2023 Table 35 Raw'!F56</f>
        <v>57.428192000000003</v>
      </c>
      <c r="D69" s="25">
        <f>'[4]AEO 2023 Table 35 Raw'!G56</f>
        <v>67.812027</v>
      </c>
      <c r="E69" s="25">
        <f>'[4]AEO 2023 Table 35 Raw'!H56</f>
        <v>80.637009000000006</v>
      </c>
      <c r="F69" s="25">
        <f>'[4]AEO 2023 Table 35 Raw'!I56</f>
        <v>94.973990999999998</v>
      </c>
      <c r="G69" s="25">
        <f>'[4]AEO 2023 Table 35 Raw'!J56</f>
        <v>112.106033</v>
      </c>
      <c r="H69" s="25">
        <f>'[4]AEO 2023 Table 35 Raw'!K56</f>
        <v>132.39259300000001</v>
      </c>
      <c r="I69" s="25">
        <f>'[4]AEO 2023 Table 35 Raw'!L56</f>
        <v>155.63859600000001</v>
      </c>
      <c r="J69" s="25">
        <f>'[4]AEO 2023 Table 35 Raw'!M56</f>
        <v>182.34169</v>
      </c>
      <c r="K69" s="25">
        <f>'[4]AEO 2023 Table 35 Raw'!N56</f>
        <v>212.164154</v>
      </c>
      <c r="L69" s="25">
        <f>'[4]AEO 2023 Table 35 Raw'!O56</f>
        <v>239.845001</v>
      </c>
      <c r="M69" s="25">
        <f>'[4]AEO 2023 Table 35 Raw'!P56</f>
        <v>268.92163099999999</v>
      </c>
      <c r="N69" s="25">
        <f>'[4]AEO 2023 Table 35 Raw'!Q56</f>
        <v>298.28753699999999</v>
      </c>
      <c r="O69" s="25">
        <f>'[4]AEO 2023 Table 35 Raw'!R56</f>
        <v>328.235229</v>
      </c>
      <c r="P69" s="25">
        <f>'[4]AEO 2023 Table 35 Raw'!S56</f>
        <v>357.42300399999999</v>
      </c>
      <c r="Q69" s="25">
        <f>'[4]AEO 2023 Table 35 Raw'!T56</f>
        <v>385.22830199999999</v>
      </c>
      <c r="R69" s="25">
        <f>'[4]AEO 2023 Table 35 Raw'!U56</f>
        <v>412.47155800000002</v>
      </c>
      <c r="S69" s="25">
        <f>'[4]AEO 2023 Table 35 Raw'!V56</f>
        <v>439.05050699999998</v>
      </c>
      <c r="T69" s="25">
        <f>'[4]AEO 2023 Table 35 Raw'!W56</f>
        <v>464.62539700000002</v>
      </c>
      <c r="U69" s="25">
        <f>'[4]AEO 2023 Table 35 Raw'!X56</f>
        <v>488.581299</v>
      </c>
      <c r="V69" s="25">
        <f>'[4]AEO 2023 Table 35 Raw'!Y56</f>
        <v>511.21435500000001</v>
      </c>
      <c r="W69" s="25">
        <f>'[4]AEO 2023 Table 35 Raw'!Z56</f>
        <v>532.63305700000001</v>
      </c>
      <c r="X69" s="25">
        <f>'[4]AEO 2023 Table 35 Raw'!AA56</f>
        <v>552.37249799999995</v>
      </c>
      <c r="Y69" s="25">
        <f>'[4]AEO 2023 Table 35 Raw'!AB56</f>
        <v>570.93585199999995</v>
      </c>
      <c r="Z69" s="25">
        <f>'[4]AEO 2023 Table 35 Raw'!AC56</f>
        <v>587.90716599999996</v>
      </c>
      <c r="AA69" s="25">
        <f>'[4]AEO 2023 Table 35 Raw'!AD56</f>
        <v>603.93145800000002</v>
      </c>
      <c r="AB69" s="25">
        <f>'[4]AEO 2023 Table 35 Raw'!AE56</f>
        <v>619.66760299999999</v>
      </c>
      <c r="AC69" s="25">
        <f>'[4]AEO 2023 Table 35 Raw'!AF56</f>
        <v>635.07214399999998</v>
      </c>
      <c r="AD69" s="25">
        <f>'[4]AEO 2023 Table 35 Raw'!AG56</f>
        <v>649.73669400000006</v>
      </c>
      <c r="AE69" s="25">
        <f>'[4]AEO 2023 Table 35 Raw'!AH56</f>
        <v>663.96758999999997</v>
      </c>
      <c r="AF69" s="46">
        <f>'[4]AEO 2023 Table 35 Raw'!AI56</f>
        <v>9.0999999999999998E-2</v>
      </c>
    </row>
    <row r="70" spans="1:32" ht="15" customHeight="1">
      <c r="A70" s="8" t="s">
        <v>923</v>
      </c>
      <c r="B70" s="24" t="s">
        <v>924</v>
      </c>
      <c r="C70" s="25">
        <f>'[4]AEO 2023 Table 35 Raw'!F57</f>
        <v>107.505577</v>
      </c>
      <c r="D70" s="25">
        <f>'[4]AEO 2023 Table 35 Raw'!G57</f>
        <v>113.84777800000001</v>
      </c>
      <c r="E70" s="25">
        <f>'[4]AEO 2023 Table 35 Raw'!H57</f>
        <v>122.752182</v>
      </c>
      <c r="F70" s="25">
        <f>'[4]AEO 2023 Table 35 Raw'!I57</f>
        <v>118.38056899999999</v>
      </c>
      <c r="G70" s="25">
        <f>'[4]AEO 2023 Table 35 Raw'!J57</f>
        <v>128.863663</v>
      </c>
      <c r="H70" s="25">
        <f>'[4]AEO 2023 Table 35 Raw'!K57</f>
        <v>128.79482999999999</v>
      </c>
      <c r="I70" s="25">
        <f>'[4]AEO 2023 Table 35 Raw'!L57</f>
        <v>133.25419600000001</v>
      </c>
      <c r="J70" s="25">
        <f>'[4]AEO 2023 Table 35 Raw'!M57</f>
        <v>136.540436</v>
      </c>
      <c r="K70" s="25">
        <f>'[4]AEO 2023 Table 35 Raw'!N57</f>
        <v>137.63580300000001</v>
      </c>
      <c r="L70" s="25">
        <f>'[4]AEO 2023 Table 35 Raw'!O57</f>
        <v>137.40774500000001</v>
      </c>
      <c r="M70" s="25">
        <f>'[4]AEO 2023 Table 35 Raw'!P57</f>
        <v>137.39987199999999</v>
      </c>
      <c r="N70" s="25">
        <f>'[4]AEO 2023 Table 35 Raw'!Q57</f>
        <v>137.52301</v>
      </c>
      <c r="O70" s="25">
        <f>'[4]AEO 2023 Table 35 Raw'!R57</f>
        <v>138.70100400000001</v>
      </c>
      <c r="P70" s="25">
        <f>'[4]AEO 2023 Table 35 Raw'!S57</f>
        <v>141.654236</v>
      </c>
      <c r="Q70" s="25">
        <f>'[4]AEO 2023 Table 35 Raw'!T57</f>
        <v>146.39292900000001</v>
      </c>
      <c r="R70" s="25">
        <f>'[4]AEO 2023 Table 35 Raw'!U57</f>
        <v>152.01370199999999</v>
      </c>
      <c r="S70" s="25">
        <f>'[4]AEO 2023 Table 35 Raw'!V57</f>
        <v>158.15837099999999</v>
      </c>
      <c r="T70" s="25">
        <f>'[4]AEO 2023 Table 35 Raw'!W57</f>
        <v>164.34667999999999</v>
      </c>
      <c r="U70" s="25">
        <f>'[4]AEO 2023 Table 35 Raw'!X57</f>
        <v>168.489655</v>
      </c>
      <c r="V70" s="25">
        <f>'[4]AEO 2023 Table 35 Raw'!Y57</f>
        <v>175.71121199999999</v>
      </c>
      <c r="W70" s="25">
        <f>'[4]AEO 2023 Table 35 Raw'!Z57</f>
        <v>184.33961500000001</v>
      </c>
      <c r="X70" s="25">
        <f>'[4]AEO 2023 Table 35 Raw'!AA57</f>
        <v>193.912994</v>
      </c>
      <c r="Y70" s="25">
        <f>'[4]AEO 2023 Table 35 Raw'!AB57</f>
        <v>203.51492300000001</v>
      </c>
      <c r="Z70" s="25">
        <f>'[4]AEO 2023 Table 35 Raw'!AC57</f>
        <v>214.54742400000001</v>
      </c>
      <c r="AA70" s="25">
        <f>'[4]AEO 2023 Table 35 Raw'!AD57</f>
        <v>225.16784699999999</v>
      </c>
      <c r="AB70" s="25">
        <f>'[4]AEO 2023 Table 35 Raw'!AE57</f>
        <v>238.10320999999999</v>
      </c>
      <c r="AC70" s="25">
        <f>'[4]AEO 2023 Table 35 Raw'!AF57</f>
        <v>253.38540599999999</v>
      </c>
      <c r="AD70" s="25">
        <f>'[4]AEO 2023 Table 35 Raw'!AG57</f>
        <v>267.18725599999999</v>
      </c>
      <c r="AE70" s="25">
        <f>'[4]AEO 2023 Table 35 Raw'!AH57</f>
        <v>281.74203499999999</v>
      </c>
      <c r="AF70" s="46">
        <f>'[4]AEO 2023 Table 35 Raw'!AI57</f>
        <v>3.5000000000000003E-2</v>
      </c>
    </row>
    <row r="71" spans="1:32" ht="15" customHeight="1">
      <c r="A71" s="8" t="s">
        <v>925</v>
      </c>
      <c r="B71" s="24" t="s">
        <v>926</v>
      </c>
      <c r="C71" s="25">
        <f>'[4]AEO 2023 Table 35 Raw'!F58</f>
        <v>0.44304500000000002</v>
      </c>
      <c r="D71" s="25">
        <f>'[4]AEO 2023 Table 35 Raw'!G58</f>
        <v>0.52097800000000005</v>
      </c>
      <c r="E71" s="25">
        <f>'[4]AEO 2023 Table 35 Raw'!H58</f>
        <v>0.58653200000000005</v>
      </c>
      <c r="F71" s="25">
        <f>'[4]AEO 2023 Table 35 Raw'!I58</f>
        <v>0.64358099999999996</v>
      </c>
      <c r="G71" s="25">
        <f>'[4]AEO 2023 Table 35 Raw'!J58</f>
        <v>0.70382699999999998</v>
      </c>
      <c r="H71" s="25">
        <f>'[4]AEO 2023 Table 35 Raw'!K58</f>
        <v>0.76070499999999996</v>
      </c>
      <c r="I71" s="25">
        <f>'[4]AEO 2023 Table 35 Raw'!L58</f>
        <v>0.82146399999999997</v>
      </c>
      <c r="J71" s="25">
        <f>'[4]AEO 2023 Table 35 Raw'!M58</f>
        <v>0.878104</v>
      </c>
      <c r="K71" s="25">
        <f>'[4]AEO 2023 Table 35 Raw'!N58</f>
        <v>0.938114</v>
      </c>
      <c r="L71" s="25">
        <f>'[4]AEO 2023 Table 35 Raw'!O58</f>
        <v>0.99819199999999997</v>
      </c>
      <c r="M71" s="25">
        <f>'[4]AEO 2023 Table 35 Raw'!P58</f>
        <v>1.0574220000000001</v>
      </c>
      <c r="N71" s="25">
        <f>'[4]AEO 2023 Table 35 Raw'!Q58</f>
        <v>1.1148070000000001</v>
      </c>
      <c r="O71" s="25">
        <f>'[4]AEO 2023 Table 35 Raw'!R58</f>
        <v>1.1702570000000001</v>
      </c>
      <c r="P71" s="25">
        <f>'[4]AEO 2023 Table 35 Raw'!S58</f>
        <v>1.221687</v>
      </c>
      <c r="Q71" s="25">
        <f>'[4]AEO 2023 Table 35 Raw'!T58</f>
        <v>1.266926</v>
      </c>
      <c r="R71" s="25">
        <f>'[4]AEO 2023 Table 35 Raw'!U58</f>
        <v>1.310114</v>
      </c>
      <c r="S71" s="25">
        <f>'[4]AEO 2023 Table 35 Raw'!V58</f>
        <v>1.3480730000000001</v>
      </c>
      <c r="T71" s="25">
        <f>'[4]AEO 2023 Table 35 Raw'!W58</f>
        <v>1.380917</v>
      </c>
      <c r="U71" s="25">
        <f>'[4]AEO 2023 Table 35 Raw'!X58</f>
        <v>1.4054770000000001</v>
      </c>
      <c r="V71" s="25">
        <f>'[4]AEO 2023 Table 35 Raw'!Y58</f>
        <v>1.422318</v>
      </c>
      <c r="W71" s="25">
        <f>'[4]AEO 2023 Table 35 Raw'!Z58</f>
        <v>1.439282</v>
      </c>
      <c r="X71" s="25">
        <f>'[4]AEO 2023 Table 35 Raw'!AA58</f>
        <v>1.4485170000000001</v>
      </c>
      <c r="Y71" s="25">
        <f>'[4]AEO 2023 Table 35 Raw'!AB58</f>
        <v>1.4535089999999999</v>
      </c>
      <c r="Z71" s="25">
        <f>'[4]AEO 2023 Table 35 Raw'!AC58</f>
        <v>1.4530829999999999</v>
      </c>
      <c r="AA71" s="25">
        <f>'[4]AEO 2023 Table 35 Raw'!AD58</f>
        <v>1.4517659999999999</v>
      </c>
      <c r="AB71" s="25">
        <f>'[4]AEO 2023 Table 35 Raw'!AE58</f>
        <v>1.44834</v>
      </c>
      <c r="AC71" s="25">
        <f>'[4]AEO 2023 Table 35 Raw'!AF58</f>
        <v>1.4429700000000001</v>
      </c>
      <c r="AD71" s="25">
        <f>'[4]AEO 2023 Table 35 Raw'!AG58</f>
        <v>1.4353549999999999</v>
      </c>
      <c r="AE71" s="25">
        <f>'[4]AEO 2023 Table 35 Raw'!AH58</f>
        <v>1.425951</v>
      </c>
      <c r="AF71" s="46">
        <f>'[4]AEO 2023 Table 35 Raw'!AI58</f>
        <v>4.2999999999999997E-2</v>
      </c>
    </row>
    <row r="72" spans="1:32" ht="15" customHeight="1">
      <c r="A72" s="8" t="s">
        <v>927</v>
      </c>
      <c r="B72" s="24" t="s">
        <v>928</v>
      </c>
      <c r="C72" s="25">
        <f>'[4]AEO 2023 Table 35 Raw'!F59</f>
        <v>905.84051499999998</v>
      </c>
      <c r="D72" s="25">
        <f>'[4]AEO 2023 Table 35 Raw'!G59</f>
        <v>818.09411599999999</v>
      </c>
      <c r="E72" s="25">
        <f>'[4]AEO 2023 Table 35 Raw'!H59</f>
        <v>750.09661900000003</v>
      </c>
      <c r="F72" s="25">
        <f>'[4]AEO 2023 Table 35 Raw'!I59</f>
        <v>710.96716300000003</v>
      </c>
      <c r="G72" s="25">
        <f>'[4]AEO 2023 Table 35 Raw'!J59</f>
        <v>683.21826199999998</v>
      </c>
      <c r="H72" s="25">
        <f>'[4]AEO 2023 Table 35 Raw'!K59</f>
        <v>644.43926999999996</v>
      </c>
      <c r="I72" s="25">
        <f>'[4]AEO 2023 Table 35 Raw'!L59</f>
        <v>605.86267099999998</v>
      </c>
      <c r="J72" s="25">
        <f>'[4]AEO 2023 Table 35 Raw'!M59</f>
        <v>601.30419900000004</v>
      </c>
      <c r="K72" s="25">
        <f>'[4]AEO 2023 Table 35 Raw'!N59</f>
        <v>598.79797399999995</v>
      </c>
      <c r="L72" s="25">
        <f>'[4]AEO 2023 Table 35 Raw'!O59</f>
        <v>601.64556900000002</v>
      </c>
      <c r="M72" s="25">
        <f>'[4]AEO 2023 Table 35 Raw'!P59</f>
        <v>607.49902299999997</v>
      </c>
      <c r="N72" s="25">
        <f>'[4]AEO 2023 Table 35 Raw'!Q59</f>
        <v>616.87213099999997</v>
      </c>
      <c r="O72" s="25">
        <f>'[4]AEO 2023 Table 35 Raw'!R59</f>
        <v>619.33136000000002</v>
      </c>
      <c r="P72" s="25">
        <f>'[4]AEO 2023 Table 35 Raw'!S59</f>
        <v>618.89520300000004</v>
      </c>
      <c r="Q72" s="25">
        <f>'[4]AEO 2023 Table 35 Raw'!T59</f>
        <v>614.86352499999998</v>
      </c>
      <c r="R72" s="25">
        <f>'[4]AEO 2023 Table 35 Raw'!U59</f>
        <v>616.29345699999999</v>
      </c>
      <c r="S72" s="25">
        <f>'[4]AEO 2023 Table 35 Raw'!V59</f>
        <v>618.09863299999995</v>
      </c>
      <c r="T72" s="25">
        <f>'[4]AEO 2023 Table 35 Raw'!W59</f>
        <v>620.82605000000001</v>
      </c>
      <c r="U72" s="25">
        <f>'[4]AEO 2023 Table 35 Raw'!X59</f>
        <v>630.065247</v>
      </c>
      <c r="V72" s="25">
        <f>'[4]AEO 2023 Table 35 Raw'!Y59</f>
        <v>633.584656</v>
      </c>
      <c r="W72" s="25">
        <f>'[4]AEO 2023 Table 35 Raw'!Z59</f>
        <v>638.84863299999995</v>
      </c>
      <c r="X72" s="25">
        <f>'[4]AEO 2023 Table 35 Raw'!AA59</f>
        <v>640.74737500000003</v>
      </c>
      <c r="Y72" s="25">
        <f>'[4]AEO 2023 Table 35 Raw'!AB59</f>
        <v>649.03729199999998</v>
      </c>
      <c r="Z72" s="25">
        <f>'[4]AEO 2023 Table 35 Raw'!AC59</f>
        <v>651.38903800000003</v>
      </c>
      <c r="AA72" s="25">
        <f>'[4]AEO 2023 Table 35 Raw'!AD59</f>
        <v>659.87823500000002</v>
      </c>
      <c r="AB72" s="25">
        <f>'[4]AEO 2023 Table 35 Raw'!AE59</f>
        <v>665.15924099999995</v>
      </c>
      <c r="AC72" s="25">
        <f>'[4]AEO 2023 Table 35 Raw'!AF59</f>
        <v>671.01440400000001</v>
      </c>
      <c r="AD72" s="25">
        <f>'[4]AEO 2023 Table 35 Raw'!AG59</f>
        <v>672.52191200000004</v>
      </c>
      <c r="AE72" s="25">
        <f>'[4]AEO 2023 Table 35 Raw'!AH59</f>
        <v>679.09362799999997</v>
      </c>
      <c r="AF72" s="46">
        <f>'[4]AEO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'[4]AEO 2023 Table 35 Raw'!F60</f>
        <v>332.52310199999999</v>
      </c>
      <c r="D74" s="25">
        <f>'[4]AEO 2023 Table 35 Raw'!G60</f>
        <v>377.97052000000002</v>
      </c>
      <c r="E74" s="25">
        <f>'[4]AEO 2023 Table 35 Raw'!H60</f>
        <v>384.00460800000002</v>
      </c>
      <c r="F74" s="25">
        <f>'[4]AEO 2023 Table 35 Raw'!I60</f>
        <v>408.78292800000003</v>
      </c>
      <c r="G74" s="25">
        <f>'[4]AEO 2023 Table 35 Raw'!J60</f>
        <v>446.260651</v>
      </c>
      <c r="H74" s="25">
        <f>'[4]AEO 2023 Table 35 Raw'!K60</f>
        <v>477.17263800000001</v>
      </c>
      <c r="I74" s="25">
        <f>'[4]AEO 2023 Table 35 Raw'!L60</f>
        <v>503.61007699999999</v>
      </c>
      <c r="J74" s="25">
        <f>'[4]AEO 2023 Table 35 Raw'!M60</f>
        <v>527.57086200000003</v>
      </c>
      <c r="K74" s="25">
        <f>'[4]AEO 2023 Table 35 Raw'!N60</f>
        <v>577.96905500000003</v>
      </c>
      <c r="L74" s="25">
        <f>'[4]AEO 2023 Table 35 Raw'!O60</f>
        <v>628.36724900000002</v>
      </c>
      <c r="M74" s="25">
        <f>'[4]AEO 2023 Table 35 Raw'!P60</f>
        <v>680.00372300000004</v>
      </c>
      <c r="N74" s="25">
        <f>'[4]AEO 2023 Table 35 Raw'!Q60</f>
        <v>729.163635</v>
      </c>
      <c r="O74" s="25">
        <f>'[4]AEO 2023 Table 35 Raw'!R60</f>
        <v>779.56182899999999</v>
      </c>
      <c r="P74" s="25">
        <f>'[4]AEO 2023 Table 35 Raw'!S60</f>
        <v>813.16064500000005</v>
      </c>
      <c r="Q74" s="25">
        <f>'[4]AEO 2023 Table 35 Raw'!T60</f>
        <v>831.19830300000001</v>
      </c>
      <c r="R74" s="25">
        <f>'[4]AEO 2023 Table 35 Raw'!U60</f>
        <v>846.75939900000003</v>
      </c>
      <c r="S74" s="25">
        <f>'[4]AEO 2023 Table 35 Raw'!V60</f>
        <v>863.55883800000004</v>
      </c>
      <c r="T74" s="25">
        <f>'[4]AEO 2023 Table 35 Raw'!W60</f>
        <v>871.95855700000004</v>
      </c>
      <c r="U74" s="25">
        <f>'[4]AEO 2023 Table 35 Raw'!X60</f>
        <v>873.19683799999996</v>
      </c>
      <c r="V74" s="25">
        <f>'[4]AEO 2023 Table 35 Raw'!Y60</f>
        <v>871.95855700000004</v>
      </c>
      <c r="W74" s="25">
        <f>'[4]AEO 2023 Table 35 Raw'!Z60</f>
        <v>871.95855700000004</v>
      </c>
      <c r="X74" s="25">
        <f>'[4]AEO 2023 Table 35 Raw'!AA60</f>
        <v>871.95855700000004</v>
      </c>
      <c r="Y74" s="25">
        <f>'[4]AEO 2023 Table 35 Raw'!AB60</f>
        <v>873.19683799999996</v>
      </c>
      <c r="Z74" s="25">
        <f>'[4]AEO 2023 Table 35 Raw'!AC60</f>
        <v>871.95855700000004</v>
      </c>
      <c r="AA74" s="25">
        <f>'[4]AEO 2023 Table 35 Raw'!AD60</f>
        <v>871.95855700000004</v>
      </c>
      <c r="AB74" s="25">
        <f>'[4]AEO 2023 Table 35 Raw'!AE60</f>
        <v>871.95855700000004</v>
      </c>
      <c r="AC74" s="25">
        <f>'[4]AEO 2023 Table 35 Raw'!AF60</f>
        <v>873.19683799999996</v>
      </c>
      <c r="AD74" s="25">
        <f>'[4]AEO 2023 Table 35 Raw'!AG60</f>
        <v>871.95855700000004</v>
      </c>
      <c r="AE74" s="25">
        <f>'[4]AEO 2023 Table 35 Raw'!AH60</f>
        <v>871.95855700000004</v>
      </c>
      <c r="AF74" s="46">
        <f>'[4]AEO 2023 Table 35 Raw'!AI60</f>
        <v>3.5000000000000003E-2</v>
      </c>
    </row>
    <row r="75" spans="1:32" ht="15" customHeight="1" thickBot="1"/>
    <row r="76" spans="1:32" ht="15" customHeight="1">
      <c r="B76" s="105"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customFormat="1" ht="12" customHeight="1"/>
    <row r="113" spans="2:32" ht="12" customHeight="1"/>
    <row r="115" spans="2:32" ht="15" customHeight="1"/>
    <row r="116" spans="2:32" ht="15" customHeight="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row>
    <row r="128" spans="2:32" ht="12"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3" customFormat="1" ht="15" customHeight="1"/>
    <row r="154" customFormat="1" ht="15" customHeight="1"/>
    <row r="163" customFormat="1" ht="12" customHeight="1"/>
    <row r="172" customFormat="1" ht="12" customHeight="1"/>
    <row r="181" customFormat="1" ht="12" customHeight="1"/>
    <row r="182" customFormat="1" ht="12" customHeight="1"/>
    <row r="188" customFormat="1" ht="12" customHeight="1"/>
    <row r="194" customFormat="1" ht="12" customHeight="1"/>
    <row r="200" customFormat="1" ht="12" customHeight="1"/>
    <row r="204" customFormat="1" ht="12" customHeight="1"/>
    <row r="209" customFormat="1" ht="12" customHeight="1"/>
    <row r="248" customFormat="1" ht="12" customHeight="1"/>
    <row r="252" customFormat="1" ht="12" customHeight="1"/>
    <row r="255" customFormat="1" ht="12" customHeight="1"/>
    <row r="257" spans="2:32" ht="15" customHeight="1"/>
    <row r="258" spans="2:32" ht="15" customHeight="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row>
    <row r="267" spans="2:32" ht="12" customHeight="1"/>
    <row r="268" spans="2:32" ht="12" customHeight="1"/>
    <row r="269" spans="2:32" ht="12" customHeight="1"/>
    <row r="270" spans="2:32" ht="12" customHeight="1"/>
    <row r="271" spans="2:32" ht="12" customHeight="1"/>
    <row r="272" spans="2:32" ht="12" customHeight="1"/>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3" customFormat="1" ht="15" customHeight="1"/>
    <row r="304" customFormat="1" ht="15" customHeight="1"/>
    <row r="310" customFormat="1" ht="12" customHeight="1"/>
    <row r="327" customFormat="1" ht="12" customHeight="1"/>
    <row r="329" customFormat="1" ht="12" customHeight="1"/>
    <row r="339" spans="2:32" ht="15" customHeight="1"/>
    <row r="340" spans="2:32" ht="15" customHeight="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row>
    <row r="346" spans="2:32" ht="12" customHeight="1"/>
    <row r="347" spans="2:32" ht="12" customHeight="1"/>
    <row r="348" spans="2:32" ht="12" customHeight="1"/>
    <row r="349" spans="2:32" ht="12" customHeight="1"/>
    <row r="350" spans="2:32" ht="12" customHeight="1"/>
    <row r="351" spans="2:32" ht="12" customHeight="1"/>
    <row r="352" spans="2:32" ht="12" customHeight="1"/>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8" customFormat="1" ht="15" customHeight="1"/>
    <row r="379" customFormat="1" ht="15" customHeight="1"/>
    <row r="385" customFormat="1" ht="12" customHeight="1"/>
    <row r="402" customFormat="1" ht="12" customHeight="1"/>
    <row r="405" customFormat="1" ht="12" customHeight="1"/>
    <row r="411" customFormat="1" ht="12" customHeight="1"/>
    <row r="428" customFormat="1" ht="12" customHeight="1"/>
    <row r="431" customFormat="1" ht="12" customHeight="1"/>
    <row r="435" customFormat="1" ht="12" customHeight="1"/>
    <row r="446" customFormat="1" ht="12" customHeight="1"/>
    <row r="449" spans="2:32" ht="12" customHeight="1"/>
    <row r="451" spans="2:32" ht="15" customHeight="1"/>
    <row r="452" spans="2:32" ht="15" customHeight="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row>
    <row r="460" spans="2:32" ht="12" customHeight="1"/>
    <row r="461" spans="2:32" ht="12" customHeight="1"/>
    <row r="462" spans="2:32" ht="12" customHeight="1"/>
    <row r="463" spans="2:32" ht="12" customHeight="1"/>
    <row r="464" spans="2:32" ht="12" customHeight="1"/>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spans="2:32" ht="12" customHeight="1"/>
    <row r="498" spans="2:32" ht="12" customHeight="1"/>
    <row r="499" spans="2:32" ht="12" customHeight="1"/>
    <row r="500" spans="2:32" ht="15" customHeight="1">
      <c r="B500" s="106"/>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row>
    <row r="503" spans="2:32" ht="15" customHeight="1"/>
    <row r="504" spans="2:32" ht="15" customHeight="1"/>
    <row r="510" spans="2:32" ht="12" customHeight="1"/>
    <row r="527" customFormat="1" ht="12" customHeight="1"/>
    <row r="529" customFormat="1" ht="12" customHeight="1"/>
    <row r="535" customFormat="1" ht="12" customHeight="1"/>
    <row r="552" spans="2:32" ht="12" customHeight="1"/>
    <row r="554" spans="2:32" ht="12" customHeight="1"/>
    <row r="556" spans="2:32" ht="15" customHeight="1"/>
    <row r="557" spans="2:32" ht="15" customHeight="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row>
    <row r="562" customFormat="1" ht="12" customHeight="1"/>
    <row r="563" customFormat="1" ht="12" customHeight="1"/>
    <row r="564" customFormat="1" ht="12" customHeight="1"/>
    <row r="565" customFormat="1" ht="12" customHeight="1"/>
    <row r="566" customFormat="1" ht="12" customHeight="1"/>
    <row r="567" customFormat="1" ht="12" customHeight="1"/>
    <row r="568" customFormat="1" ht="12" customHeight="1"/>
    <row r="569" customFormat="1" ht="12" customHeight="1"/>
    <row r="570" customFormat="1" ht="12" customHeight="1"/>
    <row r="571" customFormat="1" ht="12" customHeight="1"/>
    <row r="572" customFormat="1" ht="12" customHeight="1"/>
    <row r="573" customFormat="1" ht="12" customHeight="1"/>
    <row r="574" customFormat="1" ht="12" customHeight="1"/>
    <row r="578" customFormat="1" ht="15" customHeight="1"/>
    <row r="579" customFormat="1" ht="15" customHeight="1"/>
    <row r="584" customFormat="1" ht="12" customHeight="1"/>
    <row r="600" customFormat="1" ht="12" customHeight="1"/>
    <row r="602" customFormat="1" ht="12" customHeight="1"/>
    <row r="607" customFormat="1" ht="12" customHeight="1"/>
    <row r="623" customFormat="1"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row>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customFormat="1" ht="12" customHeight="1"/>
    <row r="658" customFormat="1" ht="12" customHeight="1"/>
    <row r="659" customFormat="1" ht="12" customHeight="1"/>
    <row r="660" customFormat="1" ht="12" customHeight="1"/>
    <row r="661" customFormat="1" ht="12" customHeight="1"/>
    <row r="662" customFormat="1" ht="12" customHeight="1"/>
    <row r="663" customFormat="1" ht="12" customHeight="1"/>
    <row r="664" customFormat="1" ht="12" customHeight="1"/>
    <row r="665" customFormat="1" ht="12" customHeight="1"/>
    <row r="666" customFormat="1" ht="12" customHeight="1"/>
    <row r="667" customFormat="1" ht="12" customHeight="1"/>
    <row r="668" customFormat="1" ht="12" customHeight="1"/>
    <row r="669" customFormat="1" ht="12" customHeight="1"/>
    <row r="670" customFormat="1" ht="12" customHeight="1"/>
    <row r="671" customFormat="1" ht="12" customHeight="1"/>
    <row r="672" customFormat="1" ht="12" customHeight="1"/>
    <row r="673" customFormat="1" ht="12" customHeight="1"/>
    <row r="674" customFormat="1" ht="12" customHeight="1"/>
    <row r="678" customFormat="1" ht="15" customHeight="1"/>
    <row r="679" customFormat="1" ht="15" customHeight="1"/>
    <row r="682" customFormat="1" ht="12" customHeight="1"/>
    <row r="698" customFormat="1" ht="12" customHeight="1"/>
    <row r="703" customFormat="1" ht="12" customHeight="1"/>
    <row r="709" spans="2:32" ht="15" customHeight="1"/>
    <row r="710" spans="2:32" ht="15" customHeight="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row>
    <row r="716" spans="2:32" ht="12" customHeight="1"/>
    <row r="717" spans="2:32" ht="12" customHeight="1"/>
    <row r="718" spans="2:32" ht="12" customHeight="1"/>
    <row r="719" spans="2:32" ht="12" customHeight="1"/>
    <row r="720" spans="2:32" ht="12" customHeight="1"/>
    <row r="721" customFormat="1" ht="12" customHeight="1"/>
    <row r="722" customFormat="1" ht="12" customHeight="1"/>
    <row r="723" customFormat="1" ht="12" customHeight="1"/>
    <row r="724" customFormat="1" ht="12" customHeight="1"/>
    <row r="725" customFormat="1" ht="12" customHeight="1"/>
    <row r="726" customFormat="1" ht="12" customHeight="1"/>
    <row r="727" customFormat="1" ht="12" customHeight="1"/>
    <row r="728" customFormat="1" ht="12" customHeight="1"/>
    <row r="729" customFormat="1" ht="12" customHeight="1"/>
    <row r="730" customFormat="1" ht="12" customHeight="1"/>
    <row r="731" customFormat="1" ht="12" customHeight="1"/>
    <row r="732" customFormat="1" ht="12" customHeight="1"/>
    <row r="733" customFormat="1" ht="12" customHeight="1"/>
    <row r="734" customFormat="1" ht="12" customHeight="1"/>
    <row r="735" customFormat="1" ht="12" customHeight="1"/>
    <row r="736" customFormat="1"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3" customFormat="1" ht="15" customHeight="1"/>
    <row r="754" customFormat="1" ht="15" customHeight="1"/>
    <row r="768" customFormat="1" ht="12" customHeight="1"/>
    <row r="780" customFormat="1" ht="12" customHeight="1"/>
    <row r="784" customFormat="1" ht="12" customHeight="1"/>
    <row r="796" customFormat="1" ht="12" customHeight="1"/>
    <row r="810" customFormat="1" ht="12" customHeight="1"/>
    <row r="814" customFormat="1" ht="12" customHeight="1"/>
    <row r="825" customFormat="1" ht="12" customHeight="1"/>
    <row r="835" customFormat="1" ht="12" customHeight="1"/>
    <row r="847" customFormat="1" ht="12" customHeight="1"/>
    <row r="858" customFormat="1" ht="12" customHeight="1"/>
    <row r="870" customFormat="1" ht="12" customHeight="1"/>
    <row r="881" spans="2:32" ht="12" customHeight="1"/>
    <row r="885" spans="2:32" ht="15" customHeight="1"/>
    <row r="886" spans="2:32" ht="15" customHeight="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customFormat="1" ht="12" customHeight="1"/>
    <row r="898" customFormat="1" ht="12" customHeight="1"/>
    <row r="899" customFormat="1" ht="12" customHeight="1"/>
    <row r="903" customFormat="1" ht="15" customHeight="1"/>
    <row r="904" customFormat="1" ht="15" customHeight="1"/>
    <row r="910" customFormat="1" ht="12" customHeight="1"/>
    <row r="927" customFormat="1" ht="12" customHeight="1"/>
    <row r="929" customFormat="1" ht="12" customHeight="1"/>
    <row r="935" customFormat="1" ht="12" customHeight="1"/>
    <row r="952" customFormat="1" ht="12" customHeight="1"/>
    <row r="954" customFormat="1" ht="12" customHeight="1"/>
    <row r="956" customFormat="1" ht="12" customHeight="1"/>
    <row r="968" spans="2:32" ht="15" customHeight="1"/>
    <row r="969" spans="2:32" ht="15" customHeight="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row>
    <row r="975" spans="2:32" ht="12" customHeight="1"/>
    <row r="976" spans="2:32"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3" customFormat="1" ht="15" customHeight="1"/>
    <row r="1004" customFormat="1" ht="15" customHeight="1"/>
    <row r="1010" customFormat="1" ht="12" customHeight="1"/>
    <row r="1027" customFormat="1" ht="12" customHeight="1"/>
    <row r="1030" customFormat="1" ht="12" customHeight="1"/>
    <row r="1036" customFormat="1" ht="12" customHeight="1"/>
    <row r="1053" customFormat="1" ht="12" customHeight="1"/>
    <row r="1056" customFormat="1" ht="12" customHeight="1"/>
    <row r="1058" spans="2:32" ht="12" customHeight="1"/>
    <row r="1070" spans="2:32" ht="15" customHeight="1"/>
    <row r="1071" spans="2:32" ht="15" customHeight="1">
      <c r="B1071" s="81"/>
      <c r="C1071" s="81"/>
      <c r="D1071" s="81"/>
      <c r="E1071" s="81"/>
      <c r="F1071" s="81"/>
      <c r="G1071" s="81"/>
      <c r="H1071" s="81"/>
      <c r="I1071" s="81"/>
      <c r="J1071" s="81"/>
      <c r="K1071" s="81"/>
      <c r="L1071" s="81"/>
      <c r="M1071" s="81"/>
      <c r="N1071" s="81"/>
      <c r="O1071" s="81"/>
      <c r="P1071" s="81"/>
      <c r="Q1071" s="81"/>
      <c r="R1071" s="81"/>
      <c r="S1071" s="81"/>
      <c r="T1071" s="81"/>
      <c r="U1071" s="81"/>
      <c r="V1071" s="81"/>
      <c r="W1071" s="81"/>
      <c r="X1071" s="81"/>
      <c r="Y1071" s="81"/>
      <c r="Z1071" s="81"/>
      <c r="AA1071" s="81"/>
      <c r="AB1071" s="81"/>
      <c r="AC1071" s="81"/>
      <c r="AD1071" s="81"/>
      <c r="AE1071" s="81"/>
      <c r="AF1071" s="81"/>
    </row>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3" customFormat="1" ht="15" customHeight="1"/>
    <row r="1104" customFormat="1" ht="15" customHeight="1"/>
    <row r="1110" customFormat="1" ht="12" customHeight="1"/>
    <row r="1127" customFormat="1" ht="12" customHeight="1"/>
    <row r="1129" customFormat="1" ht="12" customHeight="1"/>
    <row r="1135" customFormat="1" ht="12" customHeight="1"/>
    <row r="1152" customFormat="1" ht="12" customHeight="1"/>
    <row r="1154" customFormat="1" ht="12" customHeight="1"/>
    <row r="1156" customFormat="1" ht="12" customHeight="1"/>
    <row r="1168" customFormat="1" ht="15" customHeight="1"/>
    <row r="1169" spans="2:32" ht="15" customHeight="1">
      <c r="B1169" s="81"/>
      <c r="C1169" s="81"/>
      <c r="D1169" s="81"/>
      <c r="E1169" s="81"/>
      <c r="F1169" s="81"/>
      <c r="G1169" s="81"/>
      <c r="H1169" s="81"/>
      <c r="I1169" s="81"/>
      <c r="J1169" s="81"/>
      <c r="K1169" s="81"/>
      <c r="L1169" s="81"/>
      <c r="M1169" s="81"/>
      <c r="N1169" s="81"/>
      <c r="O1169" s="81"/>
      <c r="P1169" s="81"/>
      <c r="Q1169" s="81"/>
      <c r="R1169" s="81"/>
      <c r="S1169" s="81"/>
      <c r="T1169" s="81"/>
      <c r="U1169" s="81"/>
      <c r="V1169" s="81"/>
      <c r="W1169" s="81"/>
      <c r="X1169" s="81"/>
      <c r="Y1169" s="81"/>
      <c r="Z1169" s="81"/>
      <c r="AA1169" s="81"/>
      <c r="AB1169" s="81"/>
      <c r="AC1169" s="81"/>
      <c r="AD1169" s="81"/>
      <c r="AE1169" s="81"/>
      <c r="AF1169" s="81"/>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3" customFormat="1" ht="15" customHeight="1"/>
    <row r="1204" customFormat="1" ht="15" customHeight="1"/>
    <row r="1210" customFormat="1" ht="12" customHeight="1"/>
    <row r="1227" customFormat="1" ht="12" customHeight="1"/>
    <row r="1229" customFormat="1" ht="12" customHeight="1"/>
    <row r="1235" customFormat="1" ht="12" customHeight="1"/>
    <row r="1252" customFormat="1" ht="12" customHeight="1"/>
    <row r="1254" customFormat="1" ht="12" customHeight="1"/>
    <row r="1256" customFormat="1" ht="12" customHeight="1"/>
    <row r="1268" spans="2:32" ht="15" customHeight="1"/>
    <row r="1269" spans="2:32" ht="15" customHeight="1">
      <c r="B1269" s="81"/>
      <c r="C1269" s="81"/>
      <c r="D1269" s="81"/>
      <c r="E1269" s="81"/>
      <c r="F1269" s="81"/>
      <c r="G1269" s="81"/>
      <c r="H1269" s="81"/>
      <c r="I1269" s="81"/>
      <c r="J1269" s="81"/>
      <c r="K1269" s="81"/>
      <c r="L1269" s="81"/>
      <c r="M1269" s="81"/>
      <c r="N1269" s="81"/>
      <c r="O1269" s="81"/>
      <c r="P1269" s="81"/>
      <c r="Q1269" s="81"/>
      <c r="R1269" s="81"/>
      <c r="S1269" s="81"/>
      <c r="T1269" s="81"/>
      <c r="U1269" s="81"/>
      <c r="V1269" s="81"/>
      <c r="W1269" s="81"/>
      <c r="X1269" s="81"/>
      <c r="Y1269" s="81"/>
      <c r="Z1269" s="81"/>
      <c r="AA1269" s="81"/>
      <c r="AB1269" s="81"/>
      <c r="AC1269" s="81"/>
      <c r="AD1269" s="81"/>
      <c r="AE1269" s="81"/>
      <c r="AF1269" s="81"/>
    </row>
    <row r="1275" spans="2:32" ht="12" customHeight="1"/>
    <row r="1276" spans="2:32" ht="12" customHeight="1"/>
    <row r="1277" spans="2:32" ht="12" customHeight="1"/>
    <row r="1278" spans="2:32" ht="12" customHeight="1"/>
    <row r="1279" spans="2:32" ht="12" customHeight="1"/>
    <row r="1280" spans="2:32"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3" customFormat="1" ht="15" customHeight="1"/>
    <row r="1304" customFormat="1" ht="15" customHeight="1"/>
    <row r="1306" customFormat="1" ht="12" customHeight="1"/>
    <row r="1311" customFormat="1" ht="12" customHeight="1"/>
    <row r="1315" customFormat="1" ht="12" customHeight="1"/>
    <row r="1331" customFormat="1" ht="12" customHeight="1"/>
    <row r="1362" customFormat="1" ht="12" customHeight="1"/>
    <row r="1378" customFormat="1" ht="12" customHeight="1"/>
    <row r="1397" customFormat="1" ht="12" customHeight="1"/>
    <row r="1452" customFormat="1" ht="12" customHeight="1"/>
    <row r="1464" customFormat="1" ht="12" customHeight="1"/>
    <row r="1483" spans="2:32" ht="15" customHeight="1"/>
    <row r="1484" spans="2:32" ht="15" customHeight="1">
      <c r="B1484" s="81"/>
      <c r="C1484" s="81"/>
      <c r="D1484" s="81"/>
      <c r="E1484" s="81"/>
      <c r="F1484" s="81"/>
      <c r="G1484" s="81"/>
      <c r="H1484" s="81"/>
      <c r="I1484" s="81"/>
      <c r="J1484" s="81"/>
      <c r="K1484" s="81"/>
      <c r="L1484" s="81"/>
      <c r="M1484" s="81"/>
      <c r="N1484" s="81"/>
      <c r="O1484" s="81"/>
      <c r="P1484" s="81"/>
      <c r="Q1484" s="81"/>
      <c r="R1484" s="81"/>
      <c r="S1484" s="81"/>
      <c r="T1484" s="81"/>
      <c r="U1484" s="81"/>
      <c r="V1484" s="81"/>
      <c r="W1484" s="81"/>
      <c r="X1484" s="81"/>
      <c r="Y1484" s="81"/>
      <c r="Z1484" s="81"/>
      <c r="AA1484" s="81"/>
      <c r="AB1484" s="81"/>
      <c r="AC1484" s="81"/>
      <c r="AD1484" s="81"/>
      <c r="AE1484" s="81"/>
      <c r="AF1484" s="81"/>
    </row>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8" customFormat="1" ht="15" customHeight="1"/>
    <row r="1529" customFormat="1" ht="15" customHeight="1"/>
    <row r="1584" customFormat="1" ht="12" customHeight="1"/>
    <row r="1585" customFormat="1" ht="12" customHeight="1"/>
    <row r="1640" customFormat="1" ht="12" customHeight="1"/>
    <row r="1641" customFormat="1" ht="12" customHeight="1"/>
    <row r="1696" customFormat="1" ht="12" customHeight="1"/>
    <row r="1697" customFormat="1" ht="12" customHeight="1"/>
    <row r="1712" customFormat="1" ht="15" customHeight="1"/>
    <row r="1713" spans="2:32" ht="15" customHeight="1">
      <c r="B1713" s="81"/>
      <c r="C1713" s="81"/>
      <c r="D1713" s="81"/>
      <c r="E1713" s="81"/>
      <c r="F1713" s="81"/>
      <c r="G1713" s="81"/>
      <c r="H1713" s="81"/>
      <c r="I1713" s="81"/>
      <c r="J1713" s="81"/>
      <c r="K1713" s="81"/>
      <c r="L1713" s="81"/>
      <c r="M1713" s="81"/>
      <c r="N1713" s="81"/>
      <c r="O1713" s="81"/>
      <c r="P1713" s="81"/>
      <c r="Q1713" s="81"/>
      <c r="R1713" s="81"/>
      <c r="S1713" s="81"/>
      <c r="T1713" s="81"/>
      <c r="U1713" s="81"/>
      <c r="V1713" s="81"/>
      <c r="W1713" s="81"/>
      <c r="X1713" s="81"/>
      <c r="Y1713" s="81"/>
      <c r="Z1713" s="81"/>
      <c r="AA1713" s="81"/>
      <c r="AB1713" s="81"/>
      <c r="AC1713" s="81"/>
      <c r="AD1713" s="81"/>
      <c r="AE1713" s="81"/>
      <c r="AF1713" s="81"/>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customFormat="1" ht="15" customHeight="1"/>
    <row r="1731" customFormat="1" ht="12" customHeight="1"/>
    <row r="1767" customFormat="1" ht="12" customHeight="1"/>
    <row r="1813" customFormat="1" ht="12" customHeight="1"/>
    <row r="1849" customFormat="1" ht="12" customHeight="1"/>
    <row r="1885" customFormat="1" ht="12" customHeight="1"/>
    <row r="1887" customFormat="1" ht="12" customHeight="1"/>
    <row r="1923" customFormat="1" ht="12" customHeight="1"/>
    <row r="1959" customFormat="1" ht="12" customHeight="1"/>
    <row r="1960" customFormat="1" ht="12" customHeight="1"/>
    <row r="1961" customFormat="1" ht="12" customHeight="1"/>
    <row r="1970" customFormat="1" ht="12" customHeight="1"/>
    <row r="1979" customFormat="1" ht="12" customHeight="1"/>
    <row r="1989" spans="2:32" ht="15" customHeight="1"/>
    <row r="1990" spans="2:32" ht="15" customHeight="1">
      <c r="B1990" s="81"/>
      <c r="C1990" s="81"/>
      <c r="D1990" s="81"/>
      <c r="E1990" s="81"/>
      <c r="F1990" s="81"/>
      <c r="G1990" s="81"/>
      <c r="H1990" s="81"/>
      <c r="I1990" s="81"/>
      <c r="J1990" s="81"/>
      <c r="K1990" s="81"/>
      <c r="L1990" s="81"/>
      <c r="M1990" s="81"/>
      <c r="N1990" s="81"/>
      <c r="O1990" s="81"/>
      <c r="P1990" s="81"/>
      <c r="Q1990" s="81"/>
      <c r="R1990" s="81"/>
      <c r="S1990" s="81"/>
      <c r="T1990" s="81"/>
      <c r="U1990" s="81"/>
      <c r="V1990" s="81"/>
      <c r="W1990" s="81"/>
      <c r="X1990" s="81"/>
      <c r="Y1990" s="81"/>
      <c r="Z1990" s="81"/>
      <c r="AA1990" s="81"/>
      <c r="AB1990" s="81"/>
      <c r="AC1990" s="81"/>
      <c r="AD1990" s="81"/>
      <c r="AE1990" s="81"/>
      <c r="AF1990" s="81"/>
    </row>
    <row r="1998" spans="2:32" ht="12" customHeight="1"/>
    <row r="1999" spans="2:32" ht="12" customHeight="1"/>
    <row r="2000" spans="2:32"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3" customFormat="1" ht="15" customHeight="1"/>
    <row r="2054" customFormat="1" ht="15" customHeight="1"/>
    <row r="2144" customFormat="1" ht="12" customHeight="1"/>
    <row r="2234" customFormat="1" ht="12" customHeight="1"/>
    <row r="2324" spans="2:32" ht="15" customHeight="1"/>
    <row r="2325" spans="2:32" ht="15" customHeight="1">
      <c r="B2325" s="81"/>
      <c r="C2325" s="81"/>
      <c r="D2325" s="81"/>
      <c r="E2325" s="81"/>
      <c r="F2325" s="81"/>
      <c r="G2325" s="81"/>
      <c r="H2325" s="81"/>
      <c r="I2325" s="81"/>
      <c r="J2325" s="81"/>
      <c r="K2325" s="81"/>
      <c r="L2325" s="81"/>
      <c r="M2325" s="81"/>
      <c r="N2325" s="81"/>
      <c r="O2325" s="81"/>
      <c r="P2325" s="81"/>
      <c r="Q2325" s="81"/>
      <c r="R2325" s="81"/>
      <c r="S2325" s="81"/>
      <c r="T2325" s="81"/>
      <c r="U2325" s="81"/>
      <c r="V2325" s="81"/>
      <c r="W2325" s="81"/>
      <c r="X2325" s="81"/>
      <c r="Y2325" s="81"/>
      <c r="Z2325" s="81"/>
      <c r="AA2325" s="81"/>
      <c r="AB2325" s="81"/>
      <c r="AC2325" s="81"/>
      <c r="AD2325" s="81"/>
      <c r="AE2325" s="81"/>
      <c r="AF2325" s="81"/>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3" customFormat="1" ht="15" customHeight="1"/>
    <row r="2354" customFormat="1" ht="15" customHeight="1"/>
    <row r="2372" customFormat="1" ht="12" customHeight="1"/>
    <row r="2390" customFormat="1" ht="12" customHeight="1"/>
    <row r="2408" customFormat="1" ht="12" customHeight="1"/>
    <row r="2426" customFormat="1" ht="12" customHeight="1"/>
    <row r="2444" customFormat="1" ht="12" customHeight="1"/>
    <row r="2462" customFormat="1" ht="12" customHeight="1"/>
    <row r="2463" customFormat="1" ht="12" customHeight="1"/>
    <row r="2481" customFormat="1" ht="12" customHeight="1"/>
    <row r="2499" customFormat="1" ht="12" customHeight="1"/>
    <row r="2517" customFormat="1" ht="12" customHeight="1"/>
    <row r="2518" customFormat="1" ht="12" customHeight="1"/>
    <row r="2536" customFormat="1" ht="12" customHeight="1"/>
    <row r="2554" customFormat="1" ht="12" customHeight="1"/>
    <row r="2572" customFormat="1" ht="12" customHeight="1"/>
    <row r="2590" customFormat="1" ht="12" customHeight="1"/>
    <row r="2608" customFormat="1" ht="12" customHeight="1"/>
    <row r="2626" customFormat="1" ht="12" customHeight="1"/>
    <row r="2644" spans="2:32" ht="15" customHeight="1"/>
    <row r="2645" spans="2:32" ht="15" customHeight="1">
      <c r="B2645" s="81"/>
      <c r="C2645" s="81"/>
      <c r="D2645" s="81"/>
      <c r="E2645" s="81"/>
      <c r="F2645" s="81"/>
      <c r="G2645" s="81"/>
      <c r="H2645" s="81"/>
      <c r="I2645" s="81"/>
      <c r="J2645" s="81"/>
      <c r="K2645" s="81"/>
      <c r="L2645" s="81"/>
      <c r="M2645" s="81"/>
      <c r="N2645" s="81"/>
      <c r="O2645" s="81"/>
      <c r="P2645" s="81"/>
      <c r="Q2645" s="81"/>
      <c r="R2645" s="81"/>
      <c r="S2645" s="81"/>
      <c r="T2645" s="81"/>
      <c r="U2645" s="81"/>
      <c r="V2645" s="81"/>
      <c r="W2645" s="81"/>
      <c r="X2645" s="81"/>
      <c r="Y2645" s="81"/>
      <c r="Z2645" s="81"/>
      <c r="AA2645" s="81"/>
      <c r="AB2645" s="81"/>
      <c r="AC2645" s="81"/>
      <c r="AD2645" s="81"/>
      <c r="AE2645" s="81"/>
      <c r="AF2645" s="81"/>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8" customFormat="1" ht="15" customHeight="1"/>
    <row r="2679" customFormat="1" ht="15" customHeight="1"/>
    <row r="2697" customFormat="1" ht="12" customHeight="1"/>
    <row r="2715" customFormat="1" ht="12" customHeight="1"/>
    <row r="2733" customFormat="1" ht="12" customHeight="1"/>
    <row r="2751" customFormat="1" ht="12" customHeight="1"/>
    <row r="2786" customFormat="1" ht="12" customHeight="1"/>
    <row r="2804" customFormat="1" ht="12" customHeight="1"/>
    <row r="2839" customFormat="1" ht="12" customHeight="1"/>
    <row r="2857" customFormat="1" ht="12" customHeight="1"/>
    <row r="2875" customFormat="1" ht="12" customHeight="1"/>
    <row r="2893" customFormat="1" ht="12" customHeight="1"/>
    <row r="2911" customFormat="1" ht="12" customHeight="1"/>
    <row r="2929" customFormat="1" ht="12" customHeight="1"/>
    <row r="2947" customFormat="1" ht="12" customHeight="1"/>
    <row r="2965" spans="2:32" ht="12" customHeight="1"/>
    <row r="2970" spans="2:32" ht="15" customHeight="1"/>
    <row r="2971" spans="2:32" ht="15" customHeight="1">
      <c r="B2971" s="81"/>
      <c r="C2971" s="81"/>
      <c r="D2971" s="81"/>
      <c r="E2971" s="81"/>
      <c r="F2971" s="81"/>
      <c r="G2971" s="81"/>
      <c r="H2971" s="81"/>
      <c r="I2971" s="81"/>
      <c r="J2971" s="81"/>
      <c r="K2971" s="81"/>
      <c r="L2971" s="81"/>
      <c r="M2971" s="81"/>
      <c r="N2971" s="81"/>
      <c r="O2971" s="81"/>
      <c r="P2971" s="81"/>
      <c r="Q2971" s="81"/>
      <c r="R2971" s="81"/>
      <c r="S2971" s="81"/>
      <c r="T2971" s="81"/>
      <c r="U2971" s="81"/>
      <c r="V2971" s="81"/>
      <c r="W2971" s="81"/>
      <c r="X2971" s="81"/>
      <c r="Y2971" s="81"/>
      <c r="Z2971" s="81"/>
      <c r="AA2971" s="81"/>
      <c r="AB2971" s="81"/>
      <c r="AC2971" s="81"/>
      <c r="AD2971" s="81"/>
      <c r="AE2971" s="81"/>
      <c r="AF2971" s="81"/>
    </row>
    <row r="2973" spans="2:32" ht="12" customHeight="1"/>
    <row r="2974" spans="2:32" ht="12" customHeight="1"/>
    <row r="2975" spans="2:32" ht="12" customHeight="1"/>
    <row r="2976" spans="2:32"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3" customFormat="1" ht="15" customHeight="1"/>
    <row r="3004" customFormat="1" ht="15" customHeight="1"/>
    <row r="3022" customFormat="1" ht="12" customHeight="1"/>
    <row r="3040" customFormat="1" ht="12" customHeight="1"/>
    <row r="3058" customFormat="1" ht="12" customHeight="1"/>
    <row r="3076" customFormat="1" ht="12" customHeight="1"/>
    <row r="3111" customFormat="1" ht="12" customHeight="1"/>
    <row r="3129" customFormat="1" ht="12" customHeight="1"/>
    <row r="3147" customFormat="1" ht="12" customHeight="1"/>
    <row r="3165" customFormat="1" ht="12" customHeight="1"/>
    <row r="3166" customFormat="1" ht="12" customHeight="1"/>
    <row r="3184" customFormat="1" ht="12" customHeight="1"/>
    <row r="3202" customFormat="1" ht="12" customHeight="1"/>
    <row r="3220" customFormat="1" ht="12" customHeight="1"/>
    <row r="3238" customFormat="1" ht="12" customHeight="1"/>
    <row r="3256" customFormat="1" ht="12" customHeight="1"/>
    <row r="3274" customFormat="1" ht="12" customHeight="1"/>
    <row r="3292" spans="2:32" ht="15" customHeight="1"/>
    <row r="3293" spans="2:32" ht="15" customHeight="1">
      <c r="B3293" s="81"/>
      <c r="C3293" s="81"/>
      <c r="D3293" s="81"/>
      <c r="E3293" s="81"/>
      <c r="F3293" s="81"/>
      <c r="G3293" s="81"/>
      <c r="H3293" s="81"/>
      <c r="I3293" s="81"/>
      <c r="J3293" s="81"/>
      <c r="K3293" s="81"/>
      <c r="L3293" s="81"/>
      <c r="M3293" s="81"/>
      <c r="N3293" s="81"/>
      <c r="O3293" s="81"/>
      <c r="P3293" s="81"/>
      <c r="Q3293" s="81"/>
      <c r="R3293" s="81"/>
      <c r="S3293" s="81"/>
      <c r="T3293" s="81"/>
      <c r="U3293" s="81"/>
      <c r="V3293" s="81"/>
      <c r="W3293" s="81"/>
      <c r="X3293" s="81"/>
      <c r="Y3293" s="81"/>
      <c r="Z3293" s="81"/>
      <c r="AA3293" s="81"/>
      <c r="AB3293" s="81"/>
      <c r="AC3293" s="81"/>
      <c r="AD3293" s="81"/>
      <c r="AE3293" s="81"/>
      <c r="AF3293" s="81"/>
    </row>
    <row r="3294" spans="2:32" ht="12" customHeight="1"/>
    <row r="3295" spans="2:32" ht="12" customHeight="1"/>
    <row r="3296" spans="2:32"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8" customFormat="1" ht="15" customHeight="1"/>
    <row r="3329" customFormat="1" ht="15" customHeight="1"/>
    <row r="3335" customFormat="1" ht="12" customHeight="1"/>
    <row r="3352" customFormat="1" ht="12" customHeight="1"/>
    <row r="3355" customFormat="1" ht="12" customHeight="1"/>
    <row r="3361" customFormat="1" ht="12" customHeight="1"/>
    <row r="3378" customFormat="1" ht="12" customHeight="1"/>
    <row r="3381" customFormat="1" ht="12" customHeight="1"/>
    <row r="3385" customFormat="1" ht="12" customHeight="1"/>
    <row r="3396" spans="2:32" ht="12" customHeight="1"/>
    <row r="3399" spans="2:32" ht="12" customHeight="1"/>
    <row r="3401" spans="2:32" ht="15" customHeight="1"/>
    <row r="3402" spans="2:32" ht="15" customHeight="1">
      <c r="B3402" s="81"/>
      <c r="C3402" s="81"/>
      <c r="D3402" s="81"/>
      <c r="E3402" s="81"/>
      <c r="F3402" s="81"/>
      <c r="G3402" s="81"/>
      <c r="H3402" s="81"/>
      <c r="I3402" s="81"/>
      <c r="J3402" s="81"/>
      <c r="K3402" s="81"/>
      <c r="L3402" s="81"/>
      <c r="M3402" s="81"/>
      <c r="N3402" s="81"/>
      <c r="O3402" s="81"/>
      <c r="P3402" s="81"/>
      <c r="Q3402" s="81"/>
      <c r="R3402" s="81"/>
      <c r="S3402" s="81"/>
      <c r="T3402" s="81"/>
      <c r="U3402" s="81"/>
      <c r="V3402" s="81"/>
      <c r="W3402" s="81"/>
      <c r="X3402" s="81"/>
      <c r="Y3402" s="81"/>
      <c r="Z3402" s="81"/>
      <c r="AA3402" s="81"/>
      <c r="AB3402" s="81"/>
      <c r="AC3402" s="81"/>
      <c r="AD3402" s="81"/>
      <c r="AE3402" s="81"/>
      <c r="AF3402" s="81"/>
    </row>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3" customFormat="1" ht="15" customHeight="1"/>
    <row r="3454" customFormat="1" ht="15" customHeight="1"/>
    <row r="3460" customFormat="1" ht="12" customHeight="1"/>
    <row r="3477" customFormat="1" ht="12" customHeight="1"/>
    <row r="3480" customFormat="1" ht="12" customHeight="1"/>
    <row r="3486" customFormat="1" ht="12" customHeight="1"/>
    <row r="3503" customFormat="1" ht="12" customHeight="1"/>
    <row r="3506" customFormat="1" ht="12" customHeight="1"/>
    <row r="3510" customFormat="1" ht="12" customHeight="1"/>
    <row r="3521" spans="2:32" ht="12" customHeight="1"/>
    <row r="3524" spans="2:32" ht="12" customHeight="1"/>
    <row r="3526" spans="2:32" ht="15" customHeight="1"/>
    <row r="3527" spans="2:32" ht="15" customHeight="1">
      <c r="B3527" s="81"/>
      <c r="C3527" s="81"/>
      <c r="D3527" s="81"/>
      <c r="E3527" s="81"/>
      <c r="F3527" s="81"/>
      <c r="G3527" s="81"/>
      <c r="H3527" s="81"/>
      <c r="I3527" s="81"/>
      <c r="J3527" s="81"/>
      <c r="K3527" s="81"/>
      <c r="L3527" s="81"/>
      <c r="M3527" s="81"/>
      <c r="N3527" s="81"/>
      <c r="O3527" s="81"/>
      <c r="P3527" s="81"/>
      <c r="Q3527" s="81"/>
      <c r="R3527" s="81"/>
      <c r="S3527" s="81"/>
      <c r="T3527" s="81"/>
      <c r="U3527" s="81"/>
      <c r="V3527" s="81"/>
      <c r="W3527" s="81"/>
      <c r="X3527" s="81"/>
      <c r="Y3527" s="81"/>
      <c r="Z3527" s="81"/>
      <c r="AA3527" s="81"/>
      <c r="AB3527" s="81"/>
      <c r="AC3527" s="81"/>
      <c r="AD3527" s="81"/>
      <c r="AE3527" s="81"/>
      <c r="AF3527" s="81"/>
    </row>
    <row r="3535" spans="2:32" ht="12" customHeight="1"/>
    <row r="3536" spans="2:32"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8" customFormat="1" ht="15" customHeight="1"/>
    <row r="3579" customFormat="1" ht="15" customHeight="1"/>
    <row r="3585" customFormat="1" ht="12" customHeight="1"/>
    <row r="3602" customFormat="1" ht="12" customHeight="1"/>
    <row r="3605" customFormat="1" ht="12" customHeight="1"/>
    <row r="3611" customFormat="1" ht="12" customHeight="1"/>
    <row r="3628" customFormat="1" ht="12" customHeight="1"/>
    <row r="3631" customFormat="1" ht="12" customHeight="1"/>
    <row r="3635" customFormat="1" ht="12" customHeight="1"/>
    <row r="3646" customFormat="1" ht="12" customHeight="1"/>
    <row r="3649" spans="2:32" ht="12" customHeight="1"/>
    <row r="3651" spans="2:32" ht="15" customHeight="1"/>
    <row r="3652" spans="2:32" ht="15" customHeight="1">
      <c r="B3652" s="81"/>
      <c r="C3652" s="81"/>
      <c r="D3652" s="81"/>
      <c r="E3652" s="81"/>
      <c r="F3652" s="81"/>
      <c r="G3652" s="81"/>
      <c r="H3652" s="81"/>
      <c r="I3652" s="81"/>
      <c r="J3652" s="81"/>
      <c r="K3652" s="81"/>
      <c r="L3652" s="81"/>
      <c r="M3652" s="81"/>
      <c r="N3652" s="81"/>
      <c r="O3652" s="81"/>
      <c r="P3652" s="81"/>
      <c r="Q3652" s="81"/>
      <c r="R3652" s="81"/>
      <c r="S3652" s="81"/>
      <c r="T3652" s="81"/>
      <c r="U3652" s="81"/>
      <c r="V3652" s="81"/>
      <c r="W3652" s="81"/>
      <c r="X3652" s="81"/>
      <c r="Y3652" s="81"/>
      <c r="Z3652" s="81"/>
      <c r="AA3652" s="81"/>
      <c r="AB3652" s="81"/>
      <c r="AC3652" s="81"/>
      <c r="AD3652" s="81"/>
      <c r="AE3652" s="81"/>
      <c r="AF3652" s="81"/>
    </row>
    <row r="3660" spans="2:32" ht="12" customHeight="1"/>
    <row r="3661" spans="2:32" ht="12" customHeight="1"/>
    <row r="3662" spans="2:32" ht="12" customHeight="1"/>
    <row r="3663" spans="2:32" ht="12" customHeight="1"/>
    <row r="3664" spans="2:32"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3" customFormat="1" ht="15" customHeight="1"/>
    <row r="3704" customFormat="1" ht="15" customHeight="1"/>
    <row r="3710" customFormat="1" ht="12" customHeight="1"/>
    <row r="3727" customFormat="1" ht="12" customHeight="1"/>
    <row r="3730" customFormat="1" ht="12" customHeight="1"/>
    <row r="3736" customFormat="1" ht="12" customHeight="1"/>
    <row r="3753" customFormat="1" ht="12" customHeight="1"/>
    <row r="3756" customFormat="1" ht="12" customHeight="1"/>
    <row r="3760" customFormat="1" ht="12" customHeight="1"/>
    <row r="3771" customFormat="1" ht="12" customHeight="1"/>
    <row r="3774" customFormat="1" ht="12" customHeight="1"/>
    <row r="3776" customFormat="1" ht="15" customHeight="1"/>
    <row r="3777" spans="2:32" ht="15" customHeight="1">
      <c r="B3777" s="81"/>
      <c r="C3777" s="81"/>
      <c r="D3777" s="81"/>
      <c r="E3777" s="81"/>
      <c r="F3777" s="81"/>
      <c r="G3777" s="81"/>
      <c r="H3777" s="81"/>
      <c r="I3777" s="81"/>
      <c r="J3777" s="81"/>
      <c r="K3777" s="81"/>
      <c r="L3777" s="81"/>
      <c r="M3777" s="81"/>
      <c r="N3777" s="81"/>
      <c r="O3777" s="81"/>
      <c r="P3777" s="81"/>
      <c r="Q3777" s="81"/>
      <c r="R3777" s="81"/>
      <c r="S3777" s="81"/>
      <c r="T3777" s="81"/>
      <c r="U3777" s="81"/>
      <c r="V3777" s="81"/>
      <c r="W3777" s="81"/>
      <c r="X3777" s="81"/>
      <c r="Y3777" s="81"/>
      <c r="Z3777" s="81"/>
      <c r="AA3777" s="81"/>
      <c r="AB3777" s="81"/>
      <c r="AC3777" s="81"/>
      <c r="AD3777" s="81"/>
      <c r="AE3777" s="81"/>
      <c r="AF3777" s="81"/>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8" customFormat="1" ht="15" customHeight="1"/>
    <row r="3829" customFormat="1" ht="15" customHeight="1"/>
    <row r="3835" customFormat="1" ht="12" customHeight="1"/>
    <row r="3852" customFormat="1" ht="12" customHeight="1"/>
    <row r="3855" customFormat="1" ht="12" customHeight="1"/>
    <row r="3861" customFormat="1" ht="12" customHeight="1"/>
    <row r="3878" customFormat="1" ht="12" customHeight="1"/>
    <row r="3881" customFormat="1" ht="12" customHeight="1"/>
    <row r="3885" customFormat="1" ht="12" customHeight="1"/>
    <row r="3896" spans="2:32" ht="12" customHeight="1"/>
    <row r="3899" spans="2:32" ht="12" customHeight="1"/>
    <row r="3901" spans="2:32" ht="15" customHeight="1"/>
    <row r="3902" spans="2:32" ht="15" customHeight="1">
      <c r="B3902" s="81"/>
      <c r="C3902" s="81"/>
      <c r="D3902" s="81"/>
      <c r="E3902" s="81"/>
      <c r="F3902" s="81"/>
      <c r="G3902" s="81"/>
      <c r="H3902" s="81"/>
      <c r="I3902" s="81"/>
      <c r="J3902" s="81"/>
      <c r="K3902" s="81"/>
      <c r="L3902" s="81"/>
      <c r="M3902" s="81"/>
      <c r="N3902" s="81"/>
      <c r="O3902" s="81"/>
      <c r="P3902" s="81"/>
      <c r="Q3902" s="81"/>
      <c r="R3902" s="81"/>
      <c r="S3902" s="81"/>
      <c r="T3902" s="81"/>
      <c r="U3902" s="81"/>
      <c r="V3902" s="81"/>
      <c r="W3902" s="81"/>
      <c r="X3902" s="81"/>
      <c r="Y3902" s="81"/>
      <c r="Z3902" s="81"/>
      <c r="AA3902" s="81"/>
      <c r="AB3902" s="81"/>
      <c r="AC3902" s="81"/>
      <c r="AD3902" s="81"/>
      <c r="AE3902" s="81"/>
      <c r="AF3902" s="81"/>
    </row>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3" customFormat="1" ht="15" customHeight="1"/>
    <row r="3954" customFormat="1" ht="15" customHeight="1"/>
    <row r="3960" customFormat="1" ht="12" customHeight="1"/>
    <row r="3977" customFormat="1" ht="12" customHeight="1"/>
    <row r="3980" customFormat="1" ht="12" customHeight="1"/>
    <row r="3986" customFormat="1" ht="12" customHeight="1"/>
    <row r="4003" customFormat="1" ht="12" customHeight="1"/>
    <row r="4006" customFormat="1" ht="12" customHeight="1"/>
    <row r="4010" customFormat="1" ht="12" customHeight="1"/>
    <row r="4021" spans="2:32" ht="12" customHeight="1"/>
    <row r="4024" spans="2:32" ht="12" customHeight="1"/>
    <row r="4026" spans="2:32" ht="15" customHeight="1"/>
    <row r="4027" spans="2:32" ht="15" customHeight="1">
      <c r="B4027" s="81"/>
      <c r="C4027" s="81"/>
      <c r="D4027" s="81"/>
      <c r="E4027" s="81"/>
      <c r="F4027" s="81"/>
      <c r="G4027" s="81"/>
      <c r="H4027" s="81"/>
      <c r="I4027" s="81"/>
      <c r="J4027" s="81"/>
      <c r="K4027" s="81"/>
      <c r="L4027" s="81"/>
      <c r="M4027" s="81"/>
      <c r="N4027" s="81"/>
      <c r="O4027" s="81"/>
      <c r="P4027" s="81"/>
      <c r="Q4027" s="81"/>
      <c r="R4027" s="81"/>
      <c r="S4027" s="81"/>
      <c r="T4027" s="81"/>
      <c r="U4027" s="81"/>
      <c r="V4027" s="81"/>
      <c r="W4027" s="81"/>
      <c r="X4027" s="81"/>
      <c r="Y4027" s="81"/>
      <c r="Z4027" s="81"/>
      <c r="AA4027" s="81"/>
      <c r="AB4027" s="81"/>
      <c r="AC4027" s="81"/>
      <c r="AD4027" s="81"/>
      <c r="AE4027" s="81"/>
      <c r="AF4027" s="81"/>
    </row>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8" customFormat="1" ht="15" customHeight="1"/>
    <row r="4079" customFormat="1" ht="15" customHeight="1"/>
    <row r="4085" customFormat="1" ht="12" customHeight="1"/>
    <row r="4102" customFormat="1" ht="12" customHeight="1"/>
    <row r="4105" customFormat="1" ht="12" customHeight="1"/>
    <row r="4111" customFormat="1" ht="12" customHeight="1"/>
    <row r="4128" customFormat="1" ht="12" customHeight="1"/>
    <row r="4131" customFormat="1" ht="12" customHeight="1"/>
    <row r="4135" customFormat="1" ht="12" customHeight="1"/>
    <row r="4146" spans="2:32" ht="12" customHeight="1"/>
    <row r="4149" spans="2:32" ht="12" customHeight="1"/>
    <row r="4151" spans="2:32" ht="15" customHeight="1"/>
    <row r="4152" spans="2:32" ht="15" customHeight="1">
      <c r="B4152" s="81"/>
      <c r="C4152" s="81"/>
      <c r="D4152" s="81"/>
      <c r="E4152" s="81"/>
      <c r="F4152" s="81"/>
      <c r="G4152" s="81"/>
      <c r="H4152" s="81"/>
      <c r="I4152" s="81"/>
      <c r="J4152" s="81"/>
      <c r="K4152" s="81"/>
      <c r="L4152" s="81"/>
      <c r="M4152" s="81"/>
      <c r="N4152" s="81"/>
      <c r="O4152" s="81"/>
      <c r="P4152" s="81"/>
      <c r="Q4152" s="81"/>
      <c r="R4152" s="81"/>
      <c r="S4152" s="81"/>
      <c r="T4152" s="81"/>
      <c r="U4152" s="81"/>
      <c r="V4152" s="81"/>
      <c r="W4152" s="81"/>
      <c r="X4152" s="81"/>
      <c r="Y4152" s="81"/>
      <c r="Z4152" s="81"/>
      <c r="AA4152" s="81"/>
      <c r="AB4152" s="81"/>
      <c r="AC4152" s="81"/>
      <c r="AD4152" s="81"/>
      <c r="AE4152" s="81"/>
      <c r="AF4152" s="81"/>
    </row>
    <row r="4160" spans="2:32"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3" customFormat="1" ht="15" customHeight="1"/>
    <row r="4204" customFormat="1" ht="15" customHeight="1"/>
    <row r="4210" customFormat="1" ht="12" customHeight="1"/>
    <row r="4227" customFormat="1" ht="12" customHeight="1"/>
    <row r="4230" customFormat="1" ht="12" customHeight="1"/>
    <row r="4236" customFormat="1" ht="12" customHeight="1"/>
    <row r="4253" customFormat="1" ht="12" customHeight="1"/>
    <row r="4256" customFormat="1" ht="12" customHeight="1"/>
    <row r="4260" customFormat="1" ht="12" customHeight="1"/>
    <row r="4271" customFormat="1" ht="12" customHeight="1"/>
    <row r="4274" spans="2:32" ht="12" customHeight="1"/>
    <row r="4276" spans="2:32" ht="15" customHeight="1"/>
    <row r="4277" spans="2:32" ht="15" customHeight="1">
      <c r="B4277" s="81"/>
      <c r="C4277" s="81"/>
      <c r="D4277" s="81"/>
      <c r="E4277" s="81"/>
      <c r="F4277" s="81"/>
      <c r="G4277" s="81"/>
      <c r="H4277" s="81"/>
      <c r="I4277" s="81"/>
      <c r="J4277" s="81"/>
      <c r="K4277" s="81"/>
      <c r="L4277" s="81"/>
      <c r="M4277" s="81"/>
      <c r="N4277" s="81"/>
      <c r="O4277" s="81"/>
      <c r="P4277" s="81"/>
      <c r="Q4277" s="81"/>
      <c r="R4277" s="81"/>
      <c r="S4277" s="81"/>
      <c r="T4277" s="81"/>
      <c r="U4277" s="81"/>
      <c r="V4277" s="81"/>
      <c r="W4277" s="81"/>
      <c r="X4277" s="81"/>
      <c r="Y4277" s="81"/>
      <c r="Z4277" s="81"/>
      <c r="AA4277" s="81"/>
      <c r="AB4277" s="81"/>
      <c r="AC4277" s="81"/>
      <c r="AD4277" s="81"/>
      <c r="AE4277" s="81"/>
      <c r="AF4277" s="81"/>
    </row>
    <row r="4285" spans="2:32" ht="12" customHeight="1"/>
    <row r="4286" spans="2:32" ht="12" customHeight="1"/>
    <row r="4287" spans="2:32" ht="12" customHeight="1"/>
    <row r="4288" spans="2:32"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8" customFormat="1" ht="15" customHeight="1"/>
    <row r="4329" customFormat="1" ht="15" customHeight="1"/>
    <row r="4335" customFormat="1" ht="12" customHeight="1"/>
    <row r="4352" customFormat="1" ht="12" customHeight="1"/>
    <row r="4355" customFormat="1" ht="12" customHeight="1"/>
    <row r="4361" customFormat="1" ht="12" customHeight="1"/>
    <row r="4378" customFormat="1" ht="12" customHeight="1"/>
    <row r="4381" customFormat="1" ht="12" customHeight="1"/>
    <row r="4385" customFormat="1" ht="12" customHeight="1"/>
    <row r="4396" customFormat="1" ht="12" customHeight="1"/>
    <row r="4399" customFormat="1" ht="12" customHeight="1"/>
    <row r="4401" spans="2:32" ht="15" customHeight="1"/>
    <row r="4402" spans="2:32" ht="15" customHeight="1">
      <c r="B4402" s="81"/>
      <c r="C4402" s="81"/>
      <c r="D4402" s="81"/>
      <c r="E4402" s="81"/>
      <c r="F4402" s="81"/>
      <c r="G4402" s="81"/>
      <c r="H4402" s="81"/>
      <c r="I4402" s="81"/>
      <c r="J4402" s="81"/>
      <c r="K4402" s="81"/>
      <c r="L4402" s="81"/>
      <c r="M4402" s="81"/>
      <c r="N4402" s="81"/>
      <c r="O4402" s="81"/>
      <c r="P4402" s="81"/>
      <c r="Q4402" s="81"/>
      <c r="R4402" s="81"/>
      <c r="S4402" s="81"/>
      <c r="T4402" s="81"/>
      <c r="U4402" s="81"/>
      <c r="V4402" s="81"/>
      <c r="W4402" s="81"/>
      <c r="X4402" s="81"/>
      <c r="Y4402" s="81"/>
      <c r="Z4402" s="81"/>
      <c r="AA4402" s="81"/>
      <c r="AB4402" s="81"/>
      <c r="AC4402" s="81"/>
      <c r="AD4402" s="81"/>
      <c r="AE4402" s="81"/>
      <c r="AF4402" s="81"/>
    </row>
  </sheetData>
  <mergeCells count="30">
    <mergeCell ref="B500:AF500"/>
    <mergeCell ref="B76:AF76"/>
    <mergeCell ref="B116:AF116"/>
    <mergeCell ref="B258:AF258"/>
    <mergeCell ref="B340:AF340"/>
    <mergeCell ref="B452:AF452"/>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3540</v>
      </c>
    </row>
    <row r="3" spans="1:7">
      <c r="A3" t="s">
        <v>3541</v>
      </c>
      <c r="B3">
        <v>2020</v>
      </c>
      <c r="C3">
        <v>2021</v>
      </c>
      <c r="G3" t="s">
        <v>3578</v>
      </c>
    </row>
    <row r="4" spans="1:7">
      <c r="A4" t="s">
        <v>3542</v>
      </c>
      <c r="B4">
        <v>937</v>
      </c>
      <c r="C4" s="73">
        <v>1029</v>
      </c>
      <c r="F4" t="s">
        <v>190</v>
      </c>
      <c r="G4">
        <f>SUM(C8,C15,C35,C41,C45)/SUM(B45,B41,B35,B15,B8)</f>
        <v>1.0416666666666667</v>
      </c>
    </row>
    <row r="5" spans="1:7">
      <c r="A5" t="s">
        <v>3543</v>
      </c>
      <c r="B5">
        <v>328</v>
      </c>
      <c r="C5">
        <v>361</v>
      </c>
    </row>
    <row r="6" spans="1:7">
      <c r="A6" t="s">
        <v>3544</v>
      </c>
      <c r="B6">
        <v>566</v>
      </c>
      <c r="C6">
        <v>620</v>
      </c>
    </row>
    <row r="7" spans="1:7">
      <c r="A7" t="s">
        <v>3545</v>
      </c>
      <c r="B7">
        <v>24</v>
      </c>
      <c r="C7">
        <v>27</v>
      </c>
    </row>
    <row r="8" spans="1:7">
      <c r="A8" s="12" t="s">
        <v>190</v>
      </c>
      <c r="B8">
        <v>3</v>
      </c>
      <c r="C8">
        <v>3</v>
      </c>
    </row>
    <row r="9" spans="1:7">
      <c r="A9" t="s">
        <v>186</v>
      </c>
      <c r="B9">
        <v>7</v>
      </c>
      <c r="C9">
        <v>7</v>
      </c>
    </row>
    <row r="10" spans="1:7">
      <c r="A10" t="s">
        <v>3546</v>
      </c>
      <c r="B10">
        <v>10</v>
      </c>
      <c r="C10">
        <v>11</v>
      </c>
    </row>
    <row r="11" spans="1:7">
      <c r="A11" t="s">
        <v>3547</v>
      </c>
      <c r="B11">
        <v>455</v>
      </c>
      <c r="C11">
        <v>488</v>
      </c>
    </row>
    <row r="12" spans="1:7">
      <c r="A12" t="s">
        <v>3543</v>
      </c>
      <c r="B12">
        <v>3</v>
      </c>
      <c r="C12">
        <v>3</v>
      </c>
    </row>
    <row r="13" spans="1:7">
      <c r="A13" t="s">
        <v>3544</v>
      </c>
      <c r="B13">
        <v>30</v>
      </c>
      <c r="C13">
        <v>33</v>
      </c>
    </row>
    <row r="14" spans="1:7">
      <c r="A14" t="s">
        <v>3545</v>
      </c>
      <c r="B14">
        <v>353</v>
      </c>
      <c r="C14">
        <v>380</v>
      </c>
    </row>
    <row r="15" spans="1:7">
      <c r="A15" s="12" t="s">
        <v>190</v>
      </c>
      <c r="B15">
        <v>20</v>
      </c>
      <c r="C15">
        <v>21</v>
      </c>
    </row>
    <row r="16" spans="1:7">
      <c r="A16" t="s">
        <v>219</v>
      </c>
      <c r="B16">
        <v>31</v>
      </c>
      <c r="C16">
        <v>32</v>
      </c>
    </row>
    <row r="17" spans="1:3">
      <c r="A17" t="s">
        <v>3546</v>
      </c>
      <c r="B17">
        <v>3</v>
      </c>
      <c r="C17">
        <v>3</v>
      </c>
    </row>
    <row r="18" spans="1:3">
      <c r="A18" t="s">
        <v>3548</v>
      </c>
      <c r="B18">
        <v>8</v>
      </c>
      <c r="C18">
        <v>8</v>
      </c>
    </row>
    <row r="19" spans="1:3">
      <c r="A19" t="s">
        <v>3549</v>
      </c>
      <c r="B19">
        <v>8</v>
      </c>
      <c r="C19">
        <v>7</v>
      </c>
    </row>
    <row r="20" spans="1:3">
      <c r="A20" t="s">
        <v>3550</v>
      </c>
      <c r="B20">
        <v>160</v>
      </c>
      <c r="C20">
        <v>203</v>
      </c>
    </row>
    <row r="21" spans="1:3">
      <c r="A21" t="s">
        <v>3551</v>
      </c>
      <c r="B21">
        <v>91</v>
      </c>
      <c r="C21">
        <v>119</v>
      </c>
    </row>
    <row r="22" spans="1:3">
      <c r="A22" t="s">
        <v>3552</v>
      </c>
      <c r="B22">
        <v>12</v>
      </c>
      <c r="C22">
        <v>13</v>
      </c>
    </row>
    <row r="23" spans="1:3">
      <c r="A23" t="s">
        <v>3553</v>
      </c>
      <c r="B23">
        <v>18</v>
      </c>
      <c r="C23">
        <v>21</v>
      </c>
    </row>
    <row r="24" spans="1:3">
      <c r="A24" t="s">
        <v>3549</v>
      </c>
      <c r="B24">
        <v>40</v>
      </c>
      <c r="C24">
        <v>51</v>
      </c>
    </row>
    <row r="25" spans="1:3">
      <c r="A25" t="s">
        <v>3554</v>
      </c>
      <c r="B25">
        <v>37</v>
      </c>
      <c r="C25">
        <v>48</v>
      </c>
    </row>
    <row r="26" spans="1:3">
      <c r="A26" t="s">
        <v>250</v>
      </c>
      <c r="B26">
        <v>1</v>
      </c>
      <c r="C26">
        <v>1</v>
      </c>
    </row>
    <row r="27" spans="1:3">
      <c r="A27" t="s">
        <v>3553</v>
      </c>
      <c r="B27">
        <v>1</v>
      </c>
      <c r="C27">
        <v>1</v>
      </c>
    </row>
    <row r="28" spans="1:3">
      <c r="A28" t="s">
        <v>236</v>
      </c>
      <c r="B28">
        <v>29</v>
      </c>
      <c r="C28">
        <v>46</v>
      </c>
    </row>
    <row r="29" spans="1:3">
      <c r="A29" t="s">
        <v>3555</v>
      </c>
      <c r="B29">
        <v>7</v>
      </c>
      <c r="C29">
        <v>24</v>
      </c>
    </row>
    <row r="30" spans="1:3">
      <c r="A30" t="s">
        <v>3549</v>
      </c>
      <c r="B30">
        <v>22</v>
      </c>
      <c r="C30">
        <v>22</v>
      </c>
    </row>
    <row r="31" spans="1:3">
      <c r="A31" t="s">
        <v>3556</v>
      </c>
      <c r="B31">
        <v>59</v>
      </c>
      <c r="C31">
        <v>65</v>
      </c>
    </row>
    <row r="32" spans="1:3">
      <c r="A32" t="s">
        <v>3543</v>
      </c>
      <c r="B32">
        <v>0</v>
      </c>
      <c r="C32">
        <v>0</v>
      </c>
    </row>
    <row r="33" spans="1:3">
      <c r="A33" t="s">
        <v>3544</v>
      </c>
      <c r="B33">
        <v>0</v>
      </c>
      <c r="C33">
        <v>0</v>
      </c>
    </row>
    <row r="34" spans="1:3">
      <c r="A34" t="s">
        <v>3557</v>
      </c>
      <c r="B34">
        <v>0</v>
      </c>
      <c r="C34">
        <v>0</v>
      </c>
    </row>
    <row r="35" spans="1:3">
      <c r="A35" s="12" t="s">
        <v>190</v>
      </c>
      <c r="B35">
        <v>1</v>
      </c>
      <c r="C35">
        <v>1</v>
      </c>
    </row>
    <row r="36" spans="1:3">
      <c r="A36" t="s">
        <v>3558</v>
      </c>
      <c r="B36">
        <v>58</v>
      </c>
      <c r="C36">
        <v>64</v>
      </c>
    </row>
    <row r="37" spans="1:3">
      <c r="A37" t="s">
        <v>3559</v>
      </c>
      <c r="B37">
        <v>0</v>
      </c>
      <c r="C37">
        <v>0</v>
      </c>
    </row>
    <row r="38" spans="1:3">
      <c r="A38" t="s">
        <v>3543</v>
      </c>
      <c r="B38">
        <v>0</v>
      </c>
      <c r="C38">
        <v>0</v>
      </c>
    </row>
    <row r="39" spans="1:3">
      <c r="A39" t="s">
        <v>3544</v>
      </c>
      <c r="B39">
        <v>0</v>
      </c>
      <c r="C39">
        <v>0</v>
      </c>
    </row>
    <row r="40" spans="1:3">
      <c r="A40" t="s">
        <v>3545</v>
      </c>
      <c r="B40">
        <v>0</v>
      </c>
      <c r="C40">
        <v>0</v>
      </c>
    </row>
    <row r="41" spans="1:3">
      <c r="A41" s="12" t="s">
        <v>190</v>
      </c>
      <c r="B41">
        <v>0</v>
      </c>
      <c r="C41">
        <v>0</v>
      </c>
    </row>
    <row r="42" spans="1:3">
      <c r="A42" t="s">
        <v>3560</v>
      </c>
      <c r="B42">
        <v>4</v>
      </c>
      <c r="C42">
        <v>5</v>
      </c>
    </row>
    <row r="43" spans="1:3">
      <c r="A43" t="s">
        <v>3543</v>
      </c>
      <c r="B43">
        <v>1</v>
      </c>
      <c r="C43">
        <v>2</v>
      </c>
    </row>
    <row r="44" spans="1:3">
      <c r="A44" t="s">
        <v>3544</v>
      </c>
      <c r="B44">
        <v>0</v>
      </c>
      <c r="C44">
        <v>1</v>
      </c>
    </row>
    <row r="45" spans="1:3">
      <c r="A45" s="12" t="s">
        <v>190</v>
      </c>
      <c r="B45">
        <v>0</v>
      </c>
      <c r="C45">
        <v>0</v>
      </c>
    </row>
    <row r="46" spans="1:3">
      <c r="A46" t="s">
        <v>219</v>
      </c>
      <c r="B46">
        <v>2</v>
      </c>
      <c r="C46">
        <v>2</v>
      </c>
    </row>
    <row r="47" spans="1:3">
      <c r="A47" t="s">
        <v>3561</v>
      </c>
      <c r="B47">
        <v>68.099999999999994</v>
      </c>
      <c r="C47">
        <v>75.400000000000006</v>
      </c>
    </row>
    <row r="48" spans="1:3">
      <c r="A48" t="s">
        <v>3562</v>
      </c>
      <c r="B48">
        <v>70</v>
      </c>
      <c r="C48">
        <v>80</v>
      </c>
    </row>
    <row r="49" spans="1:3">
      <c r="A49" t="s">
        <v>3563</v>
      </c>
      <c r="B49">
        <v>68.099999999999994</v>
      </c>
      <c r="C49">
        <v>75.400000000000006</v>
      </c>
    </row>
    <row r="50" spans="1:3">
      <c r="A50" t="s">
        <v>3564</v>
      </c>
      <c r="B50">
        <v>17.7</v>
      </c>
      <c r="C50">
        <v>16.100000000000001</v>
      </c>
    </row>
    <row r="51" spans="1:3">
      <c r="A51" t="s">
        <v>3565</v>
      </c>
    </row>
    <row r="52" spans="1:3">
      <c r="A52" t="s">
        <v>3566</v>
      </c>
    </row>
    <row r="53" spans="1:3">
      <c r="A53" t="s">
        <v>3567</v>
      </c>
    </row>
    <row r="54" spans="1:3">
      <c r="A54" t="s">
        <v>3568</v>
      </c>
    </row>
    <row r="55" spans="1:3">
      <c r="A55" t="s">
        <v>3569</v>
      </c>
    </row>
    <row r="56" spans="1:3">
      <c r="A56" t="s">
        <v>3570</v>
      </c>
    </row>
    <row r="57" spans="1:3">
      <c r="A57" t="s">
        <v>3571</v>
      </c>
    </row>
    <row r="58" spans="1:3">
      <c r="A58" t="s">
        <v>3572</v>
      </c>
    </row>
    <row r="59" spans="1:3">
      <c r="A59" t="s">
        <v>3573</v>
      </c>
    </row>
    <row r="60" spans="1:3">
      <c r="A60" t="s">
        <v>3574</v>
      </c>
    </row>
    <row r="61" spans="1:3">
      <c r="A61" t="s">
        <v>3575</v>
      </c>
    </row>
    <row r="62" spans="1:3">
      <c r="A62" t="s">
        <v>3576</v>
      </c>
    </row>
    <row r="63" spans="1:3">
      <c r="A63" t="s">
        <v>3577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H4502"/>
  <sheetViews>
    <sheetView topLeftCell="B1" zoomScaleNormal="100" workbookViewId="0">
      <selection sqref="A1:XFD1048576"/>
    </sheetView>
  </sheetViews>
  <sheetFormatPr defaultColWidth="8.7109375" defaultRowHeight="15"/>
  <cols>
    <col min="1" max="1" width="21.42578125" hidden="1" customWidth="1"/>
    <col min="2" max="2" width="46.7109375" customWidth="1"/>
  </cols>
  <sheetData>
    <row r="1" spans="1:33" ht="15" customHeight="1" thickBot="1">
      <c r="A1" s="13"/>
      <c r="B1" s="89" t="s">
        <v>3582</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1" t="s">
        <v>109</v>
      </c>
      <c r="D3" s="91"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1" t="s">
        <v>108</v>
      </c>
      <c r="D4" s="91" t="s">
        <v>3583</v>
      </c>
      <c r="E4" s="56"/>
      <c r="F4" s="56"/>
      <c r="G4" s="91" t="s">
        <v>3584</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1" t="s">
        <v>106</v>
      </c>
      <c r="D5" s="91"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1" t="s">
        <v>105</v>
      </c>
      <c r="D6" s="56"/>
      <c r="E6" s="91"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940</v>
      </c>
      <c r="B10" s="92" t="s">
        <v>941</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3" t="s">
        <v>942</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3"/>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4" t="s">
        <v>943</v>
      </c>
      <c r="C13" s="94">
        <v>2022</v>
      </c>
      <c r="D13" s="94">
        <v>2023</v>
      </c>
      <c r="E13" s="94">
        <v>2024</v>
      </c>
      <c r="F13" s="94">
        <v>2025</v>
      </c>
      <c r="G13" s="94">
        <v>2026</v>
      </c>
      <c r="H13" s="94">
        <v>2027</v>
      </c>
      <c r="I13" s="94">
        <v>2028</v>
      </c>
      <c r="J13" s="94">
        <v>2029</v>
      </c>
      <c r="K13" s="94">
        <v>2030</v>
      </c>
      <c r="L13" s="94">
        <v>2031</v>
      </c>
      <c r="M13" s="94">
        <v>2032</v>
      </c>
      <c r="N13" s="94">
        <v>2033</v>
      </c>
      <c r="O13" s="94">
        <v>2034</v>
      </c>
      <c r="P13" s="94">
        <v>2035</v>
      </c>
      <c r="Q13" s="94">
        <v>2036</v>
      </c>
      <c r="R13" s="94">
        <v>2037</v>
      </c>
      <c r="S13" s="94">
        <v>2038</v>
      </c>
      <c r="T13" s="94">
        <v>2039</v>
      </c>
      <c r="U13" s="94">
        <v>2040</v>
      </c>
      <c r="V13" s="94">
        <v>2041</v>
      </c>
      <c r="W13" s="94">
        <v>2042</v>
      </c>
      <c r="X13" s="94">
        <v>2043</v>
      </c>
      <c r="Y13" s="94">
        <v>2044</v>
      </c>
      <c r="Z13" s="94">
        <v>2045</v>
      </c>
      <c r="AA13" s="94">
        <v>2046</v>
      </c>
      <c r="AB13" s="94">
        <v>2047</v>
      </c>
      <c r="AC13" s="94">
        <v>2048</v>
      </c>
      <c r="AD13" s="94">
        <v>2049</v>
      </c>
      <c r="AE13" s="94">
        <v>2050</v>
      </c>
      <c r="AF13" s="95">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13"/>
      <c r="B15" s="96" t="s">
        <v>944</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15" customHeight="1">
      <c r="A16" s="13"/>
      <c r="B16" s="96" t="s">
        <v>945</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55" t="s">
        <v>946</v>
      </c>
      <c r="B17" s="97" t="s">
        <v>947</v>
      </c>
      <c r="C17" s="101">
        <v>49.548980999999998</v>
      </c>
      <c r="D17" s="101">
        <v>47.554820999999997</v>
      </c>
      <c r="E17" s="101">
        <v>45.834735999999999</v>
      </c>
      <c r="F17" s="101">
        <v>43.946930000000002</v>
      </c>
      <c r="G17" s="101">
        <v>42.187457999999999</v>
      </c>
      <c r="H17" s="101">
        <v>40.366455000000002</v>
      </c>
      <c r="I17" s="101">
        <v>38.723517999999999</v>
      </c>
      <c r="J17" s="101">
        <v>37.299495999999998</v>
      </c>
      <c r="K17" s="101">
        <v>36.071995000000001</v>
      </c>
      <c r="L17" s="101">
        <v>34.998528</v>
      </c>
      <c r="M17" s="101">
        <v>34.072662000000001</v>
      </c>
      <c r="N17" s="101">
        <v>33.237186000000001</v>
      </c>
      <c r="O17" s="101">
        <v>32.523612999999997</v>
      </c>
      <c r="P17" s="101">
        <v>31.912247000000001</v>
      </c>
      <c r="Q17" s="101">
        <v>31.441635000000002</v>
      </c>
      <c r="R17" s="101">
        <v>31.049548999999999</v>
      </c>
      <c r="S17" s="101">
        <v>30.719260999999999</v>
      </c>
      <c r="T17" s="101">
        <v>30.421741000000001</v>
      </c>
      <c r="U17" s="101">
        <v>30.134986999999999</v>
      </c>
      <c r="V17" s="101">
        <v>29.834271999999999</v>
      </c>
      <c r="W17" s="101">
        <v>29.509074999999999</v>
      </c>
      <c r="X17" s="101">
        <v>29.183914000000001</v>
      </c>
      <c r="Y17" s="101">
        <v>28.848351000000001</v>
      </c>
      <c r="Z17" s="101">
        <v>28.566181</v>
      </c>
      <c r="AA17" s="101">
        <v>28.308014</v>
      </c>
      <c r="AB17" s="101">
        <v>28.036705000000001</v>
      </c>
      <c r="AC17" s="101">
        <v>27.759723999999999</v>
      </c>
      <c r="AD17" s="101">
        <v>27.502044999999999</v>
      </c>
      <c r="AE17" s="101">
        <v>27.272987000000001</v>
      </c>
      <c r="AF17" s="99">
        <v>-2.1097999999999999E-2</v>
      </c>
      <c r="AG17" s="32"/>
    </row>
    <row r="18" spans="1:33" ht="15" customHeight="1">
      <c r="A18" s="55" t="s">
        <v>948</v>
      </c>
      <c r="B18" s="97" t="s">
        <v>949</v>
      </c>
      <c r="C18" s="101">
        <v>0.111688</v>
      </c>
      <c r="D18" s="101">
        <v>9.6532999999999994E-2</v>
      </c>
      <c r="E18" s="101">
        <v>8.3162E-2</v>
      </c>
      <c r="F18" s="101">
        <v>7.1313000000000001E-2</v>
      </c>
      <c r="G18" s="101">
        <v>6.0877000000000001E-2</v>
      </c>
      <c r="H18" s="101">
        <v>5.1618999999999998E-2</v>
      </c>
      <c r="I18" s="101">
        <v>4.3394000000000002E-2</v>
      </c>
      <c r="J18" s="101">
        <v>3.6202999999999999E-2</v>
      </c>
      <c r="K18" s="101">
        <v>3.0032E-2</v>
      </c>
      <c r="L18" s="101">
        <v>2.4808E-2</v>
      </c>
      <c r="M18" s="101">
        <v>2.0456999999999999E-2</v>
      </c>
      <c r="N18" s="101">
        <v>1.6912E-2</v>
      </c>
      <c r="O18" s="101">
        <v>1.4080000000000001E-2</v>
      </c>
      <c r="P18" s="101">
        <v>1.1854999999999999E-2</v>
      </c>
      <c r="Q18" s="101">
        <v>1.0115000000000001E-2</v>
      </c>
      <c r="R18" s="101">
        <v>8.7530000000000004E-3</v>
      </c>
      <c r="S18" s="101">
        <v>7.6899999999999998E-3</v>
      </c>
      <c r="T18" s="101">
        <v>6.8459999999999997E-3</v>
      </c>
      <c r="U18" s="101">
        <v>6.1370000000000001E-3</v>
      </c>
      <c r="V18" s="101">
        <v>5.5189999999999996E-3</v>
      </c>
      <c r="W18" s="101">
        <v>4.9779999999999998E-3</v>
      </c>
      <c r="X18" s="101">
        <v>4.4980000000000003E-3</v>
      </c>
      <c r="Y18" s="101">
        <v>4.0699999999999998E-3</v>
      </c>
      <c r="Z18" s="101">
        <v>3.6849999999999999E-3</v>
      </c>
      <c r="AA18" s="101">
        <v>3.339E-3</v>
      </c>
      <c r="AB18" s="101">
        <v>3.0279999999999999E-3</v>
      </c>
      <c r="AC18" s="101">
        <v>2.748E-3</v>
      </c>
      <c r="AD18" s="101">
        <v>2.4970000000000001E-3</v>
      </c>
      <c r="AE18" s="101">
        <v>2.2699999999999999E-3</v>
      </c>
      <c r="AF18" s="99">
        <v>-0.12989600000000001</v>
      </c>
      <c r="AG18" s="32"/>
    </row>
    <row r="19" spans="1:33" ht="15" customHeight="1">
      <c r="A19" s="55" t="s">
        <v>950</v>
      </c>
      <c r="B19" s="97" t="s">
        <v>951</v>
      </c>
      <c r="C19" s="101">
        <v>49.660666999999997</v>
      </c>
      <c r="D19" s="101">
        <v>47.651352000000003</v>
      </c>
      <c r="E19" s="101">
        <v>45.917895999999999</v>
      </c>
      <c r="F19" s="101">
        <v>44.018242000000001</v>
      </c>
      <c r="G19" s="101">
        <v>42.248336999999999</v>
      </c>
      <c r="H19" s="101">
        <v>40.418075999999999</v>
      </c>
      <c r="I19" s="101">
        <v>38.766914</v>
      </c>
      <c r="J19" s="101">
        <v>37.335701</v>
      </c>
      <c r="K19" s="101">
        <v>36.102027999999997</v>
      </c>
      <c r="L19" s="101">
        <v>35.023335000000003</v>
      </c>
      <c r="M19" s="101">
        <v>34.093120999999996</v>
      </c>
      <c r="N19" s="101">
        <v>33.254097000000002</v>
      </c>
      <c r="O19" s="101">
        <v>32.537692999999997</v>
      </c>
      <c r="P19" s="101">
        <v>31.924101</v>
      </c>
      <c r="Q19" s="101">
        <v>31.451750000000001</v>
      </c>
      <c r="R19" s="101">
        <v>31.058302000000001</v>
      </c>
      <c r="S19" s="101">
        <v>30.726952000000001</v>
      </c>
      <c r="T19" s="101">
        <v>30.428587</v>
      </c>
      <c r="U19" s="101">
        <v>30.141124999999999</v>
      </c>
      <c r="V19" s="101">
        <v>29.839791999999999</v>
      </c>
      <c r="W19" s="101">
        <v>29.514053000000001</v>
      </c>
      <c r="X19" s="101">
        <v>29.188412</v>
      </c>
      <c r="Y19" s="101">
        <v>28.852421</v>
      </c>
      <c r="Z19" s="101">
        <v>28.569866000000001</v>
      </c>
      <c r="AA19" s="101">
        <v>28.311354000000001</v>
      </c>
      <c r="AB19" s="101">
        <v>28.039733999999999</v>
      </c>
      <c r="AC19" s="101">
        <v>27.762471999999999</v>
      </c>
      <c r="AD19" s="101">
        <v>27.504541</v>
      </c>
      <c r="AE19" s="101">
        <v>27.275257</v>
      </c>
      <c r="AF19" s="99">
        <v>-2.1173999999999998E-2</v>
      </c>
      <c r="AG19" s="32"/>
    </row>
    <row r="20" spans="1:33" ht="15" customHeight="1">
      <c r="A20" s="1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15" customHeight="1">
      <c r="A21" s="13"/>
      <c r="B21" s="96" t="s">
        <v>952</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15" customHeight="1">
      <c r="A22" s="55" t="s">
        <v>953</v>
      </c>
      <c r="B22" s="97" t="s">
        <v>954</v>
      </c>
      <c r="C22" s="101">
        <v>2.4644520000000001</v>
      </c>
      <c r="D22" s="101">
        <v>2.247941</v>
      </c>
      <c r="E22" s="101">
        <v>2.0462280000000002</v>
      </c>
      <c r="F22" s="101">
        <v>1.8519410000000001</v>
      </c>
      <c r="G22" s="101">
        <v>1.6833419999999999</v>
      </c>
      <c r="H22" s="101">
        <v>1.534297</v>
      </c>
      <c r="I22" s="101">
        <v>1.4057090000000001</v>
      </c>
      <c r="J22" s="101">
        <v>1.2990060000000001</v>
      </c>
      <c r="K22" s="101">
        <v>1.212326</v>
      </c>
      <c r="L22" s="101">
        <v>1.142978</v>
      </c>
      <c r="M22" s="101">
        <v>1.0895440000000001</v>
      </c>
      <c r="N22" s="101">
        <v>1.049058</v>
      </c>
      <c r="O22" s="101">
        <v>1.020097</v>
      </c>
      <c r="P22" s="101">
        <v>0.99998900000000002</v>
      </c>
      <c r="Q22" s="101">
        <v>0.98940600000000001</v>
      </c>
      <c r="R22" s="101">
        <v>0.98326800000000003</v>
      </c>
      <c r="S22" s="101">
        <v>0.98001000000000005</v>
      </c>
      <c r="T22" s="101">
        <v>0.97813499999999998</v>
      </c>
      <c r="U22" s="101">
        <v>0.97645700000000002</v>
      </c>
      <c r="V22" s="101">
        <v>0.97379400000000005</v>
      </c>
      <c r="W22" s="101">
        <v>0.96976700000000005</v>
      </c>
      <c r="X22" s="101">
        <v>0.96574499999999996</v>
      </c>
      <c r="Y22" s="101">
        <v>0.96126999999999996</v>
      </c>
      <c r="Z22" s="101">
        <v>0.95960699999999999</v>
      </c>
      <c r="AA22" s="101">
        <v>0.95931599999999995</v>
      </c>
      <c r="AB22" s="101">
        <v>0.95833400000000002</v>
      </c>
      <c r="AC22" s="101">
        <v>0.956955</v>
      </c>
      <c r="AD22" s="101">
        <v>0.956565</v>
      </c>
      <c r="AE22" s="101">
        <v>0.95579199999999997</v>
      </c>
      <c r="AF22" s="99">
        <v>-3.3262E-2</v>
      </c>
      <c r="AG22" s="32"/>
    </row>
    <row r="23" spans="1:33" ht="15" customHeight="1">
      <c r="A23" s="55" t="s">
        <v>955</v>
      </c>
      <c r="B23" s="97" t="s">
        <v>3585</v>
      </c>
      <c r="C23" s="101">
        <v>8.2405999999999993E-2</v>
      </c>
      <c r="D23" s="101">
        <v>8.7426000000000004E-2</v>
      </c>
      <c r="E23" s="101">
        <v>9.3433000000000002E-2</v>
      </c>
      <c r="F23" s="101">
        <v>9.8419999999999994E-2</v>
      </c>
      <c r="G23" s="101">
        <v>0.102697</v>
      </c>
      <c r="H23" s="101">
        <v>0.10697</v>
      </c>
      <c r="I23" s="101">
        <v>0.111091</v>
      </c>
      <c r="J23" s="101">
        <v>0.11537600000000001</v>
      </c>
      <c r="K23" s="101">
        <v>0.119931</v>
      </c>
      <c r="L23" s="101">
        <v>0.12471699999999999</v>
      </c>
      <c r="M23" s="101">
        <v>0.12982399999999999</v>
      </c>
      <c r="N23" s="101">
        <v>0.135104</v>
      </c>
      <c r="O23" s="101">
        <v>0.14078199999999999</v>
      </c>
      <c r="P23" s="101">
        <v>0.14682799999999999</v>
      </c>
      <c r="Q23" s="101">
        <v>0.153554</v>
      </c>
      <c r="R23" s="101">
        <v>0.16062499999999999</v>
      </c>
      <c r="S23" s="101">
        <v>0.167964</v>
      </c>
      <c r="T23" s="101">
        <v>0.17538100000000001</v>
      </c>
      <c r="U23" s="101">
        <v>0.182728</v>
      </c>
      <c r="V23" s="101">
        <v>0.18979299999999999</v>
      </c>
      <c r="W23" s="101">
        <v>0.19648099999999999</v>
      </c>
      <c r="X23" s="101">
        <v>0.20302600000000001</v>
      </c>
      <c r="Y23" s="101">
        <v>0.20932700000000001</v>
      </c>
      <c r="Z23" s="101">
        <v>0.21610699999999999</v>
      </c>
      <c r="AA23" s="101">
        <v>0.223106</v>
      </c>
      <c r="AB23" s="101">
        <v>0.22991800000000001</v>
      </c>
      <c r="AC23" s="101">
        <v>0.23663200000000001</v>
      </c>
      <c r="AD23" s="101">
        <v>0.24355499999999999</v>
      </c>
      <c r="AE23" s="101">
        <v>0.25080000000000002</v>
      </c>
      <c r="AF23" s="99">
        <v>4.0550999999999997E-2</v>
      </c>
      <c r="AG23" s="32"/>
    </row>
    <row r="24" spans="1:33" ht="15" customHeight="1">
      <c r="A24" s="55" t="s">
        <v>957</v>
      </c>
      <c r="B24" s="97" t="s">
        <v>3586</v>
      </c>
      <c r="C24" s="101">
        <v>0.13761899999999999</v>
      </c>
      <c r="D24" s="101">
        <v>0.159859</v>
      </c>
      <c r="E24" s="101">
        <v>0.197129</v>
      </c>
      <c r="F24" s="101">
        <v>0.242477</v>
      </c>
      <c r="G24" s="101">
        <v>0.28965299999999999</v>
      </c>
      <c r="H24" s="101">
        <v>0.338001</v>
      </c>
      <c r="I24" s="101">
        <v>0.386818</v>
      </c>
      <c r="J24" s="101">
        <v>0.43748799999999999</v>
      </c>
      <c r="K24" s="101">
        <v>0.490371</v>
      </c>
      <c r="L24" s="101">
        <v>0.54502499999999998</v>
      </c>
      <c r="M24" s="101">
        <v>0.60196300000000003</v>
      </c>
      <c r="N24" s="101">
        <v>0.65981199999999995</v>
      </c>
      <c r="O24" s="101">
        <v>0.71998300000000004</v>
      </c>
      <c r="P24" s="101">
        <v>0.78222999999999998</v>
      </c>
      <c r="Q24" s="101">
        <v>0.84876300000000005</v>
      </c>
      <c r="R24" s="101">
        <v>0.917624</v>
      </c>
      <c r="S24" s="101">
        <v>0.98853800000000003</v>
      </c>
      <c r="T24" s="101">
        <v>1.0605359999999999</v>
      </c>
      <c r="U24" s="101">
        <v>1.1325810000000001</v>
      </c>
      <c r="V24" s="101">
        <v>1.2033069999999999</v>
      </c>
      <c r="W24" s="101">
        <v>1.2719389999999999</v>
      </c>
      <c r="X24" s="101">
        <v>1.3399810000000001</v>
      </c>
      <c r="Y24" s="101">
        <v>1.406644</v>
      </c>
      <c r="Z24" s="101">
        <v>1.4767790000000001</v>
      </c>
      <c r="AA24" s="101">
        <v>1.5485</v>
      </c>
      <c r="AB24" s="101">
        <v>1.618852</v>
      </c>
      <c r="AC24" s="101">
        <v>1.688491</v>
      </c>
      <c r="AD24" s="101">
        <v>1.759617</v>
      </c>
      <c r="AE24" s="101">
        <v>1.8330759999999999</v>
      </c>
      <c r="AF24" s="99">
        <v>9.6883999999999998E-2</v>
      </c>
      <c r="AG24" s="32"/>
    </row>
    <row r="25" spans="1:33" ht="15" customHeight="1">
      <c r="A25" s="55" t="s">
        <v>959</v>
      </c>
      <c r="B25" s="97" t="s">
        <v>3587</v>
      </c>
      <c r="C25" s="101">
        <v>0.402702</v>
      </c>
      <c r="D25" s="101">
        <v>0.47686600000000001</v>
      </c>
      <c r="E25" s="101">
        <v>0.56110899999999997</v>
      </c>
      <c r="F25" s="101">
        <v>0.65017400000000003</v>
      </c>
      <c r="G25" s="101">
        <v>0.73499899999999996</v>
      </c>
      <c r="H25" s="101">
        <v>0.81589299999999998</v>
      </c>
      <c r="I25" s="101">
        <v>0.89203600000000005</v>
      </c>
      <c r="J25" s="101">
        <v>0.96677299999999999</v>
      </c>
      <c r="K25" s="101">
        <v>1.040834</v>
      </c>
      <c r="L25" s="101">
        <v>1.113861</v>
      </c>
      <c r="M25" s="101">
        <v>1.1871670000000001</v>
      </c>
      <c r="N25" s="101">
        <v>1.2589999999999999</v>
      </c>
      <c r="O25" s="101">
        <v>1.331833</v>
      </c>
      <c r="P25" s="101">
        <v>1.4055</v>
      </c>
      <c r="Q25" s="101">
        <v>1.4837039999999999</v>
      </c>
      <c r="R25" s="101">
        <v>1.563547</v>
      </c>
      <c r="S25" s="101">
        <v>1.6450279999999999</v>
      </c>
      <c r="T25" s="101">
        <v>1.7268349999999999</v>
      </c>
      <c r="U25" s="101">
        <v>1.807712</v>
      </c>
      <c r="V25" s="101">
        <v>1.885856</v>
      </c>
      <c r="W25" s="101">
        <v>1.9604189999999999</v>
      </c>
      <c r="X25" s="101">
        <v>2.0338270000000001</v>
      </c>
      <c r="Y25" s="101">
        <v>2.1050800000000001</v>
      </c>
      <c r="Z25" s="101">
        <v>2.1814260000000001</v>
      </c>
      <c r="AA25" s="101">
        <v>2.2600820000000001</v>
      </c>
      <c r="AB25" s="101">
        <v>2.3367960000000001</v>
      </c>
      <c r="AC25" s="101">
        <v>2.4124829999999999</v>
      </c>
      <c r="AD25" s="101">
        <v>2.490272</v>
      </c>
      <c r="AE25" s="101">
        <v>2.5713140000000001</v>
      </c>
      <c r="AF25" s="99">
        <v>6.8455000000000002E-2</v>
      </c>
      <c r="AG25" s="32"/>
    </row>
    <row r="26" spans="1:33" ht="15" customHeight="1">
      <c r="A26" s="55" t="s">
        <v>961</v>
      </c>
      <c r="B26" s="97" t="s">
        <v>962</v>
      </c>
      <c r="C26" s="101">
        <v>0.13356199999999999</v>
      </c>
      <c r="D26" s="101">
        <v>0.13717099999999999</v>
      </c>
      <c r="E26" s="101">
        <v>0.14380000000000001</v>
      </c>
      <c r="F26" s="101">
        <v>0.150364</v>
      </c>
      <c r="G26" s="101">
        <v>0.15638299999999999</v>
      </c>
      <c r="H26" s="101">
        <v>0.16181400000000001</v>
      </c>
      <c r="I26" s="101">
        <v>0.166681</v>
      </c>
      <c r="J26" s="101">
        <v>0.17144599999999999</v>
      </c>
      <c r="K26" s="101">
        <v>0.176311</v>
      </c>
      <c r="L26" s="101">
        <v>0.181285</v>
      </c>
      <c r="M26" s="101">
        <v>0.18658</v>
      </c>
      <c r="N26" s="101">
        <v>0.19202900000000001</v>
      </c>
      <c r="O26" s="101">
        <v>0.19794900000000001</v>
      </c>
      <c r="P26" s="101">
        <v>0.20438899999999999</v>
      </c>
      <c r="Q26" s="101">
        <v>0.21176700000000001</v>
      </c>
      <c r="R26" s="101">
        <v>0.21974099999999999</v>
      </c>
      <c r="S26" s="101">
        <v>0.228267</v>
      </c>
      <c r="T26" s="101">
        <v>0.237124</v>
      </c>
      <c r="U26" s="101">
        <v>0.24607299999999999</v>
      </c>
      <c r="V26" s="101">
        <v>0.25485400000000002</v>
      </c>
      <c r="W26" s="101">
        <v>0.26331599999999999</v>
      </c>
      <c r="X26" s="101">
        <v>0.27167799999999998</v>
      </c>
      <c r="Y26" s="101">
        <v>0.27979999999999999</v>
      </c>
      <c r="Z26" s="101">
        <v>0.28850100000000001</v>
      </c>
      <c r="AA26" s="101">
        <v>0.29743900000000001</v>
      </c>
      <c r="AB26" s="101">
        <v>0.306145</v>
      </c>
      <c r="AC26" s="101">
        <v>0.31473699999999999</v>
      </c>
      <c r="AD26" s="101">
        <v>0.32355800000000001</v>
      </c>
      <c r="AE26" s="101">
        <v>0.33274100000000001</v>
      </c>
      <c r="AF26" s="99">
        <v>3.3137E-2</v>
      </c>
      <c r="AG26" s="32"/>
    </row>
    <row r="27" spans="1:33" ht="15" customHeight="1">
      <c r="A27" s="55" t="s">
        <v>963</v>
      </c>
      <c r="B27" s="97" t="s">
        <v>964</v>
      </c>
      <c r="C27" s="101">
        <v>6.8586999999999995E-2</v>
      </c>
      <c r="D27" s="101">
        <v>7.0740999999999998E-2</v>
      </c>
      <c r="E27" s="101">
        <v>7.4940999999999994E-2</v>
      </c>
      <c r="F27" s="101">
        <v>7.9773999999999998E-2</v>
      </c>
      <c r="G27" s="101">
        <v>8.4709000000000007E-2</v>
      </c>
      <c r="H27" s="101">
        <v>8.9788000000000007E-2</v>
      </c>
      <c r="I27" s="101">
        <v>9.4958000000000001E-2</v>
      </c>
      <c r="J27" s="101">
        <v>0.10063900000000001</v>
      </c>
      <c r="K27" s="101">
        <v>0.106947</v>
      </c>
      <c r="L27" s="101">
        <v>0.113833</v>
      </c>
      <c r="M27" s="101">
        <v>0.121408</v>
      </c>
      <c r="N27" s="101">
        <v>0.129441</v>
      </c>
      <c r="O27" s="101">
        <v>0.13814000000000001</v>
      </c>
      <c r="P27" s="101">
        <v>0.147423</v>
      </c>
      <c r="Q27" s="101">
        <v>0.15762100000000001</v>
      </c>
      <c r="R27" s="101">
        <v>0.16836799999999999</v>
      </c>
      <c r="S27" s="101">
        <v>0.17960200000000001</v>
      </c>
      <c r="T27" s="101">
        <v>0.19111700000000001</v>
      </c>
      <c r="U27" s="101">
        <v>0.20269200000000001</v>
      </c>
      <c r="V27" s="101">
        <v>0.214091</v>
      </c>
      <c r="W27" s="101">
        <v>0.225186</v>
      </c>
      <c r="X27" s="101">
        <v>0.23621</v>
      </c>
      <c r="Y27" s="101">
        <v>0.24701600000000001</v>
      </c>
      <c r="Z27" s="101">
        <v>0.258405</v>
      </c>
      <c r="AA27" s="101">
        <v>0.27006000000000002</v>
      </c>
      <c r="AB27" s="101">
        <v>0.28149600000000002</v>
      </c>
      <c r="AC27" s="101">
        <v>0.292827</v>
      </c>
      <c r="AD27" s="101">
        <v>0.304394</v>
      </c>
      <c r="AE27" s="101">
        <v>0.31633299999999998</v>
      </c>
      <c r="AF27" s="99">
        <v>5.6113999999999997E-2</v>
      </c>
      <c r="AG27" s="32"/>
    </row>
    <row r="28" spans="1:33" ht="15" customHeight="1">
      <c r="A28" s="55" t="s">
        <v>965</v>
      </c>
      <c r="B28" s="97" t="s">
        <v>966</v>
      </c>
      <c r="C28" s="101">
        <v>0</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99" t="s">
        <v>3588</v>
      </c>
      <c r="AG28" s="32"/>
    </row>
    <row r="29" spans="1:33" ht="15" customHeight="1">
      <c r="A29" s="55" t="s">
        <v>967</v>
      </c>
      <c r="B29" s="97" t="s">
        <v>968</v>
      </c>
      <c r="C29" s="101">
        <v>2.0917319999999999</v>
      </c>
      <c r="D29" s="101">
        <v>2.095297</v>
      </c>
      <c r="E29" s="101">
        <v>2.0965250000000002</v>
      </c>
      <c r="F29" s="101">
        <v>2.0790440000000001</v>
      </c>
      <c r="G29" s="101">
        <v>2.0672549999999998</v>
      </c>
      <c r="H29" s="101">
        <v>2.049617</v>
      </c>
      <c r="I29" s="101">
        <v>2.036953</v>
      </c>
      <c r="J29" s="101">
        <v>2.0330270000000001</v>
      </c>
      <c r="K29" s="101">
        <v>2.038332</v>
      </c>
      <c r="L29" s="101">
        <v>2.0510920000000001</v>
      </c>
      <c r="M29" s="101">
        <v>2.0719110000000001</v>
      </c>
      <c r="N29" s="101">
        <v>2.097426</v>
      </c>
      <c r="O29" s="101">
        <v>2.1300509999999999</v>
      </c>
      <c r="P29" s="101">
        <v>2.168828</v>
      </c>
      <c r="Q29" s="101">
        <v>2.217012</v>
      </c>
      <c r="R29" s="101">
        <v>2.270575</v>
      </c>
      <c r="S29" s="101">
        <v>2.3287680000000002</v>
      </c>
      <c r="T29" s="101">
        <v>2.3895550000000001</v>
      </c>
      <c r="U29" s="101">
        <v>2.4508540000000001</v>
      </c>
      <c r="V29" s="101">
        <v>2.510256</v>
      </c>
      <c r="W29" s="101">
        <v>2.566452</v>
      </c>
      <c r="X29" s="101">
        <v>2.6215359999999999</v>
      </c>
      <c r="Y29" s="101">
        <v>2.6742789999999999</v>
      </c>
      <c r="Z29" s="101">
        <v>2.7316159999999998</v>
      </c>
      <c r="AA29" s="101">
        <v>2.7907899999999999</v>
      </c>
      <c r="AB29" s="101">
        <v>2.847826</v>
      </c>
      <c r="AC29" s="101">
        <v>2.903756</v>
      </c>
      <c r="AD29" s="101">
        <v>2.9615629999999999</v>
      </c>
      <c r="AE29" s="101">
        <v>3.0224250000000001</v>
      </c>
      <c r="AF29" s="99">
        <v>1.3232000000000001E-2</v>
      </c>
      <c r="AG29" s="32"/>
    </row>
    <row r="30" spans="1:33" ht="15" customHeight="1">
      <c r="A30" s="55" t="s">
        <v>969</v>
      </c>
      <c r="B30" s="97" t="s">
        <v>970</v>
      </c>
      <c r="C30" s="101">
        <v>8.4440000000000001E-2</v>
      </c>
      <c r="D30" s="101">
        <v>7.8244999999999995E-2</v>
      </c>
      <c r="E30" s="101">
        <v>7.1707999999999994E-2</v>
      </c>
      <c r="F30" s="101">
        <v>6.5062999999999996E-2</v>
      </c>
      <c r="G30" s="101">
        <v>5.8495999999999999E-2</v>
      </c>
      <c r="H30" s="101">
        <v>5.1991000000000002E-2</v>
      </c>
      <c r="I30" s="101">
        <v>4.5643999999999997E-2</v>
      </c>
      <c r="J30" s="101">
        <v>3.9710000000000002E-2</v>
      </c>
      <c r="K30" s="101">
        <v>3.4805999999999997E-2</v>
      </c>
      <c r="L30" s="101">
        <v>3.0196000000000001E-2</v>
      </c>
      <c r="M30" s="101">
        <v>2.6155999999999999E-2</v>
      </c>
      <c r="N30" s="101">
        <v>2.2713000000000001E-2</v>
      </c>
      <c r="O30" s="101">
        <v>1.9885E-2</v>
      </c>
      <c r="P30" s="101">
        <v>1.7531000000000001E-2</v>
      </c>
      <c r="Q30" s="101">
        <v>1.5620999999999999E-2</v>
      </c>
      <c r="R30" s="101">
        <v>1.4361000000000001E-2</v>
      </c>
      <c r="S30" s="101">
        <v>1.3289E-2</v>
      </c>
      <c r="T30" s="101">
        <v>1.2399E-2</v>
      </c>
      <c r="U30" s="101">
        <v>1.1609E-2</v>
      </c>
      <c r="V30" s="101">
        <v>1.0869999999999999E-2</v>
      </c>
      <c r="W30" s="101">
        <v>1.0177E-2</v>
      </c>
      <c r="X30" s="101">
        <v>9.5289999999999993E-3</v>
      </c>
      <c r="Y30" s="101">
        <v>8.9219999999999994E-3</v>
      </c>
      <c r="Z30" s="101">
        <v>8.3540000000000003E-3</v>
      </c>
      <c r="AA30" s="101">
        <v>7.8209999999999998E-3</v>
      </c>
      <c r="AB30" s="101">
        <v>7.3229999999999996E-3</v>
      </c>
      <c r="AC30" s="101">
        <v>6.8570000000000002E-3</v>
      </c>
      <c r="AD30" s="101">
        <v>6.4200000000000004E-3</v>
      </c>
      <c r="AE30" s="101">
        <v>6.0109999999999999E-3</v>
      </c>
      <c r="AF30" s="99">
        <v>-9.0056999999999998E-2</v>
      </c>
      <c r="AG30" s="32"/>
    </row>
    <row r="31" spans="1:33" ht="15" customHeight="1">
      <c r="A31" s="55" t="s">
        <v>971</v>
      </c>
      <c r="B31" s="97" t="s">
        <v>972</v>
      </c>
      <c r="C31" s="101">
        <v>2.2590000000000002E-3</v>
      </c>
      <c r="D31" s="101">
        <v>1.944E-3</v>
      </c>
      <c r="E31" s="101">
        <v>1.7600000000000001E-3</v>
      </c>
      <c r="F31" s="101">
        <v>1.6479999999999999E-3</v>
      </c>
      <c r="G31" s="101">
        <v>1.5430000000000001E-3</v>
      </c>
      <c r="H31" s="101">
        <v>1.4450000000000001E-3</v>
      </c>
      <c r="I31" s="101">
        <v>1.353E-3</v>
      </c>
      <c r="J31" s="101">
        <v>1.266E-3</v>
      </c>
      <c r="K31" s="101">
        <v>1.186E-3</v>
      </c>
      <c r="L31" s="101">
        <v>1.1100000000000001E-3</v>
      </c>
      <c r="M31" s="101">
        <v>1.0399999999999999E-3</v>
      </c>
      <c r="N31" s="101">
        <v>9.7300000000000002E-4</v>
      </c>
      <c r="O31" s="101">
        <v>9.1100000000000003E-4</v>
      </c>
      <c r="P31" s="101">
        <v>8.5300000000000003E-4</v>
      </c>
      <c r="Q31" s="101">
        <v>7.9900000000000001E-4</v>
      </c>
      <c r="R31" s="101">
        <v>7.4799999999999997E-4</v>
      </c>
      <c r="S31" s="101">
        <v>6.9999999999999999E-4</v>
      </c>
      <c r="T31" s="101">
        <v>6.5600000000000001E-4</v>
      </c>
      <c r="U31" s="101">
        <v>6.1399999999999996E-4</v>
      </c>
      <c r="V31" s="101">
        <v>5.7499999999999999E-4</v>
      </c>
      <c r="W31" s="101">
        <v>5.3799999999999996E-4</v>
      </c>
      <c r="X31" s="101">
        <v>5.04E-4</v>
      </c>
      <c r="Y31" s="101">
        <v>4.7199999999999998E-4</v>
      </c>
      <c r="Z31" s="101">
        <v>4.4200000000000001E-4</v>
      </c>
      <c r="AA31" s="101">
        <v>4.1399999999999998E-4</v>
      </c>
      <c r="AB31" s="101">
        <v>3.8699999999999997E-4</v>
      </c>
      <c r="AC31" s="101">
        <v>3.6299999999999999E-4</v>
      </c>
      <c r="AD31" s="101">
        <v>3.4000000000000002E-4</v>
      </c>
      <c r="AE31" s="101">
        <v>3.1799999999999998E-4</v>
      </c>
      <c r="AF31" s="99">
        <v>-6.7639000000000005E-2</v>
      </c>
      <c r="AG31" s="32"/>
    </row>
    <row r="32" spans="1:33" ht="15" customHeight="1">
      <c r="A32" s="55" t="s">
        <v>973</v>
      </c>
      <c r="B32" s="97" t="s">
        <v>974</v>
      </c>
      <c r="C32" s="101">
        <v>1.5181E-2</v>
      </c>
      <c r="D32" s="101">
        <v>1.2968E-2</v>
      </c>
      <c r="E32" s="101">
        <v>1.1150999999999999E-2</v>
      </c>
      <c r="F32" s="101">
        <v>9.6790000000000001E-3</v>
      </c>
      <c r="G32" s="101">
        <v>8.7530000000000004E-3</v>
      </c>
      <c r="H32" s="101">
        <v>8.1770000000000002E-3</v>
      </c>
      <c r="I32" s="101">
        <v>7.6559999999999996E-3</v>
      </c>
      <c r="J32" s="101">
        <v>7.1679999999999999E-3</v>
      </c>
      <c r="K32" s="101">
        <v>6.7120000000000001E-3</v>
      </c>
      <c r="L32" s="101">
        <v>6.2839999999999997E-3</v>
      </c>
      <c r="M32" s="101">
        <v>5.8840000000000003E-3</v>
      </c>
      <c r="N32" s="101">
        <v>5.509E-3</v>
      </c>
      <c r="O32" s="101">
        <v>5.1580000000000003E-3</v>
      </c>
      <c r="P32" s="101">
        <v>4.829E-3</v>
      </c>
      <c r="Q32" s="101">
        <v>4.522E-3</v>
      </c>
      <c r="R32" s="101">
        <v>4.2339999999999999E-3</v>
      </c>
      <c r="S32" s="101">
        <v>3.9639999999999996E-3</v>
      </c>
      <c r="T32" s="101">
        <v>3.7109999999999999E-3</v>
      </c>
      <c r="U32" s="101">
        <v>3.4749999999999998E-3</v>
      </c>
      <c r="V32" s="101">
        <v>3.2539999999999999E-3</v>
      </c>
      <c r="W32" s="101">
        <v>3.0460000000000001E-3</v>
      </c>
      <c r="X32" s="101">
        <v>2.8519999999999999E-3</v>
      </c>
      <c r="Y32" s="101">
        <v>2.6710000000000002E-3</v>
      </c>
      <c r="Z32" s="101">
        <v>2.5010000000000002E-3</v>
      </c>
      <c r="AA32" s="101">
        <v>2.3410000000000002E-3</v>
      </c>
      <c r="AB32" s="101">
        <v>2.1919999999999999E-3</v>
      </c>
      <c r="AC32" s="101">
        <v>2.052E-3</v>
      </c>
      <c r="AD32" s="101">
        <v>1.9220000000000001E-3</v>
      </c>
      <c r="AE32" s="101">
        <v>1.799E-3</v>
      </c>
      <c r="AF32" s="99">
        <v>-7.3338E-2</v>
      </c>
      <c r="AG32" s="32"/>
    </row>
    <row r="33" spans="1:33" ht="15" customHeight="1">
      <c r="A33" s="55" t="s">
        <v>975</v>
      </c>
      <c r="B33" s="97" t="s">
        <v>976</v>
      </c>
      <c r="C33" s="101">
        <v>2.9725000000000001E-2</v>
      </c>
      <c r="D33" s="101">
        <v>2.5337999999999999E-2</v>
      </c>
      <c r="E33" s="101">
        <v>2.1677999999999999E-2</v>
      </c>
      <c r="F33" s="101">
        <v>1.8672999999999999E-2</v>
      </c>
      <c r="G33" s="101">
        <v>1.6624E-2</v>
      </c>
      <c r="H33" s="101">
        <v>1.5348000000000001E-2</v>
      </c>
      <c r="I33" s="101">
        <v>1.4264000000000001E-2</v>
      </c>
      <c r="J33" s="101">
        <v>1.3356E-2</v>
      </c>
      <c r="K33" s="101">
        <v>1.2505E-2</v>
      </c>
      <c r="L33" s="101">
        <v>1.1708E-2</v>
      </c>
      <c r="M33" s="101">
        <v>1.0962E-2</v>
      </c>
      <c r="N33" s="101">
        <v>1.0264000000000001E-2</v>
      </c>
      <c r="O33" s="101">
        <v>9.6100000000000005E-3</v>
      </c>
      <c r="P33" s="101">
        <v>8.9980000000000008E-3</v>
      </c>
      <c r="Q33" s="101">
        <v>8.4250000000000002E-3</v>
      </c>
      <c r="R33" s="101">
        <v>7.8879999999999992E-3</v>
      </c>
      <c r="S33" s="101">
        <v>7.3860000000000002E-3</v>
      </c>
      <c r="T33" s="101">
        <v>6.9150000000000001E-3</v>
      </c>
      <c r="U33" s="101">
        <v>6.4749999999999999E-3</v>
      </c>
      <c r="V33" s="101">
        <v>6.0619999999999997E-3</v>
      </c>
      <c r="W33" s="101">
        <v>5.6759999999999996E-3</v>
      </c>
      <c r="X33" s="101">
        <v>5.3140000000000001E-3</v>
      </c>
      <c r="Y33" s="101">
        <v>4.9760000000000004E-3</v>
      </c>
      <c r="Z33" s="101">
        <v>4.6589999999999999E-3</v>
      </c>
      <c r="AA33" s="101">
        <v>4.3620000000000004E-3</v>
      </c>
      <c r="AB33" s="101">
        <v>4.084E-3</v>
      </c>
      <c r="AC33" s="101">
        <v>3.8240000000000001E-3</v>
      </c>
      <c r="AD33" s="101">
        <v>3.5799999999999998E-3</v>
      </c>
      <c r="AE33" s="101">
        <v>3.3519999999999999E-3</v>
      </c>
      <c r="AF33" s="99">
        <v>-7.4981000000000006E-2</v>
      </c>
      <c r="AG33" s="32"/>
    </row>
    <row r="34" spans="1:33" ht="15" customHeight="1">
      <c r="A34" s="55" t="s">
        <v>977</v>
      </c>
      <c r="B34" s="97" t="s">
        <v>978</v>
      </c>
      <c r="C34" s="101">
        <v>0</v>
      </c>
      <c r="D34" s="101">
        <v>0</v>
      </c>
      <c r="E34" s="101">
        <v>0</v>
      </c>
      <c r="F34" s="101">
        <v>0</v>
      </c>
      <c r="G34" s="101">
        <v>0</v>
      </c>
      <c r="H34" s="101">
        <v>0</v>
      </c>
      <c r="I34" s="101">
        <v>0</v>
      </c>
      <c r="J34" s="101">
        <v>0</v>
      </c>
      <c r="K34" s="101">
        <v>0</v>
      </c>
      <c r="L34" s="101">
        <v>0</v>
      </c>
      <c r="M34" s="101">
        <v>0</v>
      </c>
      <c r="N34" s="101">
        <v>0</v>
      </c>
      <c r="O34" s="101">
        <v>0</v>
      </c>
      <c r="P34" s="101">
        <v>0</v>
      </c>
      <c r="Q34" s="101">
        <v>0</v>
      </c>
      <c r="R34" s="101">
        <v>0</v>
      </c>
      <c r="S34" s="101">
        <v>0</v>
      </c>
      <c r="T34" s="101">
        <v>0</v>
      </c>
      <c r="U34" s="101">
        <v>0</v>
      </c>
      <c r="V34" s="101">
        <v>0</v>
      </c>
      <c r="W34" s="101">
        <v>0</v>
      </c>
      <c r="X34" s="101">
        <v>0</v>
      </c>
      <c r="Y34" s="101">
        <v>0</v>
      </c>
      <c r="Z34" s="101">
        <v>0</v>
      </c>
      <c r="AA34" s="101">
        <v>0</v>
      </c>
      <c r="AB34" s="101">
        <v>0</v>
      </c>
      <c r="AC34" s="101">
        <v>0</v>
      </c>
      <c r="AD34" s="101">
        <v>0</v>
      </c>
      <c r="AE34" s="101">
        <v>0</v>
      </c>
      <c r="AF34" s="99" t="s">
        <v>3588</v>
      </c>
      <c r="AG34" s="32"/>
    </row>
    <row r="35" spans="1:33" ht="15" customHeight="1">
      <c r="A35" s="55" t="s">
        <v>979</v>
      </c>
      <c r="B35" s="97" t="s">
        <v>980</v>
      </c>
      <c r="C35" s="101">
        <v>4.8430000000000001E-3</v>
      </c>
      <c r="D35" s="101">
        <v>4.8149999999999998E-3</v>
      </c>
      <c r="E35" s="101">
        <v>5.0600000000000003E-3</v>
      </c>
      <c r="F35" s="101">
        <v>5.4900000000000001E-3</v>
      </c>
      <c r="G35" s="101">
        <v>6.0769999999999999E-3</v>
      </c>
      <c r="H35" s="101">
        <v>6.7669999999999996E-3</v>
      </c>
      <c r="I35" s="101">
        <v>7.5290000000000001E-3</v>
      </c>
      <c r="J35" s="101">
        <v>8.3820000000000006E-3</v>
      </c>
      <c r="K35" s="101">
        <v>9.3170000000000006E-3</v>
      </c>
      <c r="L35" s="101">
        <v>1.0324E-2</v>
      </c>
      <c r="M35" s="101">
        <v>1.141E-2</v>
      </c>
      <c r="N35" s="101">
        <v>1.2553999999999999E-2</v>
      </c>
      <c r="O35" s="101">
        <v>1.3771E-2</v>
      </c>
      <c r="P35" s="101">
        <v>1.5055000000000001E-2</v>
      </c>
      <c r="Q35" s="101">
        <v>1.6426E-2</v>
      </c>
      <c r="R35" s="101">
        <v>1.7860999999999998E-2</v>
      </c>
      <c r="S35" s="101">
        <v>1.9362999999999998E-2</v>
      </c>
      <c r="T35" s="101">
        <v>2.0917000000000002E-2</v>
      </c>
      <c r="U35" s="101">
        <v>2.2497E-2</v>
      </c>
      <c r="V35" s="101">
        <v>2.4081000000000002E-2</v>
      </c>
      <c r="W35" s="101">
        <v>2.5651E-2</v>
      </c>
      <c r="X35" s="101">
        <v>2.7212E-2</v>
      </c>
      <c r="Y35" s="101">
        <v>2.8753000000000001E-2</v>
      </c>
      <c r="Z35" s="101">
        <v>3.0331E-2</v>
      </c>
      <c r="AA35" s="101">
        <v>3.1920999999999998E-2</v>
      </c>
      <c r="AB35" s="101">
        <v>3.3492000000000001E-2</v>
      </c>
      <c r="AC35" s="101">
        <v>3.5057999999999999E-2</v>
      </c>
      <c r="AD35" s="101">
        <v>3.6637000000000003E-2</v>
      </c>
      <c r="AE35" s="101">
        <v>3.8239000000000002E-2</v>
      </c>
      <c r="AF35" s="99">
        <v>7.6590000000000005E-2</v>
      </c>
      <c r="AG35" s="32"/>
    </row>
    <row r="36" spans="1:33" ht="15" customHeight="1">
      <c r="A36" s="55" t="s">
        <v>981</v>
      </c>
      <c r="B36" s="97" t="s">
        <v>982</v>
      </c>
      <c r="C36" s="101">
        <v>5.5175070000000002</v>
      </c>
      <c r="D36" s="101">
        <v>5.3986109999999998</v>
      </c>
      <c r="E36" s="101">
        <v>5.3245209999999998</v>
      </c>
      <c r="F36" s="101">
        <v>5.2527470000000003</v>
      </c>
      <c r="G36" s="101">
        <v>5.2105319999999997</v>
      </c>
      <c r="H36" s="101">
        <v>5.1801050000000002</v>
      </c>
      <c r="I36" s="101">
        <v>5.1706909999999997</v>
      </c>
      <c r="J36" s="101">
        <v>5.193638</v>
      </c>
      <c r="K36" s="101">
        <v>5.2495760000000002</v>
      </c>
      <c r="L36" s="101">
        <v>5.332414</v>
      </c>
      <c r="M36" s="101">
        <v>5.443848</v>
      </c>
      <c r="N36" s="101">
        <v>5.5738830000000004</v>
      </c>
      <c r="O36" s="101">
        <v>5.7281700000000004</v>
      </c>
      <c r="P36" s="101">
        <v>5.9024539999999996</v>
      </c>
      <c r="Q36" s="101">
        <v>6.1076170000000003</v>
      </c>
      <c r="R36" s="101">
        <v>6.3288399999999996</v>
      </c>
      <c r="S36" s="101">
        <v>6.5628780000000004</v>
      </c>
      <c r="T36" s="101">
        <v>6.8032820000000003</v>
      </c>
      <c r="U36" s="101">
        <v>7.043768</v>
      </c>
      <c r="V36" s="101">
        <v>7.2767929999999996</v>
      </c>
      <c r="W36" s="101">
        <v>7.4986480000000002</v>
      </c>
      <c r="X36" s="101">
        <v>7.7174149999999999</v>
      </c>
      <c r="Y36" s="101">
        <v>7.9292090000000002</v>
      </c>
      <c r="Z36" s="101">
        <v>8.1587259999999997</v>
      </c>
      <c r="AA36" s="101">
        <v>8.3961520000000007</v>
      </c>
      <c r="AB36" s="101">
        <v>8.6268460000000005</v>
      </c>
      <c r="AC36" s="101">
        <v>8.8540329999999994</v>
      </c>
      <c r="AD36" s="101">
        <v>9.0884239999999998</v>
      </c>
      <c r="AE36" s="101">
        <v>9.3322000000000003</v>
      </c>
      <c r="AF36" s="99">
        <v>1.8946999999999999E-2</v>
      </c>
      <c r="AG36" s="32"/>
    </row>
    <row r="37" spans="1:33" ht="15" customHeight="1">
      <c r="A37" s="13"/>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1:33" ht="15" customHeight="1">
      <c r="A38" s="55" t="s">
        <v>983</v>
      </c>
      <c r="B38" s="97" t="s">
        <v>984</v>
      </c>
      <c r="C38" s="101">
        <v>55.178173000000001</v>
      </c>
      <c r="D38" s="101">
        <v>53.049965</v>
      </c>
      <c r="E38" s="101">
        <v>51.242415999999999</v>
      </c>
      <c r="F38" s="101">
        <v>49.270988000000003</v>
      </c>
      <c r="G38" s="101">
        <v>47.458869999999997</v>
      </c>
      <c r="H38" s="101">
        <v>45.598182999999999</v>
      </c>
      <c r="I38" s="101">
        <v>43.937607</v>
      </c>
      <c r="J38" s="101">
        <v>42.529339</v>
      </c>
      <c r="K38" s="101">
        <v>41.351604000000002</v>
      </c>
      <c r="L38" s="101">
        <v>40.355747000000001</v>
      </c>
      <c r="M38" s="101">
        <v>39.536968000000002</v>
      </c>
      <c r="N38" s="101">
        <v>38.827979999999997</v>
      </c>
      <c r="O38" s="101">
        <v>38.265861999999998</v>
      </c>
      <c r="P38" s="101">
        <v>37.826552999999997</v>
      </c>
      <c r="Q38" s="101">
        <v>37.559367999999999</v>
      </c>
      <c r="R38" s="101">
        <v>37.387141999999997</v>
      </c>
      <c r="S38" s="101">
        <v>37.289828999999997</v>
      </c>
      <c r="T38" s="101">
        <v>37.231869000000003</v>
      </c>
      <c r="U38" s="101">
        <v>37.184891</v>
      </c>
      <c r="V38" s="101">
        <v>37.116585000000001</v>
      </c>
      <c r="W38" s="101">
        <v>37.012703000000002</v>
      </c>
      <c r="X38" s="101">
        <v>36.905827000000002</v>
      </c>
      <c r="Y38" s="101">
        <v>36.781630999999997</v>
      </c>
      <c r="Z38" s="101">
        <v>36.728591999999999</v>
      </c>
      <c r="AA38" s="101">
        <v>36.707504</v>
      </c>
      <c r="AB38" s="101">
        <v>36.666580000000003</v>
      </c>
      <c r="AC38" s="101">
        <v>36.616504999999997</v>
      </c>
      <c r="AD38" s="101">
        <v>36.592964000000002</v>
      </c>
      <c r="AE38" s="101">
        <v>36.607455999999999</v>
      </c>
      <c r="AF38" s="99">
        <v>-1.4546999999999999E-2</v>
      </c>
      <c r="AG38" s="32"/>
    </row>
    <row r="39" spans="1:33" ht="12" customHeight="1">
      <c r="A39" s="1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12" customHeight="1">
      <c r="A40" s="13"/>
      <c r="B40" s="96" t="s">
        <v>985</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13"/>
      <c r="B41" s="96" t="s">
        <v>986</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12" customHeight="1">
      <c r="A42" s="55" t="s">
        <v>987</v>
      </c>
      <c r="B42" s="97" t="s">
        <v>947</v>
      </c>
      <c r="C42" s="101">
        <v>84.023537000000005</v>
      </c>
      <c r="D42" s="101">
        <v>86.681563999999995</v>
      </c>
      <c r="E42" s="101">
        <v>89.324852000000007</v>
      </c>
      <c r="F42" s="101">
        <v>91.813721000000001</v>
      </c>
      <c r="G42" s="101">
        <v>94.305160999999998</v>
      </c>
      <c r="H42" s="101">
        <v>95.828277999999997</v>
      </c>
      <c r="I42" s="101">
        <v>97.017273000000003</v>
      </c>
      <c r="J42" s="101">
        <v>98.054039000000003</v>
      </c>
      <c r="K42" s="101">
        <v>98.761116000000001</v>
      </c>
      <c r="L42" s="101">
        <v>99.243469000000005</v>
      </c>
      <c r="M42" s="101">
        <v>99.518028000000001</v>
      </c>
      <c r="N42" s="101">
        <v>99.610343999999998</v>
      </c>
      <c r="O42" s="101">
        <v>99.667709000000002</v>
      </c>
      <c r="P42" s="101">
        <v>99.786941999999996</v>
      </c>
      <c r="Q42" s="101">
        <v>99.899367999999996</v>
      </c>
      <c r="R42" s="101">
        <v>100.039978</v>
      </c>
      <c r="S42" s="101">
        <v>100.22792800000001</v>
      </c>
      <c r="T42" s="101">
        <v>100.377892</v>
      </c>
      <c r="U42" s="101">
        <v>100.61248000000001</v>
      </c>
      <c r="V42" s="101">
        <v>100.849464</v>
      </c>
      <c r="W42" s="101">
        <v>101.000816</v>
      </c>
      <c r="X42" s="101">
        <v>101.129105</v>
      </c>
      <c r="Y42" s="101">
        <v>101.27636699999999</v>
      </c>
      <c r="Z42" s="101">
        <v>101.491714</v>
      </c>
      <c r="AA42" s="101">
        <v>101.73292499999999</v>
      </c>
      <c r="AB42" s="101">
        <v>101.92984800000001</v>
      </c>
      <c r="AC42" s="101">
        <v>102.105209</v>
      </c>
      <c r="AD42" s="101">
        <v>102.275131</v>
      </c>
      <c r="AE42" s="101">
        <v>102.48262</v>
      </c>
      <c r="AF42" s="99">
        <v>7.1180000000000002E-3</v>
      </c>
      <c r="AG42" s="32"/>
    </row>
    <row r="43" spans="1:33" ht="12" customHeight="1">
      <c r="A43" s="55" t="s">
        <v>988</v>
      </c>
      <c r="B43" s="97" t="s">
        <v>949</v>
      </c>
      <c r="C43" s="101">
        <v>0.52666500000000005</v>
      </c>
      <c r="D43" s="101">
        <v>0.476026</v>
      </c>
      <c r="E43" s="101">
        <v>0.42490600000000001</v>
      </c>
      <c r="F43" s="101">
        <v>0.38085799999999997</v>
      </c>
      <c r="G43" s="101">
        <v>0.34490900000000002</v>
      </c>
      <c r="H43" s="101">
        <v>0.31103599999999998</v>
      </c>
      <c r="I43" s="101">
        <v>0.27851199999999998</v>
      </c>
      <c r="J43" s="101">
        <v>0.24740699999999999</v>
      </c>
      <c r="K43" s="101">
        <v>0.217834</v>
      </c>
      <c r="L43" s="101">
        <v>0.190002</v>
      </c>
      <c r="M43" s="101">
        <v>0.16400100000000001</v>
      </c>
      <c r="N43" s="101">
        <v>0.14014699999999999</v>
      </c>
      <c r="O43" s="101">
        <v>0.118495</v>
      </c>
      <c r="P43" s="101">
        <v>9.9350999999999995E-2</v>
      </c>
      <c r="Q43" s="101">
        <v>8.2629999999999995E-2</v>
      </c>
      <c r="R43" s="101">
        <v>6.8335000000000007E-2</v>
      </c>
      <c r="S43" s="101">
        <v>5.6483999999999999E-2</v>
      </c>
      <c r="T43" s="101">
        <v>4.6788000000000003E-2</v>
      </c>
      <c r="U43" s="101">
        <v>3.9142000000000003E-2</v>
      </c>
      <c r="V43" s="101">
        <v>3.3224999999999998E-2</v>
      </c>
      <c r="W43" s="101">
        <v>2.8561E-2</v>
      </c>
      <c r="X43" s="101">
        <v>2.4874E-2</v>
      </c>
      <c r="Y43" s="101">
        <v>2.1923000000000002E-2</v>
      </c>
      <c r="Z43" s="101">
        <v>1.9668999999999999E-2</v>
      </c>
      <c r="AA43" s="101">
        <v>1.7888999999999999E-2</v>
      </c>
      <c r="AB43" s="101">
        <v>1.6292999999999998E-2</v>
      </c>
      <c r="AC43" s="101">
        <v>1.4864E-2</v>
      </c>
      <c r="AD43" s="101">
        <v>1.3584000000000001E-2</v>
      </c>
      <c r="AE43" s="101">
        <v>1.244E-2</v>
      </c>
      <c r="AF43" s="99">
        <v>-0.12521299999999999</v>
      </c>
      <c r="AG43" s="32"/>
    </row>
    <row r="44" spans="1:33" ht="12" customHeight="1">
      <c r="A44" s="55" t="s">
        <v>989</v>
      </c>
      <c r="B44" s="97" t="s">
        <v>990</v>
      </c>
      <c r="C44" s="101">
        <v>84.550201000000001</v>
      </c>
      <c r="D44" s="101">
        <v>87.157593000000006</v>
      </c>
      <c r="E44" s="101">
        <v>89.749756000000005</v>
      </c>
      <c r="F44" s="101">
        <v>92.194580000000002</v>
      </c>
      <c r="G44" s="101">
        <v>94.650069999999999</v>
      </c>
      <c r="H44" s="101">
        <v>96.139313000000001</v>
      </c>
      <c r="I44" s="101">
        <v>97.295783999999998</v>
      </c>
      <c r="J44" s="101">
        <v>98.301445000000001</v>
      </c>
      <c r="K44" s="101">
        <v>98.978950999999995</v>
      </c>
      <c r="L44" s="101">
        <v>99.433471999999995</v>
      </c>
      <c r="M44" s="101">
        <v>99.682029999999997</v>
      </c>
      <c r="N44" s="101">
        <v>99.750488000000004</v>
      </c>
      <c r="O44" s="101">
        <v>99.786201000000005</v>
      </c>
      <c r="P44" s="101">
        <v>99.886291999999997</v>
      </c>
      <c r="Q44" s="101">
        <v>99.982001999999994</v>
      </c>
      <c r="R44" s="101">
        <v>100.108315</v>
      </c>
      <c r="S44" s="101">
        <v>100.284409</v>
      </c>
      <c r="T44" s="101">
        <v>100.424683</v>
      </c>
      <c r="U44" s="101">
        <v>100.651619</v>
      </c>
      <c r="V44" s="101">
        <v>100.88269</v>
      </c>
      <c r="W44" s="101">
        <v>101.029381</v>
      </c>
      <c r="X44" s="101">
        <v>101.153976</v>
      </c>
      <c r="Y44" s="101">
        <v>101.298294</v>
      </c>
      <c r="Z44" s="101">
        <v>101.511383</v>
      </c>
      <c r="AA44" s="101">
        <v>101.750816</v>
      </c>
      <c r="AB44" s="101">
        <v>101.946144</v>
      </c>
      <c r="AC44" s="101">
        <v>102.120071</v>
      </c>
      <c r="AD44" s="101">
        <v>102.288712</v>
      </c>
      <c r="AE44" s="101">
        <v>102.49505600000001</v>
      </c>
      <c r="AF44" s="99">
        <v>6.8979999999999996E-3</v>
      </c>
      <c r="AG44" s="32"/>
    </row>
    <row r="45" spans="1:33" ht="12" customHeight="1">
      <c r="A45" s="13"/>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row>
    <row r="46" spans="1:33" ht="12" customHeight="1">
      <c r="A46" s="13"/>
      <c r="B46" s="96" t="s">
        <v>991</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row>
    <row r="47" spans="1:33" ht="12" customHeight="1">
      <c r="A47" s="55" t="s">
        <v>992</v>
      </c>
      <c r="B47" s="97" t="s">
        <v>954</v>
      </c>
      <c r="C47" s="101">
        <v>13.166789</v>
      </c>
      <c r="D47" s="101">
        <v>12.186095</v>
      </c>
      <c r="E47" s="101">
        <v>11.316872999999999</v>
      </c>
      <c r="F47" s="101">
        <v>10.425776000000001</v>
      </c>
      <c r="G47" s="101">
        <v>9.6406489999999998</v>
      </c>
      <c r="H47" s="101">
        <v>8.8798259999999996</v>
      </c>
      <c r="I47" s="101">
        <v>8.1852699999999992</v>
      </c>
      <c r="J47" s="101">
        <v>7.5816439999999998</v>
      </c>
      <c r="K47" s="101">
        <v>7.0501550000000002</v>
      </c>
      <c r="L47" s="101">
        <v>6.5956429999999999</v>
      </c>
      <c r="M47" s="101">
        <v>6.2098420000000001</v>
      </c>
      <c r="N47" s="101">
        <v>5.8874919999999999</v>
      </c>
      <c r="O47" s="101">
        <v>5.6326669999999996</v>
      </c>
      <c r="P47" s="101">
        <v>5.444223</v>
      </c>
      <c r="Q47" s="101">
        <v>5.3027030000000002</v>
      </c>
      <c r="R47" s="101">
        <v>5.2015779999999996</v>
      </c>
      <c r="S47" s="101">
        <v>5.136876</v>
      </c>
      <c r="T47" s="101">
        <v>5.0907099999999996</v>
      </c>
      <c r="U47" s="101">
        <v>5.0674700000000001</v>
      </c>
      <c r="V47" s="101">
        <v>5.0555269999999997</v>
      </c>
      <c r="W47" s="101">
        <v>5.0430299999999999</v>
      </c>
      <c r="X47" s="101">
        <v>5.035342</v>
      </c>
      <c r="Y47" s="101">
        <v>5.03864</v>
      </c>
      <c r="Z47" s="101">
        <v>5.0561730000000003</v>
      </c>
      <c r="AA47" s="101">
        <v>5.0792909999999996</v>
      </c>
      <c r="AB47" s="101">
        <v>5.0979530000000004</v>
      </c>
      <c r="AC47" s="101">
        <v>5.1151179999999998</v>
      </c>
      <c r="AD47" s="101">
        <v>5.1337900000000003</v>
      </c>
      <c r="AE47" s="101">
        <v>5.1594569999999997</v>
      </c>
      <c r="AF47" s="99">
        <v>-3.2905999999999998E-2</v>
      </c>
      <c r="AG47" s="32"/>
    </row>
    <row r="48" spans="1:33" ht="12" customHeight="1">
      <c r="A48" s="55" t="s">
        <v>993</v>
      </c>
      <c r="B48" s="97" t="s">
        <v>3585</v>
      </c>
      <c r="C48" s="101">
        <v>3.705E-3</v>
      </c>
      <c r="D48" s="101">
        <v>3.8649999999999999E-3</v>
      </c>
      <c r="E48" s="101">
        <v>4.0639999999999999E-3</v>
      </c>
      <c r="F48" s="101">
        <v>4.254E-3</v>
      </c>
      <c r="G48" s="101">
        <v>4.4140000000000004E-3</v>
      </c>
      <c r="H48" s="101">
        <v>4.542E-3</v>
      </c>
      <c r="I48" s="101">
        <v>4.6369999999999996E-3</v>
      </c>
      <c r="J48" s="101">
        <v>4.7070000000000002E-3</v>
      </c>
      <c r="K48" s="101">
        <v>4.7470000000000004E-3</v>
      </c>
      <c r="L48" s="101">
        <v>4.7629999999999999E-3</v>
      </c>
      <c r="M48" s="101">
        <v>4.7559999999999998E-3</v>
      </c>
      <c r="N48" s="101">
        <v>4.725E-3</v>
      </c>
      <c r="O48" s="101">
        <v>4.6719999999999999E-3</v>
      </c>
      <c r="P48" s="101">
        <v>4.6010000000000001E-3</v>
      </c>
      <c r="Q48" s="101">
        <v>4.5100000000000001E-3</v>
      </c>
      <c r="R48" s="101">
        <v>4.3990000000000001E-3</v>
      </c>
      <c r="S48" s="101">
        <v>4.2649999999999997E-3</v>
      </c>
      <c r="T48" s="101">
        <v>4.1089999999999998E-3</v>
      </c>
      <c r="U48" s="101">
        <v>3.9370000000000004E-3</v>
      </c>
      <c r="V48" s="101">
        <v>3.7490000000000002E-3</v>
      </c>
      <c r="W48" s="101">
        <v>3.5479999999999999E-3</v>
      </c>
      <c r="X48" s="101">
        <v>3.336E-3</v>
      </c>
      <c r="Y48" s="101">
        <v>3.117E-3</v>
      </c>
      <c r="Z48" s="101">
        <v>2.892E-3</v>
      </c>
      <c r="AA48" s="101">
        <v>2.6640000000000001E-3</v>
      </c>
      <c r="AB48" s="101">
        <v>2.4320000000000001E-3</v>
      </c>
      <c r="AC48" s="101">
        <v>2.1970000000000002E-3</v>
      </c>
      <c r="AD48" s="101">
        <v>1.9599999999999999E-3</v>
      </c>
      <c r="AE48" s="101">
        <v>1.719E-3</v>
      </c>
      <c r="AF48" s="99">
        <v>-2.7049E-2</v>
      </c>
      <c r="AG48" s="32"/>
    </row>
    <row r="49" spans="1:33" ht="12" customHeight="1">
      <c r="A49" s="55" t="s">
        <v>994</v>
      </c>
      <c r="B49" s="97" t="s">
        <v>3586</v>
      </c>
      <c r="C49" s="101">
        <v>7.2744000000000003E-2</v>
      </c>
      <c r="D49" s="101">
        <v>0.14430299999999999</v>
      </c>
      <c r="E49" s="101">
        <v>0.24678700000000001</v>
      </c>
      <c r="F49" s="101">
        <v>0.376417</v>
      </c>
      <c r="G49" s="101">
        <v>0.53101100000000001</v>
      </c>
      <c r="H49" s="101">
        <v>0.70004699999999997</v>
      </c>
      <c r="I49" s="101">
        <v>0.88328600000000002</v>
      </c>
      <c r="J49" s="101">
        <v>1.082041</v>
      </c>
      <c r="K49" s="101">
        <v>1.289836</v>
      </c>
      <c r="L49" s="101">
        <v>1.5070589999999999</v>
      </c>
      <c r="M49" s="101">
        <v>1.7319260000000001</v>
      </c>
      <c r="N49" s="101">
        <v>1.963001</v>
      </c>
      <c r="O49" s="101">
        <v>2.2038150000000001</v>
      </c>
      <c r="P49" s="101">
        <v>2.4569999999999999</v>
      </c>
      <c r="Q49" s="101">
        <v>2.7187960000000002</v>
      </c>
      <c r="R49" s="101">
        <v>2.989995</v>
      </c>
      <c r="S49" s="101">
        <v>3.2710439999999998</v>
      </c>
      <c r="T49" s="101">
        <v>3.5566900000000001</v>
      </c>
      <c r="U49" s="101">
        <v>3.853135</v>
      </c>
      <c r="V49" s="101">
        <v>4.155608</v>
      </c>
      <c r="W49" s="101">
        <v>4.4581099999999996</v>
      </c>
      <c r="X49" s="101">
        <v>4.7641</v>
      </c>
      <c r="Y49" s="101">
        <v>5.0763119999999997</v>
      </c>
      <c r="Z49" s="101">
        <v>5.3984290000000001</v>
      </c>
      <c r="AA49" s="101">
        <v>5.7275640000000001</v>
      </c>
      <c r="AB49" s="101">
        <v>6.0579609999999997</v>
      </c>
      <c r="AC49" s="101">
        <v>6.3912269999999998</v>
      </c>
      <c r="AD49" s="101">
        <v>6.7285719999999998</v>
      </c>
      <c r="AE49" s="101">
        <v>7.0738700000000003</v>
      </c>
      <c r="AF49" s="99">
        <v>0.177593</v>
      </c>
      <c r="AG49" s="32"/>
    </row>
    <row r="50" spans="1:33" ht="15" customHeight="1">
      <c r="A50" s="55" t="s">
        <v>995</v>
      </c>
      <c r="B50" s="97" t="s">
        <v>3587</v>
      </c>
      <c r="C50" s="101">
        <v>4.1508000000000003E-2</v>
      </c>
      <c r="D50" s="101">
        <v>5.7759999999999999E-2</v>
      </c>
      <c r="E50" s="101">
        <v>7.8428999999999999E-2</v>
      </c>
      <c r="F50" s="101">
        <v>0.102939</v>
      </c>
      <c r="G50" s="101">
        <v>0.13042000000000001</v>
      </c>
      <c r="H50" s="101">
        <v>0.15950900000000001</v>
      </c>
      <c r="I50" s="101">
        <v>0.19028900000000001</v>
      </c>
      <c r="J50" s="101">
        <v>0.223022</v>
      </c>
      <c r="K50" s="101">
        <v>0.25666499999999998</v>
      </c>
      <c r="L50" s="101">
        <v>0.29134700000000002</v>
      </c>
      <c r="M50" s="101">
        <v>0.32681900000000003</v>
      </c>
      <c r="N50" s="101">
        <v>0.362869</v>
      </c>
      <c r="O50" s="101">
        <v>0.40013199999999999</v>
      </c>
      <c r="P50" s="101">
        <v>0.43905300000000003</v>
      </c>
      <c r="Q50" s="101">
        <v>0.47906599999999999</v>
      </c>
      <c r="R50" s="101">
        <v>0.520347</v>
      </c>
      <c r="S50" s="101">
        <v>0.56297600000000003</v>
      </c>
      <c r="T50" s="101">
        <v>0.60616400000000004</v>
      </c>
      <c r="U50" s="101">
        <v>0.65089399999999997</v>
      </c>
      <c r="V50" s="101">
        <v>0.69645999999999997</v>
      </c>
      <c r="W50" s="101">
        <v>0.74197400000000002</v>
      </c>
      <c r="X50" s="101">
        <v>0.787964</v>
      </c>
      <c r="Y50" s="101">
        <v>0.83484800000000003</v>
      </c>
      <c r="Z50" s="101">
        <v>0.88319899999999996</v>
      </c>
      <c r="AA50" s="101">
        <v>0.93259199999999998</v>
      </c>
      <c r="AB50" s="101">
        <v>0.98217600000000005</v>
      </c>
      <c r="AC50" s="101">
        <v>1.0321979999999999</v>
      </c>
      <c r="AD50" s="101">
        <v>1.0828390000000001</v>
      </c>
      <c r="AE50" s="101">
        <v>1.1346830000000001</v>
      </c>
      <c r="AF50" s="99">
        <v>0.125414</v>
      </c>
      <c r="AG50" s="32"/>
    </row>
    <row r="51" spans="1:33" ht="15" customHeight="1">
      <c r="A51" s="55" t="s">
        <v>996</v>
      </c>
      <c r="B51" s="97" t="s">
        <v>962</v>
      </c>
      <c r="C51" s="101">
        <v>0.19020400000000001</v>
      </c>
      <c r="D51" s="101">
        <v>0.196295</v>
      </c>
      <c r="E51" s="101">
        <v>0.20344000000000001</v>
      </c>
      <c r="F51" s="101">
        <v>0.232539</v>
      </c>
      <c r="G51" s="101">
        <v>0.26194099999999998</v>
      </c>
      <c r="H51" s="101">
        <v>0.29000599999999999</v>
      </c>
      <c r="I51" s="101">
        <v>0.31676900000000002</v>
      </c>
      <c r="J51" s="101">
        <v>0.34270499999999998</v>
      </c>
      <c r="K51" s="101">
        <v>0.36709599999999998</v>
      </c>
      <c r="L51" s="101">
        <v>0.39038800000000001</v>
      </c>
      <c r="M51" s="101">
        <v>0.41254200000000002</v>
      </c>
      <c r="N51" s="101">
        <v>0.43352200000000002</v>
      </c>
      <c r="O51" s="101">
        <v>0.45390999999999998</v>
      </c>
      <c r="P51" s="101">
        <v>0.47408299999999998</v>
      </c>
      <c r="Q51" s="101">
        <v>0.49379899999999999</v>
      </c>
      <c r="R51" s="101">
        <v>0.51330100000000001</v>
      </c>
      <c r="S51" s="101">
        <v>0.53276599999999996</v>
      </c>
      <c r="T51" s="101">
        <v>0.551813</v>
      </c>
      <c r="U51" s="101">
        <v>0.571156</v>
      </c>
      <c r="V51" s="101">
        <v>0.590507</v>
      </c>
      <c r="W51" s="101">
        <v>0.60949500000000001</v>
      </c>
      <c r="X51" s="101">
        <v>0.62848800000000005</v>
      </c>
      <c r="Y51" s="101">
        <v>0.64768700000000001</v>
      </c>
      <c r="Z51" s="101">
        <v>0.66744400000000004</v>
      </c>
      <c r="AA51" s="101">
        <v>0.68764499999999995</v>
      </c>
      <c r="AB51" s="101">
        <v>0.707901</v>
      </c>
      <c r="AC51" s="101">
        <v>0.72831599999999996</v>
      </c>
      <c r="AD51" s="101">
        <v>0.74892700000000001</v>
      </c>
      <c r="AE51" s="101">
        <v>0.76997400000000005</v>
      </c>
      <c r="AF51" s="99">
        <v>5.1206000000000002E-2</v>
      </c>
      <c r="AG51" s="32"/>
    </row>
    <row r="52" spans="1:33" ht="15" customHeight="1">
      <c r="A52" s="55" t="s">
        <v>997</v>
      </c>
      <c r="B52" s="97" t="s">
        <v>964</v>
      </c>
      <c r="C52" s="101">
        <v>1.1027E-2</v>
      </c>
      <c r="D52" s="101">
        <v>1.6452000000000001E-2</v>
      </c>
      <c r="E52" s="101">
        <v>2.4309999999999998E-2</v>
      </c>
      <c r="F52" s="101">
        <v>3.4846000000000002E-2</v>
      </c>
      <c r="G52" s="101">
        <v>4.8300000000000003E-2</v>
      </c>
      <c r="H52" s="101">
        <v>6.3785999999999995E-2</v>
      </c>
      <c r="I52" s="101">
        <v>8.1140000000000004E-2</v>
      </c>
      <c r="J52" s="101">
        <v>0.10041600000000001</v>
      </c>
      <c r="K52" s="101">
        <v>0.121112</v>
      </c>
      <c r="L52" s="101">
        <v>0.143258</v>
      </c>
      <c r="M52" s="101">
        <v>0.16666400000000001</v>
      </c>
      <c r="N52" s="101">
        <v>0.19115599999999999</v>
      </c>
      <c r="O52" s="101">
        <v>0.21693799999999999</v>
      </c>
      <c r="P52" s="101">
        <v>0.24415400000000001</v>
      </c>
      <c r="Q52" s="101">
        <v>0.27250799999999997</v>
      </c>
      <c r="R52" s="101">
        <v>0.30204199999999998</v>
      </c>
      <c r="S52" s="101">
        <v>0.33274799999999999</v>
      </c>
      <c r="T52" s="101">
        <v>0.36418200000000001</v>
      </c>
      <c r="U52" s="101">
        <v>0.396785</v>
      </c>
      <c r="V52" s="101">
        <v>0.43018099999999998</v>
      </c>
      <c r="W52" s="101">
        <v>0.46390500000000001</v>
      </c>
      <c r="X52" s="101">
        <v>0.49817899999999998</v>
      </c>
      <c r="Y52" s="101">
        <v>0.53311200000000003</v>
      </c>
      <c r="Z52" s="101">
        <v>0.56897200000000003</v>
      </c>
      <c r="AA52" s="101">
        <v>0.60562499999999997</v>
      </c>
      <c r="AB52" s="101">
        <v>0.64265799999999995</v>
      </c>
      <c r="AC52" s="101">
        <v>0.68016100000000002</v>
      </c>
      <c r="AD52" s="101">
        <v>0.71816599999999997</v>
      </c>
      <c r="AE52" s="101">
        <v>0.75692300000000001</v>
      </c>
      <c r="AF52" s="99">
        <v>0.16303599999999999</v>
      </c>
      <c r="AG52" s="32"/>
    </row>
    <row r="53" spans="1:33" ht="15" customHeight="1">
      <c r="A53" s="55" t="s">
        <v>998</v>
      </c>
      <c r="B53" s="97" t="s">
        <v>966</v>
      </c>
      <c r="C53" s="101">
        <v>0</v>
      </c>
      <c r="D53" s="101">
        <v>0</v>
      </c>
      <c r="E53" s="101">
        <v>0</v>
      </c>
      <c r="F53" s="101">
        <v>0</v>
      </c>
      <c r="G53" s="101">
        <v>0</v>
      </c>
      <c r="H53" s="101">
        <v>0</v>
      </c>
      <c r="I53" s="101">
        <v>0</v>
      </c>
      <c r="J53" s="101">
        <v>0</v>
      </c>
      <c r="K53" s="101">
        <v>0</v>
      </c>
      <c r="L53" s="101">
        <v>0</v>
      </c>
      <c r="M53" s="101">
        <v>0</v>
      </c>
      <c r="N53" s="101">
        <v>0</v>
      </c>
      <c r="O53" s="101">
        <v>0</v>
      </c>
      <c r="P53" s="101">
        <v>0</v>
      </c>
      <c r="Q53" s="101">
        <v>0</v>
      </c>
      <c r="R53" s="101">
        <v>0</v>
      </c>
      <c r="S53" s="101">
        <v>0</v>
      </c>
      <c r="T53" s="101">
        <v>0</v>
      </c>
      <c r="U53" s="101">
        <v>0</v>
      </c>
      <c r="V53" s="101">
        <v>0</v>
      </c>
      <c r="W53" s="101">
        <v>0</v>
      </c>
      <c r="X53" s="101">
        <v>0</v>
      </c>
      <c r="Y53" s="101">
        <v>0</v>
      </c>
      <c r="Z53" s="101">
        <v>0</v>
      </c>
      <c r="AA53" s="101">
        <v>0</v>
      </c>
      <c r="AB53" s="101">
        <v>0</v>
      </c>
      <c r="AC53" s="101">
        <v>0</v>
      </c>
      <c r="AD53" s="101">
        <v>0</v>
      </c>
      <c r="AE53" s="101">
        <v>0</v>
      </c>
      <c r="AF53" s="99" t="s">
        <v>3588</v>
      </c>
      <c r="AG53" s="32"/>
    </row>
    <row r="54" spans="1:33" ht="15" customHeight="1">
      <c r="A54" s="55" t="s">
        <v>999</v>
      </c>
      <c r="B54" s="97" t="s">
        <v>968</v>
      </c>
      <c r="C54" s="101">
        <v>1.489617</v>
      </c>
      <c r="D54" s="101">
        <v>1.817898</v>
      </c>
      <c r="E54" s="101">
        <v>2.1414430000000002</v>
      </c>
      <c r="F54" s="101">
        <v>2.4834010000000002</v>
      </c>
      <c r="G54" s="101">
        <v>2.8255499999999998</v>
      </c>
      <c r="H54" s="101">
        <v>3.125594</v>
      </c>
      <c r="I54" s="101">
        <v>3.3976980000000001</v>
      </c>
      <c r="J54" s="101">
        <v>3.6481620000000001</v>
      </c>
      <c r="K54" s="101">
        <v>3.8728760000000002</v>
      </c>
      <c r="L54" s="101">
        <v>4.0780190000000003</v>
      </c>
      <c r="M54" s="101">
        <v>4.2644330000000004</v>
      </c>
      <c r="N54" s="101">
        <v>4.4328000000000003</v>
      </c>
      <c r="O54" s="101">
        <v>4.5899130000000001</v>
      </c>
      <c r="P54" s="101">
        <v>4.7404679999999999</v>
      </c>
      <c r="Q54" s="101">
        <v>4.8831579999999999</v>
      </c>
      <c r="R54" s="101">
        <v>5.0205840000000004</v>
      </c>
      <c r="S54" s="101">
        <v>5.1552170000000004</v>
      </c>
      <c r="T54" s="101">
        <v>5.2836999999999996</v>
      </c>
      <c r="U54" s="101">
        <v>5.413176</v>
      </c>
      <c r="V54" s="101">
        <v>5.5408559999999998</v>
      </c>
      <c r="W54" s="101">
        <v>5.6627879999999999</v>
      </c>
      <c r="X54" s="101">
        <v>5.7824869999999997</v>
      </c>
      <c r="Y54" s="101">
        <v>5.9025210000000001</v>
      </c>
      <c r="Z54" s="101">
        <v>6.0265589999999998</v>
      </c>
      <c r="AA54" s="101">
        <v>6.153054</v>
      </c>
      <c r="AB54" s="101">
        <v>6.2781320000000003</v>
      </c>
      <c r="AC54" s="101">
        <v>6.4030230000000001</v>
      </c>
      <c r="AD54" s="101">
        <v>6.5285690000000001</v>
      </c>
      <c r="AE54" s="101">
        <v>6.6573510000000002</v>
      </c>
      <c r="AF54" s="99">
        <v>5.4926999999999997E-2</v>
      </c>
      <c r="AG54" s="32"/>
    </row>
    <row r="55" spans="1:33" ht="15" customHeight="1">
      <c r="A55" s="55" t="s">
        <v>1000</v>
      </c>
      <c r="B55" s="97" t="s">
        <v>970</v>
      </c>
      <c r="C55" s="101">
        <v>2.7307000000000001E-2</v>
      </c>
      <c r="D55" s="101">
        <v>2.538E-2</v>
      </c>
      <c r="E55" s="101">
        <v>2.3747000000000001E-2</v>
      </c>
      <c r="F55" s="101">
        <v>2.2165000000000001E-2</v>
      </c>
      <c r="G55" s="101">
        <v>2.0631E-2</v>
      </c>
      <c r="H55" s="101">
        <v>1.9140999999999998E-2</v>
      </c>
      <c r="I55" s="101">
        <v>1.7766000000000001E-2</v>
      </c>
      <c r="J55" s="101">
        <v>1.6636999999999999E-2</v>
      </c>
      <c r="K55" s="101">
        <v>1.5591000000000001E-2</v>
      </c>
      <c r="L55" s="101">
        <v>1.4572999999999999E-2</v>
      </c>
      <c r="M55" s="101">
        <v>1.3602E-2</v>
      </c>
      <c r="N55" s="101">
        <v>1.268E-2</v>
      </c>
      <c r="O55" s="101">
        <v>1.1816E-2</v>
      </c>
      <c r="P55" s="101">
        <v>1.1003000000000001E-2</v>
      </c>
      <c r="Q55" s="101">
        <v>1.0246999999999999E-2</v>
      </c>
      <c r="R55" s="101">
        <v>9.6509999999999999E-3</v>
      </c>
      <c r="S55" s="101">
        <v>9.0790000000000003E-3</v>
      </c>
      <c r="T55" s="101">
        <v>8.5800000000000008E-3</v>
      </c>
      <c r="U55" s="101">
        <v>8.1089999999999999E-3</v>
      </c>
      <c r="V55" s="101">
        <v>7.6639999999999998E-3</v>
      </c>
      <c r="W55" s="101">
        <v>7.2430000000000003E-3</v>
      </c>
      <c r="X55" s="101">
        <v>6.8459999999999997E-3</v>
      </c>
      <c r="Y55" s="101">
        <v>6.4700000000000001E-3</v>
      </c>
      <c r="Z55" s="101">
        <v>6.1149999999999998E-3</v>
      </c>
      <c r="AA55" s="101">
        <v>5.7800000000000004E-3</v>
      </c>
      <c r="AB55" s="101">
        <v>5.463E-3</v>
      </c>
      <c r="AC55" s="101">
        <v>5.1640000000000002E-3</v>
      </c>
      <c r="AD55" s="101">
        <v>4.8809999999999999E-3</v>
      </c>
      <c r="AE55" s="101">
        <v>4.6129999999999999E-3</v>
      </c>
      <c r="AF55" s="99">
        <v>-6.1532999999999997E-2</v>
      </c>
      <c r="AG55" s="32"/>
    </row>
    <row r="56" spans="1:33" ht="15" customHeight="1">
      <c r="A56" s="55" t="s">
        <v>1001</v>
      </c>
      <c r="B56" s="97" t="s">
        <v>972</v>
      </c>
      <c r="C56" s="101">
        <v>2.1069000000000001E-2</v>
      </c>
      <c r="D56" s="101">
        <v>1.942E-2</v>
      </c>
      <c r="E56" s="101">
        <v>1.8349000000000001E-2</v>
      </c>
      <c r="F56" s="101">
        <v>1.7337999999999999E-2</v>
      </c>
      <c r="G56" s="101">
        <v>1.6382000000000001E-2</v>
      </c>
      <c r="H56" s="101">
        <v>1.5479E-2</v>
      </c>
      <c r="I56" s="101">
        <v>1.4626E-2</v>
      </c>
      <c r="J56" s="101">
        <v>1.3821E-2</v>
      </c>
      <c r="K56" s="101">
        <v>1.3058999999999999E-2</v>
      </c>
      <c r="L56" s="101">
        <v>1.234E-2</v>
      </c>
      <c r="M56" s="101">
        <v>1.1660999999999999E-2</v>
      </c>
      <c r="N56" s="101">
        <v>1.1018999999999999E-2</v>
      </c>
      <c r="O56" s="101">
        <v>1.0413E-2</v>
      </c>
      <c r="P56" s="101">
        <v>9.8399999999999998E-3</v>
      </c>
      <c r="Q56" s="101">
        <v>9.299E-3</v>
      </c>
      <c r="R56" s="101">
        <v>8.7869999999999997E-3</v>
      </c>
      <c r="S56" s="101">
        <v>8.3040000000000006E-3</v>
      </c>
      <c r="T56" s="101">
        <v>7.8480000000000008E-3</v>
      </c>
      <c r="U56" s="101">
        <v>7.417E-3</v>
      </c>
      <c r="V56" s="101">
        <v>7.0089999999999996E-3</v>
      </c>
      <c r="W56" s="101">
        <v>6.6239999999999997E-3</v>
      </c>
      <c r="X56" s="101">
        <v>6.2599999999999999E-3</v>
      </c>
      <c r="Y56" s="101">
        <v>5.9160000000000003E-3</v>
      </c>
      <c r="Z56" s="101">
        <v>5.5919999999999997E-3</v>
      </c>
      <c r="AA56" s="101">
        <v>5.2849999999999998E-3</v>
      </c>
      <c r="AB56" s="101">
        <v>4.9950000000000003E-3</v>
      </c>
      <c r="AC56" s="101">
        <v>4.7210000000000004E-3</v>
      </c>
      <c r="AD56" s="101">
        <v>4.4619999999999998E-3</v>
      </c>
      <c r="AE56" s="101">
        <v>4.2170000000000003E-3</v>
      </c>
      <c r="AF56" s="99">
        <v>-5.5834000000000002E-2</v>
      </c>
      <c r="AG56" s="32"/>
    </row>
    <row r="57" spans="1:33" ht="15" customHeight="1">
      <c r="A57" s="55" t="s">
        <v>1002</v>
      </c>
      <c r="B57" s="97" t="s">
        <v>974</v>
      </c>
      <c r="C57" s="101">
        <v>5.5518999999999999E-2</v>
      </c>
      <c r="D57" s="101">
        <v>4.9865E-2</v>
      </c>
      <c r="E57" s="101">
        <v>4.4665000000000003E-2</v>
      </c>
      <c r="F57" s="101">
        <v>4.0508000000000002E-2</v>
      </c>
      <c r="G57" s="101">
        <v>3.746E-2</v>
      </c>
      <c r="H57" s="101">
        <v>3.5242999999999997E-2</v>
      </c>
      <c r="I57" s="101">
        <v>3.3300999999999997E-2</v>
      </c>
      <c r="J57" s="101">
        <v>3.1466000000000001E-2</v>
      </c>
      <c r="K57" s="101">
        <v>2.9732999999999999E-2</v>
      </c>
      <c r="L57" s="101">
        <v>2.8094999999999998E-2</v>
      </c>
      <c r="M57" s="101">
        <v>2.6547999999999999E-2</v>
      </c>
      <c r="N57" s="101">
        <v>2.5087000000000002E-2</v>
      </c>
      <c r="O57" s="101">
        <v>2.3706000000000001E-2</v>
      </c>
      <c r="P57" s="101">
        <v>2.2401999999999998E-2</v>
      </c>
      <c r="Q57" s="101">
        <v>2.1169E-2</v>
      </c>
      <c r="R57" s="101">
        <v>2.0004999999999998E-2</v>
      </c>
      <c r="S57" s="101">
        <v>1.8905000000000002E-2</v>
      </c>
      <c r="T57" s="101">
        <v>1.7864999999999999E-2</v>
      </c>
      <c r="U57" s="101">
        <v>1.6882999999999999E-2</v>
      </c>
      <c r="V57" s="101">
        <v>1.5955E-2</v>
      </c>
      <c r="W57" s="101">
        <v>1.5077999999999999E-2</v>
      </c>
      <c r="X57" s="101">
        <v>1.4250000000000001E-2</v>
      </c>
      <c r="Y57" s="101">
        <v>1.3467E-2</v>
      </c>
      <c r="Z57" s="101">
        <v>1.2728E-2</v>
      </c>
      <c r="AA57" s="101">
        <v>1.2029E-2</v>
      </c>
      <c r="AB57" s="101">
        <v>1.1369000000000001E-2</v>
      </c>
      <c r="AC57" s="101">
        <v>1.0744999999999999E-2</v>
      </c>
      <c r="AD57" s="101">
        <v>1.0155000000000001E-2</v>
      </c>
      <c r="AE57" s="101">
        <v>9.5980000000000006E-3</v>
      </c>
      <c r="AF57" s="99">
        <v>-6.0759000000000001E-2</v>
      </c>
      <c r="AG57" s="32"/>
    </row>
    <row r="58" spans="1:33" ht="15" customHeight="1">
      <c r="A58" s="55" t="s">
        <v>1003</v>
      </c>
      <c r="B58" s="97" t="s">
        <v>976</v>
      </c>
      <c r="C58" s="101">
        <v>4.9424999999999997E-2</v>
      </c>
      <c r="D58" s="101">
        <v>4.5553999999999997E-2</v>
      </c>
      <c r="E58" s="101">
        <v>4.3041999999999997E-2</v>
      </c>
      <c r="F58" s="101">
        <v>4.0668999999999997E-2</v>
      </c>
      <c r="G58" s="101">
        <v>3.8427000000000003E-2</v>
      </c>
      <c r="H58" s="101">
        <v>3.6310000000000002E-2</v>
      </c>
      <c r="I58" s="101">
        <v>3.4308999999999999E-2</v>
      </c>
      <c r="J58" s="101">
        <v>3.2419000000000003E-2</v>
      </c>
      <c r="K58" s="101">
        <v>3.0634000000000002E-2</v>
      </c>
      <c r="L58" s="101">
        <v>2.8947000000000001E-2</v>
      </c>
      <c r="M58" s="101">
        <v>2.7354E-2</v>
      </c>
      <c r="N58" s="101">
        <v>2.5847999999999999E-2</v>
      </c>
      <c r="O58" s="101">
        <v>2.4426E-2</v>
      </c>
      <c r="P58" s="101">
        <v>2.3081999999999998E-2</v>
      </c>
      <c r="Q58" s="101">
        <v>2.1812000000000002E-2</v>
      </c>
      <c r="R58" s="101">
        <v>2.0612999999999999E-2</v>
      </c>
      <c r="S58" s="101">
        <v>1.9479E-2</v>
      </c>
      <c r="T58" s="101">
        <v>1.8408999999999998E-2</v>
      </c>
      <c r="U58" s="101">
        <v>1.7396999999999999E-2</v>
      </c>
      <c r="V58" s="101">
        <v>1.6441000000000001E-2</v>
      </c>
      <c r="W58" s="101">
        <v>1.5538E-2</v>
      </c>
      <c r="X58" s="101">
        <v>1.4683999999999999E-2</v>
      </c>
      <c r="Y58" s="101">
        <v>1.3878E-2</v>
      </c>
      <c r="Z58" s="101">
        <v>1.3115999999999999E-2</v>
      </c>
      <c r="AA58" s="101">
        <v>1.2396000000000001E-2</v>
      </c>
      <c r="AB58" s="101">
        <v>1.1716000000000001E-2</v>
      </c>
      <c r="AC58" s="101">
        <v>1.1073E-2</v>
      </c>
      <c r="AD58" s="101">
        <v>1.0466E-2</v>
      </c>
      <c r="AE58" s="101">
        <v>9.8919999999999998E-3</v>
      </c>
      <c r="AF58" s="99">
        <v>-5.5835999999999997E-2</v>
      </c>
      <c r="AG58" s="32"/>
    </row>
    <row r="59" spans="1:33" ht="15" customHeight="1">
      <c r="A59" s="55" t="s">
        <v>1004</v>
      </c>
      <c r="B59" s="97" t="s">
        <v>978</v>
      </c>
      <c r="C59" s="101">
        <v>0</v>
      </c>
      <c r="D59" s="101">
        <v>0</v>
      </c>
      <c r="E59" s="101">
        <v>0</v>
      </c>
      <c r="F59" s="101">
        <v>0</v>
      </c>
      <c r="G59" s="101">
        <v>0</v>
      </c>
      <c r="H59" s="101">
        <v>0</v>
      </c>
      <c r="I59" s="101">
        <v>0</v>
      </c>
      <c r="J59" s="101">
        <v>0</v>
      </c>
      <c r="K59" s="101">
        <v>0</v>
      </c>
      <c r="L59" s="101">
        <v>0</v>
      </c>
      <c r="M59" s="101">
        <v>0</v>
      </c>
      <c r="N59" s="101">
        <v>0</v>
      </c>
      <c r="O59" s="101">
        <v>0</v>
      </c>
      <c r="P59" s="101">
        <v>0</v>
      </c>
      <c r="Q59" s="101">
        <v>0</v>
      </c>
      <c r="R59" s="101">
        <v>0</v>
      </c>
      <c r="S59" s="101">
        <v>0</v>
      </c>
      <c r="T59" s="101">
        <v>0</v>
      </c>
      <c r="U59" s="101">
        <v>0</v>
      </c>
      <c r="V59" s="101">
        <v>0</v>
      </c>
      <c r="W59" s="101">
        <v>0</v>
      </c>
      <c r="X59" s="101">
        <v>0</v>
      </c>
      <c r="Y59" s="101">
        <v>0</v>
      </c>
      <c r="Z59" s="101">
        <v>0</v>
      </c>
      <c r="AA59" s="101">
        <v>0</v>
      </c>
      <c r="AB59" s="101">
        <v>0</v>
      </c>
      <c r="AC59" s="101">
        <v>0</v>
      </c>
      <c r="AD59" s="101">
        <v>0</v>
      </c>
      <c r="AE59" s="101">
        <v>0</v>
      </c>
      <c r="AF59" s="99" t="s">
        <v>3588</v>
      </c>
      <c r="AG59" s="32"/>
    </row>
    <row r="60" spans="1:33" ht="15" customHeight="1">
      <c r="A60" s="55" t="s">
        <v>1005</v>
      </c>
      <c r="B60" s="97" t="s">
        <v>980</v>
      </c>
      <c r="C60" s="101">
        <v>2.3E-5</v>
      </c>
      <c r="D60" s="101">
        <v>6.9999999999999994E-5</v>
      </c>
      <c r="E60" s="101">
        <v>1.4200000000000001E-4</v>
      </c>
      <c r="F60" s="101">
        <v>2.42E-4</v>
      </c>
      <c r="G60" s="101">
        <v>3.6900000000000002E-4</v>
      </c>
      <c r="H60" s="101">
        <v>5.1999999999999995E-4</v>
      </c>
      <c r="I60" s="101">
        <v>6.9200000000000002E-4</v>
      </c>
      <c r="J60" s="101">
        <v>8.8800000000000001E-4</v>
      </c>
      <c r="K60" s="101">
        <v>1.101E-3</v>
      </c>
      <c r="L60" s="101">
        <v>1.333E-3</v>
      </c>
      <c r="M60" s="101">
        <v>1.5790000000000001E-3</v>
      </c>
      <c r="N60" s="101">
        <v>1.8400000000000001E-3</v>
      </c>
      <c r="O60" s="101">
        <v>2.114E-3</v>
      </c>
      <c r="P60" s="101">
        <v>2.4039999999999999E-3</v>
      </c>
      <c r="Q60" s="101">
        <v>2.7060000000000001E-3</v>
      </c>
      <c r="R60" s="101">
        <v>3.0200000000000001E-3</v>
      </c>
      <c r="S60" s="101">
        <v>3.3470000000000001E-3</v>
      </c>
      <c r="T60" s="101">
        <v>3.6830000000000001E-3</v>
      </c>
      <c r="U60" s="101">
        <v>4.032E-3</v>
      </c>
      <c r="V60" s="101">
        <v>4.3909999999999999E-3</v>
      </c>
      <c r="W60" s="101">
        <v>4.7540000000000004E-3</v>
      </c>
      <c r="X60" s="101">
        <v>5.1260000000000003E-3</v>
      </c>
      <c r="Y60" s="101">
        <v>5.5050000000000003E-3</v>
      </c>
      <c r="Z60" s="101">
        <v>5.8939999999999999E-3</v>
      </c>
      <c r="AA60" s="101">
        <v>6.2909999999999997E-3</v>
      </c>
      <c r="AB60" s="101">
        <v>6.6950000000000004E-3</v>
      </c>
      <c r="AC60" s="101">
        <v>7.1050000000000002E-3</v>
      </c>
      <c r="AD60" s="101">
        <v>7.5209999999999999E-3</v>
      </c>
      <c r="AE60" s="101">
        <v>7.9469999999999992E-3</v>
      </c>
      <c r="AF60" s="99">
        <v>0.232483</v>
      </c>
      <c r="AG60" s="32"/>
    </row>
    <row r="61" spans="1:33" ht="15" customHeight="1">
      <c r="A61" s="55" t="s">
        <v>1006</v>
      </c>
      <c r="B61" s="97" t="s">
        <v>1007</v>
      </c>
      <c r="C61" s="101">
        <v>15.128933999999999</v>
      </c>
      <c r="D61" s="101">
        <v>14.562957000000001</v>
      </c>
      <c r="E61" s="101">
        <v>14.145291</v>
      </c>
      <c r="F61" s="101">
        <v>13.781091999999999</v>
      </c>
      <c r="G61" s="101">
        <v>13.555554000000001</v>
      </c>
      <c r="H61" s="101">
        <v>13.330000999999999</v>
      </c>
      <c r="I61" s="101">
        <v>13.159782</v>
      </c>
      <c r="J61" s="101">
        <v>13.077927000000001</v>
      </c>
      <c r="K61" s="101">
        <v>13.052606000000001</v>
      </c>
      <c r="L61" s="101">
        <v>13.095765</v>
      </c>
      <c r="M61" s="101">
        <v>13.197725</v>
      </c>
      <c r="N61" s="101">
        <v>13.352038</v>
      </c>
      <c r="O61" s="101">
        <v>13.574522</v>
      </c>
      <c r="P61" s="101">
        <v>13.872311</v>
      </c>
      <c r="Q61" s="101">
        <v>14.219773</v>
      </c>
      <c r="R61" s="101">
        <v>14.614319999999999</v>
      </c>
      <c r="S61" s="101">
        <v>15.055007</v>
      </c>
      <c r="T61" s="101">
        <v>15.513752999999999</v>
      </c>
      <c r="U61" s="101">
        <v>16.010387000000001</v>
      </c>
      <c r="V61" s="101">
        <v>16.524346999999999</v>
      </c>
      <c r="W61" s="101">
        <v>17.032088999999999</v>
      </c>
      <c r="X61" s="101">
        <v>17.547062</v>
      </c>
      <c r="Y61" s="101">
        <v>18.081474</v>
      </c>
      <c r="Z61" s="101">
        <v>18.647116</v>
      </c>
      <c r="AA61" s="101">
        <v>19.230217</v>
      </c>
      <c r="AB61" s="101">
        <v>19.809449999999998</v>
      </c>
      <c r="AC61" s="101">
        <v>20.391044999999998</v>
      </c>
      <c r="AD61" s="101">
        <v>20.980308999999998</v>
      </c>
      <c r="AE61" s="101">
        <v>21.590246</v>
      </c>
      <c r="AF61" s="99">
        <v>1.2782E-2</v>
      </c>
      <c r="AG61" s="32"/>
    </row>
    <row r="62" spans="1:33" ht="15" customHeight="1">
      <c r="A62" s="13"/>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row>
    <row r="63" spans="1:33" ht="15" customHeight="1">
      <c r="A63" s="55" t="s">
        <v>1008</v>
      </c>
      <c r="B63" s="97" t="s">
        <v>1009</v>
      </c>
      <c r="C63" s="101">
        <v>99.679137999999995</v>
      </c>
      <c r="D63" s="101">
        <v>101.720551</v>
      </c>
      <c r="E63" s="101">
        <v>103.89505</v>
      </c>
      <c r="F63" s="101">
        <v>105.97566999999999</v>
      </c>
      <c r="G63" s="101">
        <v>108.20562700000001</v>
      </c>
      <c r="H63" s="101">
        <v>109.46931499999999</v>
      </c>
      <c r="I63" s="101">
        <v>110.455566</v>
      </c>
      <c r="J63" s="101">
        <v>111.379372</v>
      </c>
      <c r="K63" s="101">
        <v>112.031555</v>
      </c>
      <c r="L63" s="101">
        <v>112.529236</v>
      </c>
      <c r="M63" s="101">
        <v>112.87975299999999</v>
      </c>
      <c r="N63" s="101">
        <v>113.102524</v>
      </c>
      <c r="O63" s="101">
        <v>113.360725</v>
      </c>
      <c r="P63" s="101">
        <v>113.758606</v>
      </c>
      <c r="Q63" s="101">
        <v>114.201775</v>
      </c>
      <c r="R63" s="101">
        <v>114.722633</v>
      </c>
      <c r="S63" s="101">
        <v>115.339417</v>
      </c>
      <c r="T63" s="101">
        <v>115.938438</v>
      </c>
      <c r="U63" s="101">
        <v>116.662003</v>
      </c>
      <c r="V63" s="101">
        <v>117.40703600000001</v>
      </c>
      <c r="W63" s="101">
        <v>118.06147</v>
      </c>
      <c r="X63" s="101">
        <v>118.701035</v>
      </c>
      <c r="Y63" s="101">
        <v>119.379768</v>
      </c>
      <c r="Z63" s="101">
        <v>120.158501</v>
      </c>
      <c r="AA63" s="101">
        <v>120.981033</v>
      </c>
      <c r="AB63" s="101">
        <v>121.75559199999999</v>
      </c>
      <c r="AC63" s="101">
        <v>122.511116</v>
      </c>
      <c r="AD63" s="101">
        <v>123.26902</v>
      </c>
      <c r="AE63" s="101">
        <v>124.08530399999999</v>
      </c>
      <c r="AF63" s="99">
        <v>7.8530000000000006E-3</v>
      </c>
      <c r="AG63" s="32"/>
    </row>
    <row r="64" spans="1:33" ht="15" customHeight="1">
      <c r="A64" s="13"/>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row>
    <row r="65" spans="1:34" ht="15" customHeight="1">
      <c r="A65" s="55" t="s">
        <v>1010</v>
      </c>
      <c r="B65" s="96" t="s">
        <v>1011</v>
      </c>
      <c r="C65" s="102">
        <v>154.857315</v>
      </c>
      <c r="D65" s="102">
        <v>154.77050800000001</v>
      </c>
      <c r="E65" s="102">
        <v>155.13746599999999</v>
      </c>
      <c r="F65" s="102">
        <v>155.246658</v>
      </c>
      <c r="G65" s="102">
        <v>155.66449</v>
      </c>
      <c r="H65" s="102">
        <v>155.06750500000001</v>
      </c>
      <c r="I65" s="102">
        <v>154.39317299999999</v>
      </c>
      <c r="J65" s="102">
        <v>153.90870699999999</v>
      </c>
      <c r="K65" s="102">
        <v>153.383163</v>
      </c>
      <c r="L65" s="102">
        <v>152.88497899999999</v>
      </c>
      <c r="M65" s="102">
        <v>152.416718</v>
      </c>
      <c r="N65" s="102">
        <v>151.930511</v>
      </c>
      <c r="O65" s="102">
        <v>151.626587</v>
      </c>
      <c r="P65" s="102">
        <v>151.585159</v>
      </c>
      <c r="Q65" s="102">
        <v>151.76113900000001</v>
      </c>
      <c r="R65" s="102">
        <v>152.10977199999999</v>
      </c>
      <c r="S65" s="102">
        <v>152.629242</v>
      </c>
      <c r="T65" s="102">
        <v>153.17030299999999</v>
      </c>
      <c r="U65" s="102">
        <v>153.84689299999999</v>
      </c>
      <c r="V65" s="102">
        <v>154.52362099999999</v>
      </c>
      <c r="W65" s="102">
        <v>155.074173</v>
      </c>
      <c r="X65" s="102">
        <v>155.60685699999999</v>
      </c>
      <c r="Y65" s="102">
        <v>156.161407</v>
      </c>
      <c r="Z65" s="102">
        <v>156.88708500000001</v>
      </c>
      <c r="AA65" s="102">
        <v>157.68853799999999</v>
      </c>
      <c r="AB65" s="102">
        <v>158.42218</v>
      </c>
      <c r="AC65" s="102">
        <v>159.12762499999999</v>
      </c>
      <c r="AD65" s="102">
        <v>159.86198400000001</v>
      </c>
      <c r="AE65" s="102">
        <v>160.69276400000001</v>
      </c>
      <c r="AF65" s="103">
        <v>1.322E-3</v>
      </c>
      <c r="AG65" s="32"/>
      <c r="AH65" s="13"/>
    </row>
    <row r="66" spans="1:34" ht="15" customHeight="1">
      <c r="A66" s="13"/>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13"/>
    </row>
    <row r="67" spans="1:34" ht="15" customHeight="1">
      <c r="A67" s="13"/>
      <c r="B67" s="96" t="s">
        <v>1012</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13"/>
    </row>
    <row r="68" spans="1:34" ht="15" customHeight="1">
      <c r="A68" s="55" t="s">
        <v>1013</v>
      </c>
      <c r="B68" s="97" t="s">
        <v>1014</v>
      </c>
      <c r="C68" s="101">
        <v>51.804611000000001</v>
      </c>
      <c r="D68" s="101">
        <v>53.489994000000003</v>
      </c>
      <c r="E68" s="101">
        <v>54.866633999999998</v>
      </c>
      <c r="F68" s="101">
        <v>56.407882999999998</v>
      </c>
      <c r="G68" s="101">
        <v>58.238979</v>
      </c>
      <c r="H68" s="101">
        <v>59.484828999999998</v>
      </c>
      <c r="I68" s="101">
        <v>60.591937999999999</v>
      </c>
      <c r="J68" s="101">
        <v>61.449966000000003</v>
      </c>
      <c r="K68" s="101">
        <v>62.101954999999997</v>
      </c>
      <c r="L68" s="101">
        <v>62.728397000000001</v>
      </c>
      <c r="M68" s="101">
        <v>63.475624000000003</v>
      </c>
      <c r="N68" s="101">
        <v>64.170479</v>
      </c>
      <c r="O68" s="101">
        <v>64.858695999999995</v>
      </c>
      <c r="P68" s="101">
        <v>65.547202999999996</v>
      </c>
      <c r="Q68" s="101">
        <v>66.112350000000006</v>
      </c>
      <c r="R68" s="101">
        <v>66.645172000000002</v>
      </c>
      <c r="S68" s="101">
        <v>67.215950000000007</v>
      </c>
      <c r="T68" s="101">
        <v>67.669182000000006</v>
      </c>
      <c r="U68" s="101">
        <v>68.261771999999993</v>
      </c>
      <c r="V68" s="101">
        <v>68.992858999999996</v>
      </c>
      <c r="W68" s="101">
        <v>69.612587000000005</v>
      </c>
      <c r="X68" s="101">
        <v>70.116782999999998</v>
      </c>
      <c r="Y68" s="101">
        <v>70.510574000000005</v>
      </c>
      <c r="Z68" s="101">
        <v>70.887230000000002</v>
      </c>
      <c r="AA68" s="101">
        <v>71.385482999999994</v>
      </c>
      <c r="AB68" s="101">
        <v>71.982979</v>
      </c>
      <c r="AC68" s="101">
        <v>72.629493999999994</v>
      </c>
      <c r="AD68" s="101">
        <v>73.324562</v>
      </c>
      <c r="AE68" s="101">
        <v>74.144005000000007</v>
      </c>
      <c r="AF68" s="99">
        <v>1.2886999999999999E-2</v>
      </c>
      <c r="AG68" s="32"/>
      <c r="AH68" s="13"/>
    </row>
    <row r="69" spans="1:34" ht="15" customHeight="1">
      <c r="A69" s="55" t="s">
        <v>1015</v>
      </c>
      <c r="B69" s="97" t="s">
        <v>1016</v>
      </c>
      <c r="C69" s="101">
        <v>34.871647000000003</v>
      </c>
      <c r="D69" s="101">
        <v>35.130974000000002</v>
      </c>
      <c r="E69" s="101">
        <v>35.007674999999999</v>
      </c>
      <c r="F69" s="101">
        <v>34.966946</v>
      </c>
      <c r="G69" s="101">
        <v>35.255783000000001</v>
      </c>
      <c r="H69" s="101">
        <v>35.781086000000002</v>
      </c>
      <c r="I69" s="101">
        <v>36.114215999999999</v>
      </c>
      <c r="J69" s="101">
        <v>36.348404000000002</v>
      </c>
      <c r="K69" s="101">
        <v>36.452789000000003</v>
      </c>
      <c r="L69" s="101">
        <v>36.545932999999998</v>
      </c>
      <c r="M69" s="101">
        <v>36.752068000000001</v>
      </c>
      <c r="N69" s="101">
        <v>36.948523999999999</v>
      </c>
      <c r="O69" s="101">
        <v>37.179442999999999</v>
      </c>
      <c r="P69" s="101">
        <v>37.449199999999998</v>
      </c>
      <c r="Q69" s="101">
        <v>37.680622</v>
      </c>
      <c r="R69" s="101">
        <v>37.938437999999998</v>
      </c>
      <c r="S69" s="101">
        <v>38.248001000000002</v>
      </c>
      <c r="T69" s="101">
        <v>38.526730000000001</v>
      </c>
      <c r="U69" s="101">
        <v>38.872954999999997</v>
      </c>
      <c r="V69" s="101">
        <v>39.320113999999997</v>
      </c>
      <c r="W69" s="101">
        <v>39.719585000000002</v>
      </c>
      <c r="X69" s="101">
        <v>40.090995999999997</v>
      </c>
      <c r="Y69" s="101">
        <v>40.417155999999999</v>
      </c>
      <c r="Z69" s="101">
        <v>40.731487000000001</v>
      </c>
      <c r="AA69" s="101">
        <v>41.114964000000001</v>
      </c>
      <c r="AB69" s="101">
        <v>41.551963999999998</v>
      </c>
      <c r="AC69" s="101">
        <v>42.015231999999997</v>
      </c>
      <c r="AD69" s="101">
        <v>42.480899999999998</v>
      </c>
      <c r="AE69" s="101">
        <v>43.009639999999997</v>
      </c>
      <c r="AF69" s="99">
        <v>7.5189999999999996E-3</v>
      </c>
      <c r="AG69" s="32"/>
      <c r="AH69" s="13"/>
    </row>
    <row r="70" spans="1:34" ht="12" customHeight="1">
      <c r="A70" s="55" t="s">
        <v>1017</v>
      </c>
      <c r="B70" s="97" t="s">
        <v>1018</v>
      </c>
      <c r="C70" s="101">
        <v>8.3999999999999995E-5</v>
      </c>
      <c r="D70" s="101">
        <v>6.6950000000000004E-3</v>
      </c>
      <c r="E70" s="101">
        <v>1.3254E-2</v>
      </c>
      <c r="F70" s="101">
        <v>1.9566E-2</v>
      </c>
      <c r="G70" s="101">
        <v>2.6103999999999999E-2</v>
      </c>
      <c r="H70" s="101">
        <v>3.2218999999999998E-2</v>
      </c>
      <c r="I70" s="101">
        <v>3.8115999999999997E-2</v>
      </c>
      <c r="J70" s="101">
        <v>4.4476000000000002E-2</v>
      </c>
      <c r="K70" s="101">
        <v>4.9320999999999997E-2</v>
      </c>
      <c r="L70" s="101">
        <v>5.4863000000000002E-2</v>
      </c>
      <c r="M70" s="101">
        <v>6.1454000000000002E-2</v>
      </c>
      <c r="N70" s="101">
        <v>6.9159999999999999E-2</v>
      </c>
      <c r="O70" s="101">
        <v>7.8284999999999993E-2</v>
      </c>
      <c r="P70" s="101">
        <v>8.9070999999999997E-2</v>
      </c>
      <c r="Q70" s="101">
        <v>0.101642</v>
      </c>
      <c r="R70" s="101">
        <v>0.116365</v>
      </c>
      <c r="S70" s="101">
        <v>0.133661</v>
      </c>
      <c r="T70" s="101">
        <v>0.153367</v>
      </c>
      <c r="U70" s="101">
        <v>0.17649999999999999</v>
      </c>
      <c r="V70" s="101">
        <v>0.203514</v>
      </c>
      <c r="W70" s="101">
        <v>0.233844</v>
      </c>
      <c r="X70" s="101">
        <v>0.26760600000000001</v>
      </c>
      <c r="Y70" s="101">
        <v>0.30455700000000002</v>
      </c>
      <c r="Z70" s="101">
        <v>0.34500199999999998</v>
      </c>
      <c r="AA70" s="101">
        <v>0.38921099999999997</v>
      </c>
      <c r="AB70" s="101">
        <v>0.43656299999999998</v>
      </c>
      <c r="AC70" s="101">
        <v>0.48637200000000003</v>
      </c>
      <c r="AD70" s="101">
        <v>0.53829099999999996</v>
      </c>
      <c r="AE70" s="101">
        <v>0.59239200000000003</v>
      </c>
      <c r="AF70" s="99">
        <v>0.37251000000000001</v>
      </c>
      <c r="AG70" s="32"/>
      <c r="AH70" s="13"/>
    </row>
    <row r="71" spans="1:34" ht="15" customHeight="1">
      <c r="A71" s="55" t="s">
        <v>1019</v>
      </c>
      <c r="B71" s="97" t="s">
        <v>924</v>
      </c>
      <c r="C71" s="101">
        <v>8.2423999999999997E-2</v>
      </c>
      <c r="D71" s="101">
        <v>7.7050999999999994E-2</v>
      </c>
      <c r="E71" s="101">
        <v>7.1618000000000001E-2</v>
      </c>
      <c r="F71" s="101">
        <v>6.3667000000000001E-2</v>
      </c>
      <c r="G71" s="101">
        <v>5.5710999999999997E-2</v>
      </c>
      <c r="H71" s="101">
        <v>4.9009999999999998E-2</v>
      </c>
      <c r="I71" s="101">
        <v>4.4221000000000003E-2</v>
      </c>
      <c r="J71" s="101">
        <v>3.9993000000000001E-2</v>
      </c>
      <c r="K71" s="101">
        <v>3.5770999999999997E-2</v>
      </c>
      <c r="L71" s="101">
        <v>3.1765000000000002E-2</v>
      </c>
      <c r="M71" s="101">
        <v>2.8229000000000001E-2</v>
      </c>
      <c r="N71" s="101">
        <v>2.5170999999999999E-2</v>
      </c>
      <c r="O71" s="101">
        <v>2.2506000000000002E-2</v>
      </c>
      <c r="P71" s="101">
        <v>2.0282999999999999E-2</v>
      </c>
      <c r="Q71" s="101">
        <v>1.8197000000000001E-2</v>
      </c>
      <c r="R71" s="101">
        <v>1.6254000000000001E-2</v>
      </c>
      <c r="S71" s="101">
        <v>1.4579E-2</v>
      </c>
      <c r="T71" s="101">
        <v>1.3197E-2</v>
      </c>
      <c r="U71" s="101">
        <v>1.2045E-2</v>
      </c>
      <c r="V71" s="101">
        <v>1.1011E-2</v>
      </c>
      <c r="W71" s="101">
        <v>1.0045999999999999E-2</v>
      </c>
      <c r="X71" s="101">
        <v>9.1470000000000006E-3</v>
      </c>
      <c r="Y71" s="101">
        <v>8.3119999999999999E-3</v>
      </c>
      <c r="Z71" s="101">
        <v>7.5230000000000002E-3</v>
      </c>
      <c r="AA71" s="101">
        <v>6.607E-3</v>
      </c>
      <c r="AB71" s="101">
        <v>5.5030000000000001E-3</v>
      </c>
      <c r="AC71" s="101">
        <v>4.5310000000000003E-3</v>
      </c>
      <c r="AD71" s="101">
        <v>3.5999999999999999E-3</v>
      </c>
      <c r="AE71" s="101">
        <v>2.885E-3</v>
      </c>
      <c r="AF71" s="99">
        <v>-0.11283799999999999</v>
      </c>
      <c r="AG71" s="32"/>
      <c r="AH71" s="13"/>
    </row>
    <row r="72" spans="1:34" ht="15" customHeight="1">
      <c r="A72" s="55" t="s">
        <v>1020</v>
      </c>
      <c r="B72" s="97" t="s">
        <v>1021</v>
      </c>
      <c r="C72" s="101">
        <v>15.424077</v>
      </c>
      <c r="D72" s="101">
        <v>14.563088</v>
      </c>
      <c r="E72" s="101">
        <v>13.479716</v>
      </c>
      <c r="F72" s="101">
        <v>12.711668</v>
      </c>
      <c r="G72" s="101">
        <v>12.038982000000001</v>
      </c>
      <c r="H72" s="101">
        <v>11.701926</v>
      </c>
      <c r="I72" s="101">
        <v>11.447886</v>
      </c>
      <c r="J72" s="101">
        <v>11.421849999999999</v>
      </c>
      <c r="K72" s="101">
        <v>11.406155999999999</v>
      </c>
      <c r="L72" s="101">
        <v>11.45396</v>
      </c>
      <c r="M72" s="101">
        <v>11.583228999999999</v>
      </c>
      <c r="N72" s="101">
        <v>11.781008</v>
      </c>
      <c r="O72" s="101">
        <v>12.038646999999999</v>
      </c>
      <c r="P72" s="101">
        <v>12.37978</v>
      </c>
      <c r="Q72" s="101">
        <v>12.749765</v>
      </c>
      <c r="R72" s="101">
        <v>13.169134</v>
      </c>
      <c r="S72" s="101">
        <v>13.623358</v>
      </c>
      <c r="T72" s="101">
        <v>14.079433</v>
      </c>
      <c r="U72" s="101">
        <v>14.568825</v>
      </c>
      <c r="V72" s="101">
        <v>15.087075</v>
      </c>
      <c r="W72" s="101">
        <v>15.564024</v>
      </c>
      <c r="X72" s="101">
        <v>15.993542</v>
      </c>
      <c r="Y72" s="101">
        <v>16.366478000000001</v>
      </c>
      <c r="Z72" s="101">
        <v>16.714984999999999</v>
      </c>
      <c r="AA72" s="101">
        <v>17.078308</v>
      </c>
      <c r="AB72" s="101">
        <v>17.422169</v>
      </c>
      <c r="AC72" s="101">
        <v>17.755231999999999</v>
      </c>
      <c r="AD72" s="101">
        <v>18.064858999999998</v>
      </c>
      <c r="AE72" s="101">
        <v>18.384974</v>
      </c>
      <c r="AF72" s="99">
        <v>6.2909999999999997E-3</v>
      </c>
      <c r="AG72" s="32"/>
      <c r="AH72" s="13"/>
    </row>
    <row r="73" spans="1:34" ht="15" customHeight="1">
      <c r="A73" s="55" t="s">
        <v>1022</v>
      </c>
      <c r="B73" s="97" t="s">
        <v>1023</v>
      </c>
      <c r="C73" s="101">
        <v>0</v>
      </c>
      <c r="D73" s="101">
        <v>0</v>
      </c>
      <c r="E73" s="101">
        <v>0</v>
      </c>
      <c r="F73" s="101">
        <v>0</v>
      </c>
      <c r="G73" s="101">
        <v>0</v>
      </c>
      <c r="H73" s="101">
        <v>0</v>
      </c>
      <c r="I73" s="101">
        <v>0</v>
      </c>
      <c r="J73" s="101">
        <v>0</v>
      </c>
      <c r="K73" s="101">
        <v>0</v>
      </c>
      <c r="L73" s="101">
        <v>0</v>
      </c>
      <c r="M73" s="101">
        <v>0</v>
      </c>
      <c r="N73" s="101">
        <v>0</v>
      </c>
      <c r="O73" s="101">
        <v>0</v>
      </c>
      <c r="P73" s="101">
        <v>0</v>
      </c>
      <c r="Q73" s="101">
        <v>0</v>
      </c>
      <c r="R73" s="101">
        <v>0</v>
      </c>
      <c r="S73" s="101">
        <v>0</v>
      </c>
      <c r="T73" s="101">
        <v>0</v>
      </c>
      <c r="U73" s="101">
        <v>0</v>
      </c>
      <c r="V73" s="101">
        <v>0</v>
      </c>
      <c r="W73" s="101">
        <v>0</v>
      </c>
      <c r="X73" s="101">
        <v>0</v>
      </c>
      <c r="Y73" s="101">
        <v>0</v>
      </c>
      <c r="Z73" s="101">
        <v>0</v>
      </c>
      <c r="AA73" s="101">
        <v>0</v>
      </c>
      <c r="AB73" s="101">
        <v>0</v>
      </c>
      <c r="AC73" s="101">
        <v>0</v>
      </c>
      <c r="AD73" s="101">
        <v>0</v>
      </c>
      <c r="AE73" s="101">
        <v>0</v>
      </c>
      <c r="AF73" s="99" t="s">
        <v>3588</v>
      </c>
      <c r="AG73" s="32"/>
      <c r="AH73" s="13"/>
    </row>
    <row r="74" spans="1:34" ht="15" customHeight="1">
      <c r="A74" s="55" t="s">
        <v>1024</v>
      </c>
      <c r="B74" s="97" t="s">
        <v>1025</v>
      </c>
      <c r="C74" s="101">
        <v>0</v>
      </c>
      <c r="D74" s="101">
        <v>1.3783999999999999E-2</v>
      </c>
      <c r="E74" s="101">
        <v>2.6987000000000001E-2</v>
      </c>
      <c r="F74" s="101">
        <v>3.9237000000000001E-2</v>
      </c>
      <c r="G74" s="101">
        <v>5.1286999999999999E-2</v>
      </c>
      <c r="H74" s="101">
        <v>6.2011999999999998E-2</v>
      </c>
      <c r="I74" s="101">
        <v>7.1754999999999999E-2</v>
      </c>
      <c r="J74" s="101">
        <v>8.1752000000000005E-2</v>
      </c>
      <c r="K74" s="101">
        <v>8.7789000000000006E-2</v>
      </c>
      <c r="L74" s="101">
        <v>9.4281000000000004E-2</v>
      </c>
      <c r="M74" s="101">
        <v>0.101672</v>
      </c>
      <c r="N74" s="101">
        <v>0.109957</v>
      </c>
      <c r="O74" s="101">
        <v>0.11934500000000001</v>
      </c>
      <c r="P74" s="101">
        <v>0.13007299999999999</v>
      </c>
      <c r="Q74" s="101">
        <v>0.14199800000000001</v>
      </c>
      <c r="R74" s="101">
        <v>0.15551699999999999</v>
      </c>
      <c r="S74" s="101">
        <v>0.17092399999999999</v>
      </c>
      <c r="T74" s="101">
        <v>0.187893</v>
      </c>
      <c r="U74" s="101">
        <v>0.20732700000000001</v>
      </c>
      <c r="V74" s="101">
        <v>0.22933799999999999</v>
      </c>
      <c r="W74" s="101">
        <v>0.25287599999999999</v>
      </c>
      <c r="X74" s="101">
        <v>0.27778700000000001</v>
      </c>
      <c r="Y74" s="101">
        <v>0.30368200000000001</v>
      </c>
      <c r="Z74" s="101">
        <v>0.33075100000000002</v>
      </c>
      <c r="AA74" s="101">
        <v>0.35924400000000001</v>
      </c>
      <c r="AB74" s="101">
        <v>0.38846700000000001</v>
      </c>
      <c r="AC74" s="101">
        <v>0.41786299999999998</v>
      </c>
      <c r="AD74" s="101">
        <v>0.44712400000000002</v>
      </c>
      <c r="AE74" s="101">
        <v>0.47649999999999998</v>
      </c>
      <c r="AF74" s="99" t="s">
        <v>3588</v>
      </c>
      <c r="AG74" s="32"/>
      <c r="AH74" s="13"/>
    </row>
    <row r="75" spans="1:34" ht="15" customHeight="1">
      <c r="A75" s="55" t="s">
        <v>1026</v>
      </c>
      <c r="B75" s="97" t="s">
        <v>1027</v>
      </c>
      <c r="C75" s="101">
        <v>0</v>
      </c>
      <c r="D75" s="101">
        <v>1.2234999999999999E-2</v>
      </c>
      <c r="E75" s="101">
        <v>2.4056999999999999E-2</v>
      </c>
      <c r="F75" s="101">
        <v>3.5331000000000001E-2</v>
      </c>
      <c r="G75" s="101">
        <v>4.6633000000000001E-2</v>
      </c>
      <c r="H75" s="101">
        <v>5.6867000000000001E-2</v>
      </c>
      <c r="I75" s="101">
        <v>6.6419000000000006E-2</v>
      </c>
      <c r="J75" s="101">
        <v>7.6422000000000004E-2</v>
      </c>
      <c r="K75" s="101">
        <v>8.3038000000000001E-2</v>
      </c>
      <c r="L75" s="101">
        <v>9.0062000000000003E-2</v>
      </c>
      <c r="M75" s="101">
        <v>9.7814999999999999E-2</v>
      </c>
      <c r="N75" s="101">
        <v>0.10624400000000001</v>
      </c>
      <c r="O75" s="101">
        <v>0.11552900000000001</v>
      </c>
      <c r="P75" s="101">
        <v>0.12573999999999999</v>
      </c>
      <c r="Q75" s="101">
        <v>0.13675899999999999</v>
      </c>
      <c r="R75" s="101">
        <v>0.14892900000000001</v>
      </c>
      <c r="S75" s="101">
        <v>0.16257099999999999</v>
      </c>
      <c r="T75" s="101">
        <v>0.17732100000000001</v>
      </c>
      <c r="U75" s="101">
        <v>0.19401099999999999</v>
      </c>
      <c r="V75" s="101">
        <v>0.212726</v>
      </c>
      <c r="W75" s="101">
        <v>0.232543</v>
      </c>
      <c r="X75" s="101">
        <v>0.25336900000000001</v>
      </c>
      <c r="Y75" s="101">
        <v>0.27486899999999997</v>
      </c>
      <c r="Z75" s="101">
        <v>0.29721500000000001</v>
      </c>
      <c r="AA75" s="101">
        <v>0.32066899999999998</v>
      </c>
      <c r="AB75" s="101">
        <v>0.34473999999999999</v>
      </c>
      <c r="AC75" s="101">
        <v>0.36901200000000001</v>
      </c>
      <c r="AD75" s="101">
        <v>0.39332099999999998</v>
      </c>
      <c r="AE75" s="101">
        <v>0.41794700000000001</v>
      </c>
      <c r="AF75" s="99" t="s">
        <v>3588</v>
      </c>
      <c r="AG75" s="32"/>
      <c r="AH75" s="13"/>
    </row>
    <row r="76" spans="1:34" ht="15" customHeight="1">
      <c r="A76" s="55" t="s">
        <v>1028</v>
      </c>
      <c r="B76" s="97" t="s">
        <v>1029</v>
      </c>
      <c r="C76" s="101">
        <v>0</v>
      </c>
      <c r="D76" s="101">
        <v>0</v>
      </c>
      <c r="E76" s="101">
        <v>0</v>
      </c>
      <c r="F76" s="101">
        <v>0</v>
      </c>
      <c r="G76" s="101">
        <v>0</v>
      </c>
      <c r="H76" s="101">
        <v>0</v>
      </c>
      <c r="I76" s="101">
        <v>0</v>
      </c>
      <c r="J76" s="101">
        <v>0</v>
      </c>
      <c r="K76" s="101">
        <v>0</v>
      </c>
      <c r="L76" s="101">
        <v>0</v>
      </c>
      <c r="M76" s="101">
        <v>0</v>
      </c>
      <c r="N76" s="101">
        <v>0</v>
      </c>
      <c r="O76" s="101">
        <v>0</v>
      </c>
      <c r="P76" s="101">
        <v>0</v>
      </c>
      <c r="Q76" s="101">
        <v>0</v>
      </c>
      <c r="R76" s="101">
        <v>0</v>
      </c>
      <c r="S76" s="101">
        <v>0</v>
      </c>
      <c r="T76" s="101">
        <v>0</v>
      </c>
      <c r="U76" s="101">
        <v>0</v>
      </c>
      <c r="V76" s="101">
        <v>0</v>
      </c>
      <c r="W76" s="101">
        <v>0</v>
      </c>
      <c r="X76" s="101">
        <v>0</v>
      </c>
      <c r="Y76" s="101">
        <v>0</v>
      </c>
      <c r="Z76" s="101">
        <v>0</v>
      </c>
      <c r="AA76" s="101">
        <v>0</v>
      </c>
      <c r="AB76" s="101">
        <v>0</v>
      </c>
      <c r="AC76" s="101">
        <v>0</v>
      </c>
      <c r="AD76" s="101">
        <v>0</v>
      </c>
      <c r="AE76" s="101">
        <v>0</v>
      </c>
      <c r="AF76" s="99" t="s">
        <v>3588</v>
      </c>
      <c r="AG76" s="32"/>
      <c r="AH76" s="13"/>
    </row>
    <row r="77" spans="1:34" ht="15" customHeight="1">
      <c r="A77" s="55" t="s">
        <v>1030</v>
      </c>
      <c r="B77" s="96" t="s">
        <v>1031</v>
      </c>
      <c r="C77" s="102">
        <v>102.182846</v>
      </c>
      <c r="D77" s="102">
        <v>103.293823</v>
      </c>
      <c r="E77" s="102">
        <v>103.489937</v>
      </c>
      <c r="F77" s="102">
        <v>104.244308</v>
      </c>
      <c r="G77" s="102">
        <v>105.713486</v>
      </c>
      <c r="H77" s="102">
        <v>107.167953</v>
      </c>
      <c r="I77" s="102">
        <v>108.37455</v>
      </c>
      <c r="J77" s="102">
        <v>109.462868</v>
      </c>
      <c r="K77" s="102">
        <v>110.216835</v>
      </c>
      <c r="L77" s="102">
        <v>110.999275</v>
      </c>
      <c r="M77" s="102">
        <v>112.10008999999999</v>
      </c>
      <c r="N77" s="102">
        <v>113.21054100000001</v>
      </c>
      <c r="O77" s="102">
        <v>114.41246</v>
      </c>
      <c r="P77" s="102">
        <v>115.741348</v>
      </c>
      <c r="Q77" s="102">
        <v>116.941322</v>
      </c>
      <c r="R77" s="102">
        <v>118.189804</v>
      </c>
      <c r="S77" s="102">
        <v>119.56903800000001</v>
      </c>
      <c r="T77" s="102">
        <v>120.807121</v>
      </c>
      <c r="U77" s="102">
        <v>122.293434</v>
      </c>
      <c r="V77" s="102">
        <v>124.05663300000001</v>
      </c>
      <c r="W77" s="102">
        <v>125.62550400000001</v>
      </c>
      <c r="X77" s="102">
        <v>127.009232</v>
      </c>
      <c r="Y77" s="102">
        <v>128.18563800000001</v>
      </c>
      <c r="Z77" s="102">
        <v>129.314178</v>
      </c>
      <c r="AA77" s="102">
        <v>130.65448000000001</v>
      </c>
      <c r="AB77" s="102">
        <v>132.132385</v>
      </c>
      <c r="AC77" s="102">
        <v>133.67775</v>
      </c>
      <c r="AD77" s="102">
        <v>135.25266999999999</v>
      </c>
      <c r="AE77" s="102">
        <v>137.02835099999999</v>
      </c>
      <c r="AF77" s="103">
        <v>1.0534999999999999E-2</v>
      </c>
      <c r="AG77" s="32"/>
      <c r="AH77" s="13"/>
    </row>
    <row r="78" spans="1:34" ht="15" customHeight="1" thickBot="1">
      <c r="A78" s="13"/>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13"/>
    </row>
    <row r="79" spans="1:34" ht="15" customHeight="1">
      <c r="A79" s="13"/>
      <c r="B79" s="104" t="s">
        <v>1032</v>
      </c>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52"/>
    </row>
    <row r="80" spans="1:34" ht="15" customHeight="1">
      <c r="A80" s="13"/>
      <c r="B80" s="32" t="s">
        <v>1033</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13"/>
    </row>
    <row r="81" spans="2:33" ht="15" customHeight="1">
      <c r="B81" s="32" t="s">
        <v>1034</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row>
    <row r="82" spans="2:33" ht="15" customHeight="1">
      <c r="B82" s="32" t="s">
        <v>3589</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row>
    <row r="83" spans="2:33" ht="15" customHeight="1">
      <c r="B83" s="32" t="s">
        <v>1035</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row>
    <row r="84" spans="2:33" ht="15" customHeight="1">
      <c r="B84" s="32" t="s">
        <v>176</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row>
    <row r="85" spans="2:33" ht="15" customHeight="1">
      <c r="B85" s="32" t="s">
        <v>3590</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row>
    <row r="86" spans="2:33" ht="15" customHeight="1">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row>
    <row r="87" spans="2:33" ht="15" customHeight="1">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2:33" ht="15" customHeight="1">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row>
    <row r="89" spans="2:33" ht="15" customHeight="1">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row>
    <row r="90" spans="2:33" ht="12" customHeight="1">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row>
    <row r="91" spans="2:33" ht="15" customHeight="1">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row>
    <row r="92" spans="2:33" ht="15" customHeight="1">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row>
    <row r="93" spans="2:33" ht="15" customHeight="1">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row>
    <row r="94" spans="2:33" ht="15" customHeight="1">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row>
    <row r="95" spans="2:33" ht="12" customHeight="1">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row>
    <row r="96" spans="2:33" ht="15" customHeight="1">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row>
    <row r="97" spans="2:33" ht="12" customHeight="1">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spans="2:33" ht="15" customHeight="1">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2:33" ht="15" customHeight="1">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2:33" ht="15" customHeight="1">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2:33" ht="15" customHeight="1">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2:33" ht="15" customHeight="1">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row>
    <row r="103" spans="2:33" ht="15" customHeight="1">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row>
    <row r="104" spans="2:33"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row>
    <row r="105" spans="2:33"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row>
    <row r="106" spans="2:33"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row>
    <row r="107" spans="2:33"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row>
    <row r="108" spans="2:33"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row>
    <row r="109" spans="2:33"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t="s">
        <v>821</v>
      </c>
      <c r="AG109" s="32"/>
    </row>
    <row r="110" spans="2:33" ht="15" customHeight="1"/>
    <row r="111" spans="2:33" ht="15" customHeight="1"/>
    <row r="112" spans="2:33" ht="15" customHeight="1"/>
    <row r="113" spans="2:32" ht="12" customHeight="1"/>
    <row r="114" spans="2:32" ht="15" customHeight="1">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spans="2:32" ht="15" customHeight="1"/>
    <row r="116" spans="2:32" ht="15" customHeight="1">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spans="2:32" ht="15" customHeight="1">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2" customHeight="1"/>
    <row r="256" customFormat="1" ht="15" customHeight="1"/>
    <row r="257" spans="2:32" ht="15" customHeight="1"/>
    <row r="258" spans="2:32" ht="15" customHeight="1">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2:32" ht="15" customHeight="1">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2:32" ht="12" customHeight="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2:32" ht="12" customHeight="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2:32" ht="12" customHeight="1">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2:32" ht="12" customHeight="1">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2" customHeight="1"/>
    <row r="631" customFormat="1" ht="15" customHeight="1"/>
    <row r="632" customFormat="1" ht="12" customHeight="1"/>
    <row r="633" customFormat="1" ht="12" customHeight="1"/>
    <row r="634" customFormat="1" ht="15" customHeight="1"/>
    <row r="635" customFormat="1" ht="12"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customFormat="1" ht="15" customHeight="1"/>
    <row r="706" customFormat="1" ht="15" customHeight="1"/>
    <row r="707" customFormat="1" ht="15"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2" customHeight="1"/>
    <row r="717" customFormat="1" ht="12" customHeight="1"/>
    <row r="718" customFormat="1" ht="12" customHeight="1"/>
    <row r="719" customFormat="1" ht="12" customHeight="1"/>
    <row r="720" customFormat="1"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2" customHeight="1"/>
    <row r="882" customFormat="1" ht="15" customHeight="1"/>
    <row r="883" customFormat="1" ht="15" customHeight="1"/>
    <row r="884" customFormat="1" ht="15" customHeight="1"/>
    <row r="885" customFormat="1" ht="15" customHeight="1"/>
    <row r="886" customFormat="1" ht="15" customHeight="1"/>
    <row r="887" customFormat="1" ht="15" customHeight="1"/>
    <row r="888" customFormat="1" ht="15" customHeight="1"/>
    <row r="889" customFormat="1" ht="12" customHeight="1"/>
    <row r="890" customFormat="1" ht="12" customHeight="1"/>
    <row r="891" customFormat="1" ht="12" customHeight="1"/>
    <row r="892" customFormat="1" ht="12" customHeight="1"/>
    <row r="893" customFormat="1" ht="12" customHeight="1"/>
    <row r="894" customFormat="1" ht="12" customHeight="1"/>
    <row r="895" customFormat="1" ht="12" customHeight="1"/>
    <row r="896" customFormat="1"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customFormat="1" ht="15" customHeight="1"/>
    <row r="1058" customFormat="1" ht="12"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6"/>
      <c r="C1096" s="86"/>
      <c r="D1096" s="86"/>
      <c r="E1096" s="86"/>
      <c r="F1096" s="86"/>
      <c r="G1096" s="86"/>
      <c r="H1096" s="86"/>
      <c r="I1096" s="86"/>
      <c r="J1096" s="86"/>
      <c r="K1096" s="86"/>
      <c r="L1096" s="86"/>
      <c r="M1096" s="86"/>
      <c r="N1096" s="86"/>
      <c r="O1096" s="86"/>
      <c r="P1096" s="86"/>
      <c r="Q1096" s="86"/>
      <c r="R1096" s="86"/>
      <c r="S1096" s="86"/>
      <c r="T1096" s="86"/>
      <c r="U1096" s="86"/>
      <c r="V1096" s="86"/>
      <c r="W1096" s="86"/>
      <c r="X1096" s="86"/>
      <c r="Y1096" s="86"/>
      <c r="Z1096" s="86"/>
      <c r="AA1096" s="86"/>
      <c r="AB1096" s="86"/>
      <c r="AC1096" s="86"/>
      <c r="AD1096" s="86"/>
      <c r="AE1096" s="86"/>
      <c r="AF1096" s="86"/>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6"/>
      <c r="C1194" s="86"/>
      <c r="D1194" s="86"/>
      <c r="E1194" s="86"/>
      <c r="F1194" s="86"/>
      <c r="G1194" s="86"/>
      <c r="H1194" s="86"/>
      <c r="I1194" s="86"/>
      <c r="J1194" s="86"/>
      <c r="K1194" s="86"/>
      <c r="L1194" s="86"/>
      <c r="M1194" s="86"/>
      <c r="N1194" s="86"/>
      <c r="O1194" s="86"/>
      <c r="P1194" s="86"/>
      <c r="Q1194" s="86"/>
      <c r="R1194" s="86"/>
      <c r="S1194" s="86"/>
      <c r="T1194" s="86"/>
      <c r="U1194" s="86"/>
      <c r="V1194" s="86"/>
      <c r="W1194" s="86"/>
      <c r="X1194" s="86"/>
      <c r="Y1194" s="86"/>
      <c r="Z1194" s="86"/>
      <c r="AA1194" s="86"/>
      <c r="AB1194" s="86"/>
      <c r="AC1194" s="86"/>
      <c r="AD1194" s="86"/>
      <c r="AE1194" s="86"/>
      <c r="AF1194" s="86"/>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6"/>
      <c r="C1294" s="86"/>
      <c r="D1294" s="86"/>
      <c r="E1294" s="86"/>
      <c r="F1294" s="86"/>
      <c r="G1294" s="86"/>
      <c r="H1294" s="86"/>
      <c r="I1294" s="86"/>
      <c r="J1294" s="86"/>
      <c r="K1294" s="86"/>
      <c r="L1294" s="86"/>
      <c r="M1294" s="86"/>
      <c r="N1294" s="86"/>
      <c r="O1294" s="86"/>
      <c r="P1294" s="86"/>
      <c r="Q1294" s="86"/>
      <c r="R1294" s="86"/>
      <c r="S1294" s="86"/>
      <c r="T1294" s="86"/>
      <c r="U1294" s="86"/>
      <c r="V1294" s="86"/>
      <c r="W1294" s="86"/>
      <c r="X1294" s="86"/>
      <c r="Y1294" s="86"/>
      <c r="Z1294" s="86"/>
      <c r="AA1294" s="86"/>
      <c r="AB1294" s="86"/>
      <c r="AC1294" s="86"/>
      <c r="AD1294" s="86"/>
      <c r="AE1294" s="86"/>
      <c r="AF1294" s="86"/>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6"/>
      <c r="C1590" s="86"/>
      <c r="D1590" s="86"/>
      <c r="E1590" s="86"/>
      <c r="F1590" s="86"/>
      <c r="G1590" s="86"/>
      <c r="H1590" s="86"/>
      <c r="I1590" s="86"/>
      <c r="J1590" s="86"/>
      <c r="K1590" s="86"/>
      <c r="L1590" s="86"/>
      <c r="M1590" s="86"/>
      <c r="N1590" s="86"/>
      <c r="O1590" s="86"/>
      <c r="P1590" s="86"/>
      <c r="Q1590" s="86"/>
      <c r="R1590" s="86"/>
      <c r="S1590" s="86"/>
      <c r="T1590" s="86"/>
      <c r="U1590" s="86"/>
      <c r="V1590" s="86"/>
      <c r="W1590" s="86"/>
      <c r="X1590" s="86"/>
      <c r="Y1590" s="86"/>
      <c r="Z1590" s="86"/>
      <c r="AA1590" s="86"/>
      <c r="AB1590" s="86"/>
      <c r="AC1590" s="86"/>
      <c r="AD1590" s="86"/>
      <c r="AE1590" s="86"/>
      <c r="AF1590" s="86"/>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6"/>
      <c r="C1813" s="86"/>
      <c r="D1813" s="86"/>
      <c r="E1813" s="86"/>
      <c r="F1813" s="86"/>
      <c r="G1813" s="86"/>
      <c r="H1813" s="86"/>
      <c r="I1813" s="86"/>
      <c r="J1813" s="86"/>
      <c r="K1813" s="86"/>
      <c r="L1813" s="86"/>
      <c r="M1813" s="86"/>
      <c r="N1813" s="86"/>
      <c r="O1813" s="86"/>
      <c r="P1813" s="86"/>
      <c r="Q1813" s="86"/>
      <c r="R1813" s="86"/>
      <c r="S1813" s="86"/>
      <c r="T1813" s="86"/>
      <c r="U1813" s="86"/>
      <c r="V1813" s="86"/>
      <c r="W1813" s="86"/>
      <c r="X1813" s="86"/>
      <c r="Y1813" s="86"/>
      <c r="Z1813" s="86"/>
      <c r="AA1813" s="86"/>
      <c r="AB1813" s="86"/>
      <c r="AC1813" s="86"/>
      <c r="AD1813" s="86"/>
      <c r="AE1813" s="86"/>
      <c r="AF1813" s="86"/>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2" customHeight="1"/>
    <row r="1999" customFormat="1" ht="12" customHeight="1"/>
    <row r="2000" customFormat="1"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6"/>
      <c r="C2090" s="86"/>
      <c r="D2090" s="86"/>
      <c r="E2090" s="86"/>
      <c r="F2090" s="86"/>
      <c r="G2090" s="86"/>
      <c r="H2090" s="86"/>
      <c r="I2090" s="86"/>
      <c r="J2090" s="86"/>
      <c r="K2090" s="86"/>
      <c r="L2090" s="86"/>
      <c r="M2090" s="86"/>
      <c r="N2090" s="86"/>
      <c r="O2090" s="86"/>
      <c r="P2090" s="86"/>
      <c r="Q2090" s="86"/>
      <c r="R2090" s="86"/>
      <c r="S2090" s="86"/>
      <c r="T2090" s="86"/>
      <c r="U2090" s="86"/>
      <c r="V2090" s="86"/>
      <c r="W2090" s="86"/>
      <c r="X2090" s="86"/>
      <c r="Y2090" s="86"/>
      <c r="Z2090" s="86"/>
      <c r="AA2090" s="86"/>
      <c r="AB2090" s="86"/>
      <c r="AC2090" s="86"/>
      <c r="AD2090" s="86"/>
      <c r="AE2090" s="86"/>
      <c r="AF2090" s="86"/>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2" customHeight="1"/>
    <row r="2328" customFormat="1" ht="12" customHeight="1"/>
    <row r="2329" customFormat="1" ht="12" customHeight="1"/>
    <row r="2330" customFormat="1" ht="12" customHeight="1"/>
    <row r="2331" customFormat="1" ht="12" customHeight="1"/>
    <row r="2332" customFormat="1" ht="12" customHeight="1"/>
    <row r="2333" customFormat="1" ht="12" customHeight="1"/>
    <row r="2334" customFormat="1" ht="12" customHeight="1"/>
    <row r="2335" customFormat="1" ht="12" customHeight="1"/>
    <row r="2336" customFormat="1"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6"/>
      <c r="C2425" s="86"/>
      <c r="D2425" s="86"/>
      <c r="E2425" s="86"/>
      <c r="F2425" s="86"/>
      <c r="G2425" s="86"/>
      <c r="H2425" s="86"/>
      <c r="I2425" s="86"/>
      <c r="J2425" s="86"/>
      <c r="K2425" s="86"/>
      <c r="L2425" s="86"/>
      <c r="M2425" s="86"/>
      <c r="N2425" s="86"/>
      <c r="O2425" s="86"/>
      <c r="P2425" s="86"/>
      <c r="Q2425" s="86"/>
      <c r="R2425" s="86"/>
      <c r="S2425" s="86"/>
      <c r="T2425" s="86"/>
      <c r="U2425" s="86"/>
      <c r="V2425" s="86"/>
      <c r="W2425" s="86"/>
      <c r="X2425" s="86"/>
      <c r="Y2425" s="86"/>
      <c r="Z2425" s="86"/>
      <c r="AA2425" s="86"/>
      <c r="AB2425" s="86"/>
      <c r="AC2425" s="86"/>
      <c r="AD2425" s="86"/>
      <c r="AE2425" s="86"/>
      <c r="AF2425" s="86"/>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2" customHeight="1"/>
    <row r="2648" customFormat="1" ht="12" customHeight="1"/>
    <row r="2649" customFormat="1" ht="12" customHeight="1"/>
    <row r="2650" customFormat="1" ht="12" customHeight="1"/>
    <row r="2651" customFormat="1" ht="12" customHeight="1"/>
    <row r="2652" customFormat="1" ht="12" customHeight="1"/>
    <row r="2653" customFormat="1" ht="12" customHeight="1"/>
    <row r="2654" customFormat="1" ht="12" customHeight="1"/>
    <row r="2655" customFormat="1" ht="12" customHeight="1"/>
    <row r="2656" customFormat="1"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6"/>
      <c r="C2745" s="86"/>
      <c r="D2745" s="86"/>
      <c r="E2745" s="86"/>
      <c r="F2745" s="86"/>
      <c r="G2745" s="86"/>
      <c r="H2745" s="86"/>
      <c r="I2745" s="86"/>
      <c r="J2745" s="86"/>
      <c r="K2745" s="86"/>
      <c r="L2745" s="86"/>
      <c r="M2745" s="86"/>
      <c r="N2745" s="86"/>
      <c r="O2745" s="86"/>
      <c r="P2745" s="86"/>
      <c r="Q2745" s="86"/>
      <c r="R2745" s="86"/>
      <c r="S2745" s="86"/>
      <c r="T2745" s="86"/>
      <c r="U2745" s="86"/>
      <c r="V2745" s="86"/>
      <c r="W2745" s="86"/>
      <c r="X2745" s="86"/>
      <c r="Y2745" s="86"/>
      <c r="Z2745" s="86"/>
      <c r="AA2745" s="86"/>
      <c r="AB2745" s="86"/>
      <c r="AC2745" s="86"/>
      <c r="AD2745" s="86"/>
      <c r="AE2745" s="86"/>
      <c r="AF2745" s="86"/>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2"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2" customHeight="1"/>
    <row r="2974" customFormat="1" ht="12" customHeight="1"/>
    <row r="2975" customFormat="1" ht="12" customHeight="1"/>
    <row r="2976" customFormat="1"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6"/>
      <c r="C3076" s="86"/>
      <c r="D3076" s="86"/>
      <c r="E3076" s="86"/>
      <c r="F3076" s="86"/>
      <c r="G3076" s="86"/>
      <c r="H3076" s="86"/>
      <c r="I3076" s="86"/>
      <c r="J3076" s="86"/>
      <c r="K3076" s="86"/>
      <c r="L3076" s="86"/>
      <c r="M3076" s="86"/>
      <c r="N3076" s="86"/>
      <c r="O3076" s="86"/>
      <c r="P3076" s="86"/>
      <c r="Q3076" s="86"/>
      <c r="R3076" s="86"/>
      <c r="S3076" s="86"/>
      <c r="T3076" s="86"/>
      <c r="U3076" s="86"/>
      <c r="V3076" s="86"/>
      <c r="W3076" s="86"/>
      <c r="X3076" s="86"/>
      <c r="Y3076" s="86"/>
      <c r="Z3076" s="86"/>
      <c r="AA3076" s="86"/>
      <c r="AB3076" s="86"/>
      <c r="AC3076" s="86"/>
      <c r="AD3076" s="86"/>
      <c r="AE3076" s="86"/>
      <c r="AF3076" s="86"/>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5"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2" customHeight="1"/>
    <row r="3295" customFormat="1" ht="12" customHeight="1"/>
    <row r="3296" customFormat="1"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6"/>
      <c r="C3393" s="86"/>
      <c r="D3393" s="86"/>
      <c r="E3393" s="86"/>
      <c r="F3393" s="86"/>
      <c r="G3393" s="86"/>
      <c r="H3393" s="86"/>
      <c r="I3393" s="86"/>
      <c r="J3393" s="86"/>
      <c r="K3393" s="86"/>
      <c r="L3393" s="86"/>
      <c r="M3393" s="86"/>
      <c r="N3393" s="86"/>
      <c r="O3393" s="86"/>
      <c r="P3393" s="86"/>
      <c r="Q3393" s="86"/>
      <c r="R3393" s="86"/>
      <c r="S3393" s="86"/>
      <c r="T3393" s="86"/>
      <c r="U3393" s="86"/>
      <c r="V3393" s="86"/>
      <c r="W3393" s="86"/>
      <c r="X3393" s="86"/>
      <c r="Y3393" s="86"/>
      <c r="Z3393" s="86"/>
      <c r="AA3393" s="86"/>
      <c r="AB3393" s="86"/>
      <c r="AC3393" s="86"/>
      <c r="AD3393" s="86"/>
      <c r="AE3393" s="86"/>
      <c r="AF3393" s="86"/>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6"/>
      <c r="C3502" s="86"/>
      <c r="D3502" s="86"/>
      <c r="E3502" s="86"/>
      <c r="F3502" s="86"/>
      <c r="G3502" s="86"/>
      <c r="H3502" s="86"/>
      <c r="I3502" s="86"/>
      <c r="J3502" s="86"/>
      <c r="K3502" s="86"/>
      <c r="L3502" s="86"/>
      <c r="M3502" s="86"/>
      <c r="N3502" s="86"/>
      <c r="O3502" s="86"/>
      <c r="P3502" s="86"/>
      <c r="Q3502" s="86"/>
      <c r="R3502" s="86"/>
      <c r="S3502" s="86"/>
      <c r="T3502" s="86"/>
      <c r="U3502" s="86"/>
      <c r="V3502" s="86"/>
      <c r="W3502" s="86"/>
      <c r="X3502" s="86"/>
      <c r="Y3502" s="86"/>
      <c r="Z3502" s="86"/>
      <c r="AA3502" s="86"/>
      <c r="AB3502" s="86"/>
      <c r="AC3502" s="86"/>
      <c r="AD3502" s="86"/>
      <c r="AE3502" s="86"/>
      <c r="AF3502" s="86"/>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customFormat="1" ht="12" customHeight="1"/>
    <row r="3522" customFormat="1" ht="15" customHeight="1"/>
    <row r="3523" customFormat="1" ht="15" customHeight="1"/>
    <row r="3524" customFormat="1" ht="12" customHeight="1"/>
    <row r="3525" customFormat="1" ht="15" customHeight="1"/>
    <row r="3526" customFormat="1" ht="15" customHeight="1"/>
    <row r="3527" customFormat="1" ht="15" customHeight="1"/>
    <row r="3528" customFormat="1" ht="15" customHeight="1"/>
    <row r="3529" customFormat="1" ht="15" customHeight="1"/>
    <row r="3530" customFormat="1" ht="15" customHeight="1"/>
    <row r="3531" customFormat="1" ht="15" customHeight="1"/>
    <row r="3532" customFormat="1" ht="15" customHeight="1"/>
    <row r="3533" customFormat="1" ht="15" customHeight="1"/>
    <row r="3534" customFormat="1" ht="15"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6"/>
      <c r="C3627" s="86"/>
      <c r="D3627" s="86"/>
      <c r="E3627" s="86"/>
      <c r="F3627" s="86"/>
      <c r="G3627" s="86"/>
      <c r="H3627" s="86"/>
      <c r="I3627" s="86"/>
      <c r="J3627" s="86"/>
      <c r="K3627" s="86"/>
      <c r="L3627" s="86"/>
      <c r="M3627" s="86"/>
      <c r="N3627" s="86"/>
      <c r="O3627" s="86"/>
      <c r="P3627" s="86"/>
      <c r="Q3627" s="86"/>
      <c r="R3627" s="86"/>
      <c r="S3627" s="86"/>
      <c r="T3627" s="86"/>
      <c r="U3627" s="86"/>
      <c r="V3627" s="86"/>
      <c r="W3627" s="86"/>
      <c r="X3627" s="86"/>
      <c r="Y3627" s="86"/>
      <c r="Z3627" s="86"/>
      <c r="AA3627" s="86"/>
      <c r="AB3627" s="86"/>
      <c r="AC3627" s="86"/>
      <c r="AD3627" s="86"/>
      <c r="AE3627" s="86"/>
      <c r="AF3627" s="86"/>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customFormat="1" ht="12" customHeight="1"/>
    <row r="3650" customFormat="1" ht="15" customHeight="1"/>
    <row r="3651" customFormat="1" ht="15" customHeight="1"/>
    <row r="3652" customFormat="1" ht="15" customHeight="1"/>
    <row r="3653" customFormat="1" ht="15" customHeight="1"/>
    <row r="3654" customFormat="1" ht="15" customHeight="1"/>
    <row r="3655" customFormat="1" ht="15" customHeight="1"/>
    <row r="3656" customFormat="1" ht="15" customHeight="1"/>
    <row r="3657" customFormat="1" ht="15" customHeight="1"/>
    <row r="3658" customFormat="1" ht="15" customHeight="1"/>
    <row r="3659" customFormat="1" ht="15"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6"/>
      <c r="C3752" s="86"/>
      <c r="D3752" s="86"/>
      <c r="E3752" s="86"/>
      <c r="F3752" s="86"/>
      <c r="G3752" s="86"/>
      <c r="H3752" s="86"/>
      <c r="I3752" s="86"/>
      <c r="J3752" s="86"/>
      <c r="K3752" s="86"/>
      <c r="L3752" s="86"/>
      <c r="M3752" s="86"/>
      <c r="N3752" s="86"/>
      <c r="O3752" s="86"/>
      <c r="P3752" s="86"/>
      <c r="Q3752" s="86"/>
      <c r="R3752" s="86"/>
      <c r="S3752" s="86"/>
      <c r="T3752" s="86"/>
      <c r="U3752" s="86"/>
      <c r="V3752" s="86"/>
      <c r="W3752" s="86"/>
      <c r="X3752" s="86"/>
      <c r="Y3752" s="86"/>
      <c r="Z3752" s="86"/>
      <c r="AA3752" s="86"/>
      <c r="AB3752" s="86"/>
      <c r="AC3752" s="86"/>
      <c r="AD3752" s="86"/>
      <c r="AE3752" s="86"/>
      <c r="AF3752" s="86"/>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customFormat="1" ht="15" customHeight="1"/>
    <row r="3778" customFormat="1" ht="15" customHeight="1"/>
    <row r="3779" customFormat="1" ht="15" customHeight="1"/>
    <row r="3780" customFormat="1" ht="15" customHeight="1"/>
    <row r="3781" customFormat="1" ht="15" customHeight="1"/>
    <row r="3782" customFormat="1" ht="15" customHeight="1"/>
    <row r="3783" customFormat="1" ht="15" customHeight="1"/>
    <row r="3784" customFormat="1" ht="15"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6"/>
      <c r="C3877" s="86"/>
      <c r="D3877" s="86"/>
      <c r="E3877" s="86"/>
      <c r="F3877" s="86"/>
      <c r="G3877" s="86"/>
      <c r="H3877" s="86"/>
      <c r="I3877" s="86"/>
      <c r="J3877" s="86"/>
      <c r="K3877" s="86"/>
      <c r="L3877" s="86"/>
      <c r="M3877" s="86"/>
      <c r="N3877" s="86"/>
      <c r="O3877" s="86"/>
      <c r="P3877" s="86"/>
      <c r="Q3877" s="86"/>
      <c r="R3877" s="86"/>
      <c r="S3877" s="86"/>
      <c r="T3877" s="86"/>
      <c r="U3877" s="86"/>
      <c r="V3877" s="86"/>
      <c r="W3877" s="86"/>
      <c r="X3877" s="86"/>
      <c r="Y3877" s="86"/>
      <c r="Z3877" s="86"/>
      <c r="AA3877" s="86"/>
      <c r="AB3877" s="86"/>
      <c r="AC3877" s="86"/>
      <c r="AD3877" s="86"/>
      <c r="AE3877" s="86"/>
      <c r="AF3877" s="86"/>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customFormat="1" ht="15" customHeight="1"/>
    <row r="3890" customFormat="1" ht="15" customHeight="1"/>
    <row r="3891" customFormat="1" ht="15" customHeight="1"/>
    <row r="3892" customFormat="1" ht="15" customHeight="1"/>
    <row r="3893" customFormat="1" ht="15" customHeight="1"/>
    <row r="3894" customFormat="1" ht="15" customHeight="1"/>
    <row r="3895" customFormat="1" ht="15" customHeight="1"/>
    <row r="3896" customFormat="1" ht="12" customHeight="1"/>
    <row r="3897" customFormat="1" ht="15" customHeight="1"/>
    <row r="3898" customFormat="1" ht="15" customHeight="1"/>
    <row r="3899" customFormat="1" ht="12" customHeight="1"/>
    <row r="3900" customFormat="1" ht="15" customHeight="1"/>
    <row r="3901" customFormat="1" ht="15" customHeight="1"/>
    <row r="3902" customFormat="1" ht="15" customHeight="1"/>
    <row r="3903" customFormat="1" ht="15" customHeight="1"/>
    <row r="3904" customFormat="1"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6"/>
      <c r="C4002" s="86"/>
      <c r="D4002" s="86"/>
      <c r="E4002" s="86"/>
      <c r="F4002" s="86"/>
      <c r="G4002" s="86"/>
      <c r="H4002" s="86"/>
      <c r="I4002" s="86"/>
      <c r="J4002" s="86"/>
      <c r="K4002" s="86"/>
      <c r="L4002" s="86"/>
      <c r="M4002" s="86"/>
      <c r="N4002" s="86"/>
      <c r="O4002" s="86"/>
      <c r="P4002" s="86"/>
      <c r="Q4002" s="86"/>
      <c r="R4002" s="86"/>
      <c r="S4002" s="86"/>
      <c r="T4002" s="86"/>
      <c r="U4002" s="86"/>
      <c r="V4002" s="86"/>
      <c r="W4002" s="86"/>
      <c r="X4002" s="86"/>
      <c r="Y4002" s="86"/>
      <c r="Z4002" s="86"/>
      <c r="AA4002" s="86"/>
      <c r="AB4002" s="86"/>
      <c r="AC4002" s="86"/>
      <c r="AD4002" s="86"/>
      <c r="AE4002" s="86"/>
      <c r="AF4002" s="86"/>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customFormat="1" ht="15" customHeight="1"/>
    <row r="4018" customFormat="1" ht="15" customHeight="1"/>
    <row r="4019" customFormat="1" ht="15" customHeight="1"/>
    <row r="4020" customFormat="1" ht="15" customHeight="1"/>
    <row r="4021" customFormat="1" ht="12" customHeight="1"/>
    <row r="4022" customFormat="1" ht="15" customHeight="1"/>
    <row r="4023" customFormat="1" ht="15" customHeight="1"/>
    <row r="4024" customFormat="1" ht="12" customHeight="1"/>
    <row r="4025" customFormat="1" ht="15" customHeight="1"/>
    <row r="4026" customFormat="1" ht="15" customHeight="1"/>
    <row r="4027" customFormat="1" ht="15" customHeight="1"/>
    <row r="4028" customFormat="1" ht="15" customHeight="1"/>
    <row r="4029" customFormat="1" ht="15" customHeight="1"/>
    <row r="4030" customFormat="1" ht="15" customHeight="1"/>
    <row r="4031" customFormat="1" ht="15" customHeight="1"/>
    <row r="4032" customFormat="1"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6"/>
      <c r="C4127" s="86"/>
      <c r="D4127" s="86"/>
      <c r="E4127" s="86"/>
      <c r="F4127" s="86"/>
      <c r="G4127" s="86"/>
      <c r="H4127" s="86"/>
      <c r="I4127" s="86"/>
      <c r="J4127" s="86"/>
      <c r="K4127" s="86"/>
      <c r="L4127" s="86"/>
      <c r="M4127" s="86"/>
      <c r="N4127" s="86"/>
      <c r="O4127" s="86"/>
      <c r="P4127" s="86"/>
      <c r="Q4127" s="86"/>
      <c r="R4127" s="86"/>
      <c r="S4127" s="86"/>
      <c r="T4127" s="86"/>
      <c r="U4127" s="86"/>
      <c r="V4127" s="86"/>
      <c r="W4127" s="86"/>
      <c r="X4127" s="86"/>
      <c r="Y4127" s="86"/>
      <c r="Z4127" s="86"/>
      <c r="AA4127" s="86"/>
      <c r="AB4127" s="86"/>
      <c r="AC4127" s="86"/>
      <c r="AD4127" s="86"/>
      <c r="AE4127" s="86"/>
      <c r="AF4127" s="86"/>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customFormat="1" ht="15" customHeight="1"/>
    <row r="4146" customFormat="1" ht="12" customHeight="1"/>
    <row r="4147" customFormat="1" ht="15" customHeight="1"/>
    <row r="4148" customFormat="1" ht="15" customHeight="1"/>
    <row r="4149" customFormat="1" ht="12" customHeight="1"/>
    <row r="4150" customFormat="1" ht="15" customHeight="1"/>
    <row r="4151" customFormat="1" ht="15" customHeight="1"/>
    <row r="4152" customFormat="1" ht="15" customHeight="1"/>
    <row r="4153" customFormat="1" ht="15" customHeight="1"/>
    <row r="4154" customFormat="1" ht="15" customHeight="1"/>
    <row r="4155" customFormat="1" ht="15" customHeight="1"/>
    <row r="4156" customFormat="1" ht="15" customHeight="1"/>
    <row r="4157" customFormat="1" ht="15" customHeight="1"/>
    <row r="4158" customFormat="1" ht="15" customHeight="1"/>
    <row r="4159" customFormat="1" ht="15"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6"/>
      <c r="C4252" s="86"/>
      <c r="D4252" s="86"/>
      <c r="E4252" s="86"/>
      <c r="F4252" s="86"/>
      <c r="G4252" s="86"/>
      <c r="H4252" s="86"/>
      <c r="I4252" s="86"/>
      <c r="J4252" s="86"/>
      <c r="K4252" s="86"/>
      <c r="L4252" s="86"/>
      <c r="M4252" s="86"/>
      <c r="N4252" s="86"/>
      <c r="O4252" s="86"/>
      <c r="P4252" s="86"/>
      <c r="Q4252" s="86"/>
      <c r="R4252" s="86"/>
      <c r="S4252" s="86"/>
      <c r="T4252" s="86"/>
      <c r="U4252" s="86"/>
      <c r="V4252" s="86"/>
      <c r="W4252" s="86"/>
      <c r="X4252" s="86"/>
      <c r="Y4252" s="86"/>
      <c r="Z4252" s="86"/>
      <c r="AA4252" s="86"/>
      <c r="AB4252" s="86"/>
      <c r="AC4252" s="86"/>
      <c r="AD4252" s="86"/>
      <c r="AE4252" s="86"/>
      <c r="AF4252" s="86"/>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customFormat="1" ht="15" customHeight="1"/>
    <row r="4274" customFormat="1" ht="12" customHeight="1"/>
    <row r="4275" customFormat="1" ht="15" customHeight="1"/>
    <row r="4276" customFormat="1" ht="15" customHeight="1"/>
    <row r="4277" customFormat="1" ht="15" customHeight="1"/>
    <row r="4278" customFormat="1" ht="15" customHeight="1"/>
    <row r="4279" customFormat="1" ht="15" customHeight="1"/>
    <row r="4280" customFormat="1" ht="15" customHeight="1"/>
    <row r="4281" customFormat="1" ht="15" customHeight="1"/>
    <row r="4282" customFormat="1" ht="15" customHeight="1"/>
    <row r="4283" customFormat="1" ht="15" customHeight="1"/>
    <row r="4284" customFormat="1" ht="15"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6"/>
      <c r="C4377" s="86"/>
      <c r="D4377" s="86"/>
      <c r="E4377" s="86"/>
      <c r="F4377" s="86"/>
      <c r="G4377" s="86"/>
      <c r="H4377" s="86"/>
      <c r="I4377" s="86"/>
      <c r="J4377" s="86"/>
      <c r="K4377" s="86"/>
      <c r="L4377" s="86"/>
      <c r="M4377" s="86"/>
      <c r="N4377" s="86"/>
      <c r="O4377" s="86"/>
      <c r="P4377" s="86"/>
      <c r="Q4377" s="86"/>
      <c r="R4377" s="86"/>
      <c r="S4377" s="86"/>
      <c r="T4377" s="86"/>
      <c r="U4377" s="86"/>
      <c r="V4377" s="86"/>
      <c r="W4377" s="86"/>
      <c r="X4377" s="86"/>
      <c r="Y4377" s="86"/>
      <c r="Z4377" s="86"/>
      <c r="AA4377" s="86"/>
      <c r="AB4377" s="86"/>
      <c r="AC4377" s="86"/>
      <c r="AD4377" s="86"/>
      <c r="AE4377" s="86"/>
      <c r="AF4377" s="86"/>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customFormat="1" ht="15" customHeight="1"/>
    <row r="4402" customFormat="1" ht="15" customHeight="1"/>
    <row r="4403" customFormat="1" ht="15" customHeight="1"/>
    <row r="4404" customFormat="1" ht="15" customHeight="1"/>
    <row r="4405" customFormat="1" ht="15" customHeight="1"/>
    <row r="4406" customFormat="1" ht="15" customHeight="1"/>
    <row r="4407" customFormat="1" ht="15" customHeight="1"/>
    <row r="4408" customFormat="1" ht="15" customHeight="1"/>
    <row r="4409" customFormat="1"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6"/>
      <c r="C4502" s="86"/>
      <c r="D4502" s="86"/>
      <c r="E4502" s="86"/>
      <c r="F4502" s="86"/>
      <c r="G4502" s="86"/>
      <c r="H4502" s="86"/>
      <c r="I4502" s="86"/>
      <c r="J4502" s="86"/>
      <c r="K4502" s="86"/>
      <c r="L4502" s="86"/>
      <c r="M4502" s="86"/>
      <c r="N4502" s="86"/>
      <c r="O4502" s="86"/>
      <c r="P4502" s="86"/>
      <c r="Q4502" s="86"/>
      <c r="R4502" s="86"/>
      <c r="S4502" s="86"/>
      <c r="T4502" s="86"/>
      <c r="U4502" s="86"/>
      <c r="V4502" s="86"/>
      <c r="W4502" s="86"/>
      <c r="X4502" s="86"/>
      <c r="Y4502" s="86"/>
      <c r="Z4502" s="86"/>
      <c r="AA4502" s="86"/>
      <c r="AB4502" s="86"/>
      <c r="AC4502" s="86"/>
      <c r="AD4502" s="86"/>
      <c r="AE4502" s="86"/>
      <c r="AF4502" s="86"/>
    </row>
  </sheetData>
  <mergeCells count="29">
    <mergeCell ref="B4002:AF4002"/>
    <mergeCell ref="B4127:AF4127"/>
    <mergeCell ref="B4252:AF4252"/>
    <mergeCell ref="B4377:AF4377"/>
    <mergeCell ref="B4502:AF4502"/>
    <mergeCell ref="B3076:AF3076"/>
    <mergeCell ref="B3393:AF3393"/>
    <mergeCell ref="B3502:AF3502"/>
    <mergeCell ref="B3627:AF3627"/>
    <mergeCell ref="B3752:AF3752"/>
    <mergeCell ref="B3877:AF3877"/>
    <mergeCell ref="B1294:AF1294"/>
    <mergeCell ref="B1590:AF1590"/>
    <mergeCell ref="B1813:AF1813"/>
    <mergeCell ref="B2090:AF2090"/>
    <mergeCell ref="B2425:AF2425"/>
    <mergeCell ref="B2745:AF2745"/>
    <mergeCell ref="B663:AF663"/>
    <mergeCell ref="B735:AF735"/>
    <mergeCell ref="B911:AF911"/>
    <mergeCell ref="B994:AF994"/>
    <mergeCell ref="B1096:AF1096"/>
    <mergeCell ref="B1194:AF1194"/>
    <mergeCell ref="B79:AG79"/>
    <mergeCell ref="B117:AF117"/>
    <mergeCell ref="B259:AF259"/>
    <mergeCell ref="B339:AF339"/>
    <mergeCell ref="B452:AF452"/>
    <mergeCell ref="B565:AF5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502"/>
  <sheetViews>
    <sheetView topLeftCell="B1" workbookViewId="0">
      <selection activeCell="B1" sqref="A1:XFD1048576"/>
    </sheetView>
  </sheetViews>
  <sheetFormatPr defaultColWidth="8.7109375" defaultRowHeight="15"/>
  <cols>
    <col min="1" max="1" width="21.42578125" hidden="1" customWidth="1"/>
    <col min="2" max="2" width="46.7109375" customWidth="1"/>
  </cols>
  <sheetData>
    <row r="1" spans="1:33" ht="15" customHeight="1" thickBot="1">
      <c r="A1" s="13"/>
      <c r="B1" s="89" t="s">
        <v>3582</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1" t="s">
        <v>109</v>
      </c>
      <c r="D3" s="91"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1" t="s">
        <v>108</v>
      </c>
      <c r="D4" s="91" t="s">
        <v>3583</v>
      </c>
      <c r="E4" s="56"/>
      <c r="F4" s="56"/>
      <c r="G4" s="91" t="s">
        <v>3584</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1" t="s">
        <v>106</v>
      </c>
      <c r="D5" s="91"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1" t="s">
        <v>105</v>
      </c>
      <c r="D6" s="56"/>
      <c r="E6" s="91"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940</v>
      </c>
      <c r="B10" s="92" t="s">
        <v>941</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3" t="s">
        <v>942</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3"/>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4" t="s">
        <v>943</v>
      </c>
      <c r="C13" s="94">
        <v>2022</v>
      </c>
      <c r="D13" s="94">
        <v>2023</v>
      </c>
      <c r="E13" s="94">
        <v>2024</v>
      </c>
      <c r="F13" s="94">
        <v>2025</v>
      </c>
      <c r="G13" s="94">
        <v>2026</v>
      </c>
      <c r="H13" s="94">
        <v>2027</v>
      </c>
      <c r="I13" s="94">
        <v>2028</v>
      </c>
      <c r="J13" s="94">
        <v>2029</v>
      </c>
      <c r="K13" s="94">
        <v>2030</v>
      </c>
      <c r="L13" s="94">
        <v>2031</v>
      </c>
      <c r="M13" s="94">
        <v>2032</v>
      </c>
      <c r="N13" s="94">
        <v>2033</v>
      </c>
      <c r="O13" s="94">
        <v>2034</v>
      </c>
      <c r="P13" s="94">
        <v>2035</v>
      </c>
      <c r="Q13" s="94">
        <v>2036</v>
      </c>
      <c r="R13" s="94">
        <v>2037</v>
      </c>
      <c r="S13" s="94">
        <v>2038</v>
      </c>
      <c r="T13" s="94">
        <v>2039</v>
      </c>
      <c r="U13" s="94">
        <v>2040</v>
      </c>
      <c r="V13" s="94">
        <v>2041</v>
      </c>
      <c r="W13" s="94">
        <v>2042</v>
      </c>
      <c r="X13" s="94">
        <v>2043</v>
      </c>
      <c r="Y13" s="94">
        <v>2044</v>
      </c>
      <c r="Z13" s="94">
        <v>2045</v>
      </c>
      <c r="AA13" s="94">
        <v>2046</v>
      </c>
      <c r="AB13" s="94">
        <v>2047</v>
      </c>
      <c r="AC13" s="94">
        <v>2048</v>
      </c>
      <c r="AD13" s="94">
        <v>2049</v>
      </c>
      <c r="AE13" s="94">
        <v>2050</v>
      </c>
      <c r="AF13" s="95">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13"/>
      <c r="B15" s="96" t="s">
        <v>944</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15" customHeight="1">
      <c r="A16" s="13"/>
      <c r="B16" s="96" t="s">
        <v>945</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55" t="s">
        <v>946</v>
      </c>
      <c r="B17" s="97" t="s">
        <v>947</v>
      </c>
      <c r="C17" s="101">
        <v>49.548980999999998</v>
      </c>
      <c r="D17" s="101">
        <v>47.554820999999997</v>
      </c>
      <c r="E17" s="101">
        <v>45.834735999999999</v>
      </c>
      <c r="F17" s="101">
        <v>43.946930000000002</v>
      </c>
      <c r="G17" s="101">
        <v>42.187457999999999</v>
      </c>
      <c r="H17" s="101">
        <v>40.366455000000002</v>
      </c>
      <c r="I17" s="101">
        <v>38.723517999999999</v>
      </c>
      <c r="J17" s="101">
        <v>37.299495999999998</v>
      </c>
      <c r="K17" s="101">
        <v>36.071995000000001</v>
      </c>
      <c r="L17" s="101">
        <v>34.998528</v>
      </c>
      <c r="M17" s="101">
        <v>34.072662000000001</v>
      </c>
      <c r="N17" s="101">
        <v>33.237186000000001</v>
      </c>
      <c r="O17" s="101">
        <v>32.523612999999997</v>
      </c>
      <c r="P17" s="101">
        <v>31.912247000000001</v>
      </c>
      <c r="Q17" s="101">
        <v>31.441635000000002</v>
      </c>
      <c r="R17" s="101">
        <v>31.049548999999999</v>
      </c>
      <c r="S17" s="101">
        <v>30.719260999999999</v>
      </c>
      <c r="T17" s="101">
        <v>30.421741000000001</v>
      </c>
      <c r="U17" s="101">
        <v>30.134986999999999</v>
      </c>
      <c r="V17" s="101">
        <v>29.834271999999999</v>
      </c>
      <c r="W17" s="101">
        <v>29.509074999999999</v>
      </c>
      <c r="X17" s="101">
        <v>29.183914000000001</v>
      </c>
      <c r="Y17" s="101">
        <v>28.848351000000001</v>
      </c>
      <c r="Z17" s="101">
        <v>28.566181</v>
      </c>
      <c r="AA17" s="101">
        <v>28.308014</v>
      </c>
      <c r="AB17" s="101">
        <v>28.036705000000001</v>
      </c>
      <c r="AC17" s="101">
        <v>27.759723999999999</v>
      </c>
      <c r="AD17" s="101">
        <v>27.502044999999999</v>
      </c>
      <c r="AE17" s="101">
        <v>27.272987000000001</v>
      </c>
      <c r="AF17" s="99">
        <v>-2.1097999999999999E-2</v>
      </c>
      <c r="AG17" s="32"/>
    </row>
    <row r="18" spans="1:33" ht="15" customHeight="1">
      <c r="A18" s="55" t="s">
        <v>948</v>
      </c>
      <c r="B18" s="97" t="s">
        <v>949</v>
      </c>
      <c r="C18" s="101">
        <v>0.111688</v>
      </c>
      <c r="D18" s="101">
        <v>9.6532999999999994E-2</v>
      </c>
      <c r="E18" s="101">
        <v>8.3162E-2</v>
      </c>
      <c r="F18" s="101">
        <v>7.1313000000000001E-2</v>
      </c>
      <c r="G18" s="101">
        <v>6.0877000000000001E-2</v>
      </c>
      <c r="H18" s="101">
        <v>5.1618999999999998E-2</v>
      </c>
      <c r="I18" s="101">
        <v>4.3394000000000002E-2</v>
      </c>
      <c r="J18" s="101">
        <v>3.6202999999999999E-2</v>
      </c>
      <c r="K18" s="101">
        <v>3.0032E-2</v>
      </c>
      <c r="L18" s="101">
        <v>2.4808E-2</v>
      </c>
      <c r="M18" s="101">
        <v>2.0456999999999999E-2</v>
      </c>
      <c r="N18" s="101">
        <v>1.6912E-2</v>
      </c>
      <c r="O18" s="101">
        <v>1.4080000000000001E-2</v>
      </c>
      <c r="P18" s="101">
        <v>1.1854999999999999E-2</v>
      </c>
      <c r="Q18" s="101">
        <v>1.0115000000000001E-2</v>
      </c>
      <c r="R18" s="101">
        <v>8.7530000000000004E-3</v>
      </c>
      <c r="S18" s="101">
        <v>7.6899999999999998E-3</v>
      </c>
      <c r="T18" s="101">
        <v>6.8459999999999997E-3</v>
      </c>
      <c r="U18" s="101">
        <v>6.1370000000000001E-3</v>
      </c>
      <c r="V18" s="101">
        <v>5.5189999999999996E-3</v>
      </c>
      <c r="W18" s="101">
        <v>4.9779999999999998E-3</v>
      </c>
      <c r="X18" s="101">
        <v>4.4980000000000003E-3</v>
      </c>
      <c r="Y18" s="101">
        <v>4.0699999999999998E-3</v>
      </c>
      <c r="Z18" s="101">
        <v>3.6849999999999999E-3</v>
      </c>
      <c r="AA18" s="101">
        <v>3.339E-3</v>
      </c>
      <c r="AB18" s="101">
        <v>3.0279999999999999E-3</v>
      </c>
      <c r="AC18" s="101">
        <v>2.748E-3</v>
      </c>
      <c r="AD18" s="101">
        <v>2.4970000000000001E-3</v>
      </c>
      <c r="AE18" s="101">
        <v>2.2699999999999999E-3</v>
      </c>
      <c r="AF18" s="99">
        <v>-0.12989600000000001</v>
      </c>
      <c r="AG18" s="32"/>
    </row>
    <row r="19" spans="1:33" ht="15" customHeight="1">
      <c r="A19" s="55" t="s">
        <v>950</v>
      </c>
      <c r="B19" s="97" t="s">
        <v>951</v>
      </c>
      <c r="C19" s="101">
        <v>49.660666999999997</v>
      </c>
      <c r="D19" s="101">
        <v>47.651352000000003</v>
      </c>
      <c r="E19" s="101">
        <v>45.917895999999999</v>
      </c>
      <c r="F19" s="101">
        <v>44.018242000000001</v>
      </c>
      <c r="G19" s="101">
        <v>42.248336999999999</v>
      </c>
      <c r="H19" s="101">
        <v>40.418075999999999</v>
      </c>
      <c r="I19" s="101">
        <v>38.766914</v>
      </c>
      <c r="J19" s="101">
        <v>37.335701</v>
      </c>
      <c r="K19" s="101">
        <v>36.102027999999997</v>
      </c>
      <c r="L19" s="101">
        <v>35.023335000000003</v>
      </c>
      <c r="M19" s="101">
        <v>34.093120999999996</v>
      </c>
      <c r="N19" s="101">
        <v>33.254097000000002</v>
      </c>
      <c r="O19" s="101">
        <v>32.537692999999997</v>
      </c>
      <c r="P19" s="101">
        <v>31.924101</v>
      </c>
      <c r="Q19" s="101">
        <v>31.451750000000001</v>
      </c>
      <c r="R19" s="101">
        <v>31.058302000000001</v>
      </c>
      <c r="S19" s="101">
        <v>30.726952000000001</v>
      </c>
      <c r="T19" s="101">
        <v>30.428587</v>
      </c>
      <c r="U19" s="101">
        <v>30.141124999999999</v>
      </c>
      <c r="V19" s="101">
        <v>29.839791999999999</v>
      </c>
      <c r="W19" s="101">
        <v>29.514053000000001</v>
      </c>
      <c r="X19" s="101">
        <v>29.188412</v>
      </c>
      <c r="Y19" s="101">
        <v>28.852421</v>
      </c>
      <c r="Z19" s="101">
        <v>28.569866000000001</v>
      </c>
      <c r="AA19" s="101">
        <v>28.311354000000001</v>
      </c>
      <c r="AB19" s="101">
        <v>28.039733999999999</v>
      </c>
      <c r="AC19" s="101">
        <v>27.762471999999999</v>
      </c>
      <c r="AD19" s="101">
        <v>27.504541</v>
      </c>
      <c r="AE19" s="101">
        <v>27.275257</v>
      </c>
      <c r="AF19" s="99">
        <v>-2.1173999999999998E-2</v>
      </c>
      <c r="AG19" s="32"/>
    </row>
    <row r="20" spans="1:33" ht="15" customHeight="1">
      <c r="A20" s="1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15" customHeight="1">
      <c r="A21" s="13"/>
      <c r="B21" s="96" t="s">
        <v>952</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15" customHeight="1">
      <c r="A22" s="55" t="s">
        <v>953</v>
      </c>
      <c r="B22" s="97" t="s">
        <v>954</v>
      </c>
      <c r="C22" s="101">
        <v>2.4644520000000001</v>
      </c>
      <c r="D22" s="101">
        <v>2.247941</v>
      </c>
      <c r="E22" s="101">
        <v>2.0462280000000002</v>
      </c>
      <c r="F22" s="101">
        <v>1.8519410000000001</v>
      </c>
      <c r="G22" s="101">
        <v>1.6833419999999999</v>
      </c>
      <c r="H22" s="101">
        <v>1.534297</v>
      </c>
      <c r="I22" s="101">
        <v>1.4057090000000001</v>
      </c>
      <c r="J22" s="101">
        <v>1.2990060000000001</v>
      </c>
      <c r="K22" s="101">
        <v>1.212326</v>
      </c>
      <c r="L22" s="101">
        <v>1.142978</v>
      </c>
      <c r="M22" s="101">
        <v>1.0895440000000001</v>
      </c>
      <c r="N22" s="101">
        <v>1.049058</v>
      </c>
      <c r="O22" s="101">
        <v>1.020097</v>
      </c>
      <c r="P22" s="101">
        <v>0.99998900000000002</v>
      </c>
      <c r="Q22" s="101">
        <v>0.98940600000000001</v>
      </c>
      <c r="R22" s="101">
        <v>0.98326800000000003</v>
      </c>
      <c r="S22" s="101">
        <v>0.98001000000000005</v>
      </c>
      <c r="T22" s="101">
        <v>0.97813499999999998</v>
      </c>
      <c r="U22" s="101">
        <v>0.97645700000000002</v>
      </c>
      <c r="V22" s="101">
        <v>0.97379400000000005</v>
      </c>
      <c r="W22" s="101">
        <v>0.96976700000000005</v>
      </c>
      <c r="X22" s="101">
        <v>0.96574499999999996</v>
      </c>
      <c r="Y22" s="101">
        <v>0.96126999999999996</v>
      </c>
      <c r="Z22" s="101">
        <v>0.95960699999999999</v>
      </c>
      <c r="AA22" s="101">
        <v>0.95931599999999995</v>
      </c>
      <c r="AB22" s="101">
        <v>0.95833400000000002</v>
      </c>
      <c r="AC22" s="101">
        <v>0.956955</v>
      </c>
      <c r="AD22" s="101">
        <v>0.956565</v>
      </c>
      <c r="AE22" s="101">
        <v>0.95579199999999997</v>
      </c>
      <c r="AF22" s="99">
        <v>-3.3262E-2</v>
      </c>
      <c r="AG22" s="32"/>
    </row>
    <row r="23" spans="1:33" ht="15" customHeight="1">
      <c r="A23" s="55" t="s">
        <v>955</v>
      </c>
      <c r="B23" s="97" t="s">
        <v>3585</v>
      </c>
      <c r="C23" s="101">
        <v>8.2405999999999993E-2</v>
      </c>
      <c r="D23" s="101">
        <v>8.7426000000000004E-2</v>
      </c>
      <c r="E23" s="101">
        <v>9.3433000000000002E-2</v>
      </c>
      <c r="F23" s="101">
        <v>9.8419999999999994E-2</v>
      </c>
      <c r="G23" s="101">
        <v>0.102697</v>
      </c>
      <c r="H23" s="101">
        <v>0.10697</v>
      </c>
      <c r="I23" s="101">
        <v>0.111091</v>
      </c>
      <c r="J23" s="101">
        <v>0.11537600000000001</v>
      </c>
      <c r="K23" s="101">
        <v>0.119931</v>
      </c>
      <c r="L23" s="101">
        <v>0.12471699999999999</v>
      </c>
      <c r="M23" s="101">
        <v>0.12982399999999999</v>
      </c>
      <c r="N23" s="101">
        <v>0.135104</v>
      </c>
      <c r="O23" s="101">
        <v>0.14078199999999999</v>
      </c>
      <c r="P23" s="101">
        <v>0.14682799999999999</v>
      </c>
      <c r="Q23" s="101">
        <v>0.153554</v>
      </c>
      <c r="R23" s="101">
        <v>0.16062499999999999</v>
      </c>
      <c r="S23" s="101">
        <v>0.167964</v>
      </c>
      <c r="T23" s="101">
        <v>0.17538100000000001</v>
      </c>
      <c r="U23" s="101">
        <v>0.182728</v>
      </c>
      <c r="V23" s="101">
        <v>0.18979299999999999</v>
      </c>
      <c r="W23" s="101">
        <v>0.19648099999999999</v>
      </c>
      <c r="X23" s="101">
        <v>0.20302600000000001</v>
      </c>
      <c r="Y23" s="101">
        <v>0.20932700000000001</v>
      </c>
      <c r="Z23" s="101">
        <v>0.21610699999999999</v>
      </c>
      <c r="AA23" s="101">
        <v>0.223106</v>
      </c>
      <c r="AB23" s="101">
        <v>0.22991800000000001</v>
      </c>
      <c r="AC23" s="101">
        <v>0.23663200000000001</v>
      </c>
      <c r="AD23" s="101">
        <v>0.24355499999999999</v>
      </c>
      <c r="AE23" s="101">
        <v>0.25080000000000002</v>
      </c>
      <c r="AF23" s="99">
        <v>4.0550999999999997E-2</v>
      </c>
      <c r="AG23" s="32"/>
    </row>
    <row r="24" spans="1:33" ht="15" customHeight="1">
      <c r="A24" s="55" t="s">
        <v>957</v>
      </c>
      <c r="B24" s="97" t="s">
        <v>3586</v>
      </c>
      <c r="C24" s="101">
        <v>0.13761899999999999</v>
      </c>
      <c r="D24" s="101">
        <v>0.159859</v>
      </c>
      <c r="E24" s="101">
        <v>0.197129</v>
      </c>
      <c r="F24" s="101">
        <v>0.242477</v>
      </c>
      <c r="G24" s="101">
        <v>0.28965299999999999</v>
      </c>
      <c r="H24" s="101">
        <v>0.338001</v>
      </c>
      <c r="I24" s="101">
        <v>0.386818</v>
      </c>
      <c r="J24" s="101">
        <v>0.43748799999999999</v>
      </c>
      <c r="K24" s="101">
        <v>0.490371</v>
      </c>
      <c r="L24" s="101">
        <v>0.54502499999999998</v>
      </c>
      <c r="M24" s="101">
        <v>0.60196300000000003</v>
      </c>
      <c r="N24" s="101">
        <v>0.65981199999999995</v>
      </c>
      <c r="O24" s="101">
        <v>0.71998300000000004</v>
      </c>
      <c r="P24" s="101">
        <v>0.78222999999999998</v>
      </c>
      <c r="Q24" s="101">
        <v>0.84876300000000005</v>
      </c>
      <c r="R24" s="101">
        <v>0.917624</v>
      </c>
      <c r="S24" s="101">
        <v>0.98853800000000003</v>
      </c>
      <c r="T24" s="101">
        <v>1.0605359999999999</v>
      </c>
      <c r="U24" s="101">
        <v>1.1325810000000001</v>
      </c>
      <c r="V24" s="101">
        <v>1.2033069999999999</v>
      </c>
      <c r="W24" s="101">
        <v>1.2719389999999999</v>
      </c>
      <c r="X24" s="101">
        <v>1.3399810000000001</v>
      </c>
      <c r="Y24" s="101">
        <v>1.406644</v>
      </c>
      <c r="Z24" s="101">
        <v>1.4767790000000001</v>
      </c>
      <c r="AA24" s="101">
        <v>1.5485</v>
      </c>
      <c r="AB24" s="101">
        <v>1.618852</v>
      </c>
      <c r="AC24" s="101">
        <v>1.688491</v>
      </c>
      <c r="AD24" s="101">
        <v>1.759617</v>
      </c>
      <c r="AE24" s="101">
        <v>1.8330759999999999</v>
      </c>
      <c r="AF24" s="99">
        <v>9.6883999999999998E-2</v>
      </c>
      <c r="AG24" s="32"/>
    </row>
    <row r="25" spans="1:33" ht="15" customHeight="1">
      <c r="A25" s="55" t="s">
        <v>959</v>
      </c>
      <c r="B25" s="97" t="s">
        <v>3587</v>
      </c>
      <c r="C25" s="101">
        <v>0.402702</v>
      </c>
      <c r="D25" s="101">
        <v>0.47686600000000001</v>
      </c>
      <c r="E25" s="101">
        <v>0.56110899999999997</v>
      </c>
      <c r="F25" s="101">
        <v>0.65017400000000003</v>
      </c>
      <c r="G25" s="101">
        <v>0.73499899999999996</v>
      </c>
      <c r="H25" s="101">
        <v>0.81589299999999998</v>
      </c>
      <c r="I25" s="101">
        <v>0.89203600000000005</v>
      </c>
      <c r="J25" s="101">
        <v>0.96677299999999999</v>
      </c>
      <c r="K25" s="101">
        <v>1.040834</v>
      </c>
      <c r="L25" s="101">
        <v>1.113861</v>
      </c>
      <c r="M25" s="101">
        <v>1.1871670000000001</v>
      </c>
      <c r="N25" s="101">
        <v>1.2589999999999999</v>
      </c>
      <c r="O25" s="101">
        <v>1.331833</v>
      </c>
      <c r="P25" s="101">
        <v>1.4055</v>
      </c>
      <c r="Q25" s="101">
        <v>1.4837039999999999</v>
      </c>
      <c r="R25" s="101">
        <v>1.563547</v>
      </c>
      <c r="S25" s="101">
        <v>1.6450279999999999</v>
      </c>
      <c r="T25" s="101">
        <v>1.7268349999999999</v>
      </c>
      <c r="U25" s="101">
        <v>1.807712</v>
      </c>
      <c r="V25" s="101">
        <v>1.885856</v>
      </c>
      <c r="W25" s="101">
        <v>1.9604189999999999</v>
      </c>
      <c r="X25" s="101">
        <v>2.0338270000000001</v>
      </c>
      <c r="Y25" s="101">
        <v>2.1050800000000001</v>
      </c>
      <c r="Z25" s="101">
        <v>2.1814260000000001</v>
      </c>
      <c r="AA25" s="101">
        <v>2.2600820000000001</v>
      </c>
      <c r="AB25" s="101">
        <v>2.3367960000000001</v>
      </c>
      <c r="AC25" s="101">
        <v>2.4124829999999999</v>
      </c>
      <c r="AD25" s="101">
        <v>2.490272</v>
      </c>
      <c r="AE25" s="101">
        <v>2.5713140000000001</v>
      </c>
      <c r="AF25" s="99">
        <v>6.8455000000000002E-2</v>
      </c>
      <c r="AG25" s="32"/>
    </row>
    <row r="26" spans="1:33" ht="15" customHeight="1">
      <c r="A26" s="55" t="s">
        <v>961</v>
      </c>
      <c r="B26" s="97" t="s">
        <v>962</v>
      </c>
      <c r="C26" s="101">
        <v>0.13356199999999999</v>
      </c>
      <c r="D26" s="101">
        <v>0.13717099999999999</v>
      </c>
      <c r="E26" s="101">
        <v>0.14380000000000001</v>
      </c>
      <c r="F26" s="101">
        <v>0.150364</v>
      </c>
      <c r="G26" s="101">
        <v>0.15638299999999999</v>
      </c>
      <c r="H26" s="101">
        <v>0.16181400000000001</v>
      </c>
      <c r="I26" s="101">
        <v>0.166681</v>
      </c>
      <c r="J26" s="101">
        <v>0.17144599999999999</v>
      </c>
      <c r="K26" s="101">
        <v>0.176311</v>
      </c>
      <c r="L26" s="101">
        <v>0.181285</v>
      </c>
      <c r="M26" s="101">
        <v>0.18658</v>
      </c>
      <c r="N26" s="101">
        <v>0.19202900000000001</v>
      </c>
      <c r="O26" s="101">
        <v>0.19794900000000001</v>
      </c>
      <c r="P26" s="101">
        <v>0.20438899999999999</v>
      </c>
      <c r="Q26" s="101">
        <v>0.21176700000000001</v>
      </c>
      <c r="R26" s="101">
        <v>0.21974099999999999</v>
      </c>
      <c r="S26" s="101">
        <v>0.228267</v>
      </c>
      <c r="T26" s="101">
        <v>0.237124</v>
      </c>
      <c r="U26" s="101">
        <v>0.24607299999999999</v>
      </c>
      <c r="V26" s="101">
        <v>0.25485400000000002</v>
      </c>
      <c r="W26" s="101">
        <v>0.26331599999999999</v>
      </c>
      <c r="X26" s="101">
        <v>0.27167799999999998</v>
      </c>
      <c r="Y26" s="101">
        <v>0.27979999999999999</v>
      </c>
      <c r="Z26" s="101">
        <v>0.28850100000000001</v>
      </c>
      <c r="AA26" s="101">
        <v>0.29743900000000001</v>
      </c>
      <c r="AB26" s="101">
        <v>0.306145</v>
      </c>
      <c r="AC26" s="101">
        <v>0.31473699999999999</v>
      </c>
      <c r="AD26" s="101">
        <v>0.32355800000000001</v>
      </c>
      <c r="AE26" s="101">
        <v>0.33274100000000001</v>
      </c>
      <c r="AF26" s="99">
        <v>3.3137E-2</v>
      </c>
      <c r="AG26" s="32"/>
    </row>
    <row r="27" spans="1:33" ht="15" customHeight="1">
      <c r="A27" s="55" t="s">
        <v>963</v>
      </c>
      <c r="B27" s="97" t="s">
        <v>964</v>
      </c>
      <c r="C27" s="101">
        <v>6.8586999999999995E-2</v>
      </c>
      <c r="D27" s="101">
        <v>7.0740999999999998E-2</v>
      </c>
      <c r="E27" s="101">
        <v>7.4940999999999994E-2</v>
      </c>
      <c r="F27" s="101">
        <v>7.9773999999999998E-2</v>
      </c>
      <c r="G27" s="101">
        <v>8.4709000000000007E-2</v>
      </c>
      <c r="H27" s="101">
        <v>8.9788000000000007E-2</v>
      </c>
      <c r="I27" s="101">
        <v>9.4958000000000001E-2</v>
      </c>
      <c r="J27" s="101">
        <v>0.10063900000000001</v>
      </c>
      <c r="K27" s="101">
        <v>0.106947</v>
      </c>
      <c r="L27" s="101">
        <v>0.113833</v>
      </c>
      <c r="M27" s="101">
        <v>0.121408</v>
      </c>
      <c r="N27" s="101">
        <v>0.129441</v>
      </c>
      <c r="O27" s="101">
        <v>0.13814000000000001</v>
      </c>
      <c r="P27" s="101">
        <v>0.147423</v>
      </c>
      <c r="Q27" s="101">
        <v>0.15762100000000001</v>
      </c>
      <c r="R27" s="101">
        <v>0.16836799999999999</v>
      </c>
      <c r="S27" s="101">
        <v>0.17960200000000001</v>
      </c>
      <c r="T27" s="101">
        <v>0.19111700000000001</v>
      </c>
      <c r="U27" s="101">
        <v>0.20269200000000001</v>
      </c>
      <c r="V27" s="101">
        <v>0.214091</v>
      </c>
      <c r="W27" s="101">
        <v>0.225186</v>
      </c>
      <c r="X27" s="101">
        <v>0.23621</v>
      </c>
      <c r="Y27" s="101">
        <v>0.24701600000000001</v>
      </c>
      <c r="Z27" s="101">
        <v>0.258405</v>
      </c>
      <c r="AA27" s="101">
        <v>0.27006000000000002</v>
      </c>
      <c r="AB27" s="101">
        <v>0.28149600000000002</v>
      </c>
      <c r="AC27" s="101">
        <v>0.292827</v>
      </c>
      <c r="AD27" s="101">
        <v>0.304394</v>
      </c>
      <c r="AE27" s="101">
        <v>0.31633299999999998</v>
      </c>
      <c r="AF27" s="99">
        <v>5.6113999999999997E-2</v>
      </c>
      <c r="AG27" s="32"/>
    </row>
    <row r="28" spans="1:33" ht="15" customHeight="1">
      <c r="A28" s="55" t="s">
        <v>965</v>
      </c>
      <c r="B28" s="97" t="s">
        <v>966</v>
      </c>
      <c r="C28" s="101">
        <v>0</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99" t="s">
        <v>3588</v>
      </c>
      <c r="AG28" s="32"/>
    </row>
    <row r="29" spans="1:33" ht="15" customHeight="1">
      <c r="A29" s="55" t="s">
        <v>967</v>
      </c>
      <c r="B29" s="97" t="s">
        <v>968</v>
      </c>
      <c r="C29" s="101">
        <v>2.0917319999999999</v>
      </c>
      <c r="D29" s="101">
        <v>2.095297</v>
      </c>
      <c r="E29" s="101">
        <v>2.0965250000000002</v>
      </c>
      <c r="F29" s="101">
        <v>2.0790440000000001</v>
      </c>
      <c r="G29" s="101">
        <v>2.0672549999999998</v>
      </c>
      <c r="H29" s="101">
        <v>2.049617</v>
      </c>
      <c r="I29" s="101">
        <v>2.036953</v>
      </c>
      <c r="J29" s="101">
        <v>2.0330270000000001</v>
      </c>
      <c r="K29" s="101">
        <v>2.038332</v>
      </c>
      <c r="L29" s="101">
        <v>2.0510920000000001</v>
      </c>
      <c r="M29" s="101">
        <v>2.0719110000000001</v>
      </c>
      <c r="N29" s="101">
        <v>2.097426</v>
      </c>
      <c r="O29" s="101">
        <v>2.1300509999999999</v>
      </c>
      <c r="P29" s="101">
        <v>2.168828</v>
      </c>
      <c r="Q29" s="101">
        <v>2.217012</v>
      </c>
      <c r="R29" s="101">
        <v>2.270575</v>
      </c>
      <c r="S29" s="101">
        <v>2.3287680000000002</v>
      </c>
      <c r="T29" s="101">
        <v>2.3895550000000001</v>
      </c>
      <c r="U29" s="101">
        <v>2.4508540000000001</v>
      </c>
      <c r="V29" s="101">
        <v>2.510256</v>
      </c>
      <c r="W29" s="101">
        <v>2.566452</v>
      </c>
      <c r="X29" s="101">
        <v>2.6215359999999999</v>
      </c>
      <c r="Y29" s="101">
        <v>2.6742789999999999</v>
      </c>
      <c r="Z29" s="101">
        <v>2.7316159999999998</v>
      </c>
      <c r="AA29" s="101">
        <v>2.7907899999999999</v>
      </c>
      <c r="AB29" s="101">
        <v>2.847826</v>
      </c>
      <c r="AC29" s="101">
        <v>2.903756</v>
      </c>
      <c r="AD29" s="101">
        <v>2.9615629999999999</v>
      </c>
      <c r="AE29" s="101">
        <v>3.0224250000000001</v>
      </c>
      <c r="AF29" s="99">
        <v>1.3232000000000001E-2</v>
      </c>
      <c r="AG29" s="32"/>
    </row>
    <row r="30" spans="1:33" ht="15" customHeight="1">
      <c r="A30" s="55" t="s">
        <v>969</v>
      </c>
      <c r="B30" s="97" t="s">
        <v>970</v>
      </c>
      <c r="C30" s="101">
        <v>8.4440000000000001E-2</v>
      </c>
      <c r="D30" s="101">
        <v>7.8244999999999995E-2</v>
      </c>
      <c r="E30" s="101">
        <v>7.1707999999999994E-2</v>
      </c>
      <c r="F30" s="101">
        <v>6.5062999999999996E-2</v>
      </c>
      <c r="G30" s="101">
        <v>5.8495999999999999E-2</v>
      </c>
      <c r="H30" s="101">
        <v>5.1991000000000002E-2</v>
      </c>
      <c r="I30" s="101">
        <v>4.5643999999999997E-2</v>
      </c>
      <c r="J30" s="101">
        <v>3.9710000000000002E-2</v>
      </c>
      <c r="K30" s="101">
        <v>3.4805999999999997E-2</v>
      </c>
      <c r="L30" s="101">
        <v>3.0196000000000001E-2</v>
      </c>
      <c r="M30" s="101">
        <v>2.6155999999999999E-2</v>
      </c>
      <c r="N30" s="101">
        <v>2.2713000000000001E-2</v>
      </c>
      <c r="O30" s="101">
        <v>1.9885E-2</v>
      </c>
      <c r="P30" s="101">
        <v>1.7531000000000001E-2</v>
      </c>
      <c r="Q30" s="101">
        <v>1.5620999999999999E-2</v>
      </c>
      <c r="R30" s="101">
        <v>1.4361000000000001E-2</v>
      </c>
      <c r="S30" s="101">
        <v>1.3289E-2</v>
      </c>
      <c r="T30" s="101">
        <v>1.2399E-2</v>
      </c>
      <c r="U30" s="101">
        <v>1.1609E-2</v>
      </c>
      <c r="V30" s="101">
        <v>1.0869999999999999E-2</v>
      </c>
      <c r="W30" s="101">
        <v>1.0177E-2</v>
      </c>
      <c r="X30" s="101">
        <v>9.5289999999999993E-3</v>
      </c>
      <c r="Y30" s="101">
        <v>8.9219999999999994E-3</v>
      </c>
      <c r="Z30" s="101">
        <v>8.3540000000000003E-3</v>
      </c>
      <c r="AA30" s="101">
        <v>7.8209999999999998E-3</v>
      </c>
      <c r="AB30" s="101">
        <v>7.3229999999999996E-3</v>
      </c>
      <c r="AC30" s="101">
        <v>6.8570000000000002E-3</v>
      </c>
      <c r="AD30" s="101">
        <v>6.4200000000000004E-3</v>
      </c>
      <c r="AE30" s="101">
        <v>6.0109999999999999E-3</v>
      </c>
      <c r="AF30" s="99">
        <v>-9.0056999999999998E-2</v>
      </c>
      <c r="AG30" s="32"/>
    </row>
    <row r="31" spans="1:33" ht="15" customHeight="1">
      <c r="A31" s="55" t="s">
        <v>971</v>
      </c>
      <c r="B31" s="97" t="s">
        <v>972</v>
      </c>
      <c r="C31" s="101">
        <v>2.2590000000000002E-3</v>
      </c>
      <c r="D31" s="101">
        <v>1.944E-3</v>
      </c>
      <c r="E31" s="101">
        <v>1.7600000000000001E-3</v>
      </c>
      <c r="F31" s="101">
        <v>1.6479999999999999E-3</v>
      </c>
      <c r="G31" s="101">
        <v>1.5430000000000001E-3</v>
      </c>
      <c r="H31" s="101">
        <v>1.4450000000000001E-3</v>
      </c>
      <c r="I31" s="101">
        <v>1.353E-3</v>
      </c>
      <c r="J31" s="101">
        <v>1.266E-3</v>
      </c>
      <c r="K31" s="101">
        <v>1.186E-3</v>
      </c>
      <c r="L31" s="101">
        <v>1.1100000000000001E-3</v>
      </c>
      <c r="M31" s="101">
        <v>1.0399999999999999E-3</v>
      </c>
      <c r="N31" s="101">
        <v>9.7300000000000002E-4</v>
      </c>
      <c r="O31" s="101">
        <v>9.1100000000000003E-4</v>
      </c>
      <c r="P31" s="101">
        <v>8.5300000000000003E-4</v>
      </c>
      <c r="Q31" s="101">
        <v>7.9900000000000001E-4</v>
      </c>
      <c r="R31" s="101">
        <v>7.4799999999999997E-4</v>
      </c>
      <c r="S31" s="101">
        <v>6.9999999999999999E-4</v>
      </c>
      <c r="T31" s="101">
        <v>6.5600000000000001E-4</v>
      </c>
      <c r="U31" s="101">
        <v>6.1399999999999996E-4</v>
      </c>
      <c r="V31" s="101">
        <v>5.7499999999999999E-4</v>
      </c>
      <c r="W31" s="101">
        <v>5.3799999999999996E-4</v>
      </c>
      <c r="X31" s="101">
        <v>5.04E-4</v>
      </c>
      <c r="Y31" s="101">
        <v>4.7199999999999998E-4</v>
      </c>
      <c r="Z31" s="101">
        <v>4.4200000000000001E-4</v>
      </c>
      <c r="AA31" s="101">
        <v>4.1399999999999998E-4</v>
      </c>
      <c r="AB31" s="101">
        <v>3.8699999999999997E-4</v>
      </c>
      <c r="AC31" s="101">
        <v>3.6299999999999999E-4</v>
      </c>
      <c r="AD31" s="101">
        <v>3.4000000000000002E-4</v>
      </c>
      <c r="AE31" s="101">
        <v>3.1799999999999998E-4</v>
      </c>
      <c r="AF31" s="99">
        <v>-6.7639000000000005E-2</v>
      </c>
      <c r="AG31" s="32"/>
    </row>
    <row r="32" spans="1:33" ht="15" customHeight="1">
      <c r="A32" s="55" t="s">
        <v>973</v>
      </c>
      <c r="B32" s="97" t="s">
        <v>974</v>
      </c>
      <c r="C32" s="101">
        <v>1.5181E-2</v>
      </c>
      <c r="D32" s="101">
        <v>1.2968E-2</v>
      </c>
      <c r="E32" s="101">
        <v>1.1150999999999999E-2</v>
      </c>
      <c r="F32" s="101">
        <v>9.6790000000000001E-3</v>
      </c>
      <c r="G32" s="101">
        <v>8.7530000000000004E-3</v>
      </c>
      <c r="H32" s="101">
        <v>8.1770000000000002E-3</v>
      </c>
      <c r="I32" s="101">
        <v>7.6559999999999996E-3</v>
      </c>
      <c r="J32" s="101">
        <v>7.1679999999999999E-3</v>
      </c>
      <c r="K32" s="101">
        <v>6.7120000000000001E-3</v>
      </c>
      <c r="L32" s="101">
        <v>6.2839999999999997E-3</v>
      </c>
      <c r="M32" s="101">
        <v>5.8840000000000003E-3</v>
      </c>
      <c r="N32" s="101">
        <v>5.509E-3</v>
      </c>
      <c r="O32" s="101">
        <v>5.1580000000000003E-3</v>
      </c>
      <c r="P32" s="101">
        <v>4.829E-3</v>
      </c>
      <c r="Q32" s="101">
        <v>4.522E-3</v>
      </c>
      <c r="R32" s="101">
        <v>4.2339999999999999E-3</v>
      </c>
      <c r="S32" s="101">
        <v>3.9639999999999996E-3</v>
      </c>
      <c r="T32" s="101">
        <v>3.7109999999999999E-3</v>
      </c>
      <c r="U32" s="101">
        <v>3.4749999999999998E-3</v>
      </c>
      <c r="V32" s="101">
        <v>3.2539999999999999E-3</v>
      </c>
      <c r="W32" s="101">
        <v>3.0460000000000001E-3</v>
      </c>
      <c r="X32" s="101">
        <v>2.8519999999999999E-3</v>
      </c>
      <c r="Y32" s="101">
        <v>2.6710000000000002E-3</v>
      </c>
      <c r="Z32" s="101">
        <v>2.5010000000000002E-3</v>
      </c>
      <c r="AA32" s="101">
        <v>2.3410000000000002E-3</v>
      </c>
      <c r="AB32" s="101">
        <v>2.1919999999999999E-3</v>
      </c>
      <c r="AC32" s="101">
        <v>2.052E-3</v>
      </c>
      <c r="AD32" s="101">
        <v>1.9220000000000001E-3</v>
      </c>
      <c r="AE32" s="101">
        <v>1.799E-3</v>
      </c>
      <c r="AF32" s="99">
        <v>-7.3338E-2</v>
      </c>
      <c r="AG32" s="32"/>
    </row>
    <row r="33" spans="1:33" ht="15" customHeight="1">
      <c r="A33" s="55" t="s">
        <v>975</v>
      </c>
      <c r="B33" s="97" t="s">
        <v>976</v>
      </c>
      <c r="C33" s="101">
        <v>2.9725000000000001E-2</v>
      </c>
      <c r="D33" s="101">
        <v>2.5337999999999999E-2</v>
      </c>
      <c r="E33" s="101">
        <v>2.1677999999999999E-2</v>
      </c>
      <c r="F33" s="101">
        <v>1.8672999999999999E-2</v>
      </c>
      <c r="G33" s="101">
        <v>1.6624E-2</v>
      </c>
      <c r="H33" s="101">
        <v>1.5348000000000001E-2</v>
      </c>
      <c r="I33" s="101">
        <v>1.4264000000000001E-2</v>
      </c>
      <c r="J33" s="101">
        <v>1.3356E-2</v>
      </c>
      <c r="K33" s="101">
        <v>1.2505E-2</v>
      </c>
      <c r="L33" s="101">
        <v>1.1708E-2</v>
      </c>
      <c r="M33" s="101">
        <v>1.0962E-2</v>
      </c>
      <c r="N33" s="101">
        <v>1.0264000000000001E-2</v>
      </c>
      <c r="O33" s="101">
        <v>9.6100000000000005E-3</v>
      </c>
      <c r="P33" s="101">
        <v>8.9980000000000008E-3</v>
      </c>
      <c r="Q33" s="101">
        <v>8.4250000000000002E-3</v>
      </c>
      <c r="R33" s="101">
        <v>7.8879999999999992E-3</v>
      </c>
      <c r="S33" s="101">
        <v>7.3860000000000002E-3</v>
      </c>
      <c r="T33" s="101">
        <v>6.9150000000000001E-3</v>
      </c>
      <c r="U33" s="101">
        <v>6.4749999999999999E-3</v>
      </c>
      <c r="V33" s="101">
        <v>6.0619999999999997E-3</v>
      </c>
      <c r="W33" s="101">
        <v>5.6759999999999996E-3</v>
      </c>
      <c r="X33" s="101">
        <v>5.3140000000000001E-3</v>
      </c>
      <c r="Y33" s="101">
        <v>4.9760000000000004E-3</v>
      </c>
      <c r="Z33" s="101">
        <v>4.6589999999999999E-3</v>
      </c>
      <c r="AA33" s="101">
        <v>4.3620000000000004E-3</v>
      </c>
      <c r="AB33" s="101">
        <v>4.084E-3</v>
      </c>
      <c r="AC33" s="101">
        <v>3.8240000000000001E-3</v>
      </c>
      <c r="AD33" s="101">
        <v>3.5799999999999998E-3</v>
      </c>
      <c r="AE33" s="101">
        <v>3.3519999999999999E-3</v>
      </c>
      <c r="AF33" s="99">
        <v>-7.4981000000000006E-2</v>
      </c>
      <c r="AG33" s="32"/>
    </row>
    <row r="34" spans="1:33" ht="15" customHeight="1">
      <c r="A34" s="55" t="s">
        <v>977</v>
      </c>
      <c r="B34" s="97" t="s">
        <v>978</v>
      </c>
      <c r="C34" s="101">
        <v>0</v>
      </c>
      <c r="D34" s="101">
        <v>0</v>
      </c>
      <c r="E34" s="101">
        <v>0</v>
      </c>
      <c r="F34" s="101">
        <v>0</v>
      </c>
      <c r="G34" s="101">
        <v>0</v>
      </c>
      <c r="H34" s="101">
        <v>0</v>
      </c>
      <c r="I34" s="101">
        <v>0</v>
      </c>
      <c r="J34" s="101">
        <v>0</v>
      </c>
      <c r="K34" s="101">
        <v>0</v>
      </c>
      <c r="L34" s="101">
        <v>0</v>
      </c>
      <c r="M34" s="101">
        <v>0</v>
      </c>
      <c r="N34" s="101">
        <v>0</v>
      </c>
      <c r="O34" s="101">
        <v>0</v>
      </c>
      <c r="P34" s="101">
        <v>0</v>
      </c>
      <c r="Q34" s="101">
        <v>0</v>
      </c>
      <c r="R34" s="101">
        <v>0</v>
      </c>
      <c r="S34" s="101">
        <v>0</v>
      </c>
      <c r="T34" s="101">
        <v>0</v>
      </c>
      <c r="U34" s="101">
        <v>0</v>
      </c>
      <c r="V34" s="101">
        <v>0</v>
      </c>
      <c r="W34" s="101">
        <v>0</v>
      </c>
      <c r="X34" s="101">
        <v>0</v>
      </c>
      <c r="Y34" s="101">
        <v>0</v>
      </c>
      <c r="Z34" s="101">
        <v>0</v>
      </c>
      <c r="AA34" s="101">
        <v>0</v>
      </c>
      <c r="AB34" s="101">
        <v>0</v>
      </c>
      <c r="AC34" s="101">
        <v>0</v>
      </c>
      <c r="AD34" s="101">
        <v>0</v>
      </c>
      <c r="AE34" s="101">
        <v>0</v>
      </c>
      <c r="AF34" s="99" t="s">
        <v>3588</v>
      </c>
      <c r="AG34" s="32"/>
    </row>
    <row r="35" spans="1:33" ht="15" customHeight="1">
      <c r="A35" s="55" t="s">
        <v>979</v>
      </c>
      <c r="B35" s="97" t="s">
        <v>980</v>
      </c>
      <c r="C35" s="101">
        <v>4.8430000000000001E-3</v>
      </c>
      <c r="D35" s="101">
        <v>4.8149999999999998E-3</v>
      </c>
      <c r="E35" s="101">
        <v>5.0600000000000003E-3</v>
      </c>
      <c r="F35" s="101">
        <v>5.4900000000000001E-3</v>
      </c>
      <c r="G35" s="101">
        <v>6.0769999999999999E-3</v>
      </c>
      <c r="H35" s="101">
        <v>6.7669999999999996E-3</v>
      </c>
      <c r="I35" s="101">
        <v>7.5290000000000001E-3</v>
      </c>
      <c r="J35" s="101">
        <v>8.3820000000000006E-3</v>
      </c>
      <c r="K35" s="101">
        <v>9.3170000000000006E-3</v>
      </c>
      <c r="L35" s="101">
        <v>1.0324E-2</v>
      </c>
      <c r="M35" s="101">
        <v>1.141E-2</v>
      </c>
      <c r="N35" s="101">
        <v>1.2553999999999999E-2</v>
      </c>
      <c r="O35" s="101">
        <v>1.3771E-2</v>
      </c>
      <c r="P35" s="101">
        <v>1.5055000000000001E-2</v>
      </c>
      <c r="Q35" s="101">
        <v>1.6426E-2</v>
      </c>
      <c r="R35" s="101">
        <v>1.7860999999999998E-2</v>
      </c>
      <c r="S35" s="101">
        <v>1.9362999999999998E-2</v>
      </c>
      <c r="T35" s="101">
        <v>2.0917000000000002E-2</v>
      </c>
      <c r="U35" s="101">
        <v>2.2497E-2</v>
      </c>
      <c r="V35" s="101">
        <v>2.4081000000000002E-2</v>
      </c>
      <c r="W35" s="101">
        <v>2.5651E-2</v>
      </c>
      <c r="X35" s="101">
        <v>2.7212E-2</v>
      </c>
      <c r="Y35" s="101">
        <v>2.8753000000000001E-2</v>
      </c>
      <c r="Z35" s="101">
        <v>3.0331E-2</v>
      </c>
      <c r="AA35" s="101">
        <v>3.1920999999999998E-2</v>
      </c>
      <c r="AB35" s="101">
        <v>3.3492000000000001E-2</v>
      </c>
      <c r="AC35" s="101">
        <v>3.5057999999999999E-2</v>
      </c>
      <c r="AD35" s="101">
        <v>3.6637000000000003E-2</v>
      </c>
      <c r="AE35" s="101">
        <v>3.8239000000000002E-2</v>
      </c>
      <c r="AF35" s="99">
        <v>7.6590000000000005E-2</v>
      </c>
      <c r="AG35" s="32"/>
    </row>
    <row r="36" spans="1:33" ht="15" customHeight="1">
      <c r="A36" s="55" t="s">
        <v>981</v>
      </c>
      <c r="B36" s="97" t="s">
        <v>982</v>
      </c>
      <c r="C36" s="101">
        <v>5.5175070000000002</v>
      </c>
      <c r="D36" s="101">
        <v>5.3986109999999998</v>
      </c>
      <c r="E36" s="101">
        <v>5.3245209999999998</v>
      </c>
      <c r="F36" s="101">
        <v>5.2527470000000003</v>
      </c>
      <c r="G36" s="101">
        <v>5.2105319999999997</v>
      </c>
      <c r="H36" s="101">
        <v>5.1801050000000002</v>
      </c>
      <c r="I36" s="101">
        <v>5.1706909999999997</v>
      </c>
      <c r="J36" s="101">
        <v>5.193638</v>
      </c>
      <c r="K36" s="101">
        <v>5.2495760000000002</v>
      </c>
      <c r="L36" s="101">
        <v>5.332414</v>
      </c>
      <c r="M36" s="101">
        <v>5.443848</v>
      </c>
      <c r="N36" s="101">
        <v>5.5738830000000004</v>
      </c>
      <c r="O36" s="101">
        <v>5.7281700000000004</v>
      </c>
      <c r="P36" s="101">
        <v>5.9024539999999996</v>
      </c>
      <c r="Q36" s="101">
        <v>6.1076170000000003</v>
      </c>
      <c r="R36" s="101">
        <v>6.3288399999999996</v>
      </c>
      <c r="S36" s="101">
        <v>6.5628780000000004</v>
      </c>
      <c r="T36" s="101">
        <v>6.8032820000000003</v>
      </c>
      <c r="U36" s="101">
        <v>7.043768</v>
      </c>
      <c r="V36" s="101">
        <v>7.2767929999999996</v>
      </c>
      <c r="W36" s="101">
        <v>7.4986480000000002</v>
      </c>
      <c r="X36" s="101">
        <v>7.7174149999999999</v>
      </c>
      <c r="Y36" s="101">
        <v>7.9292090000000002</v>
      </c>
      <c r="Z36" s="101">
        <v>8.1587259999999997</v>
      </c>
      <c r="AA36" s="101">
        <v>8.3961520000000007</v>
      </c>
      <c r="AB36" s="101">
        <v>8.6268460000000005</v>
      </c>
      <c r="AC36" s="101">
        <v>8.8540329999999994</v>
      </c>
      <c r="AD36" s="101">
        <v>9.0884239999999998</v>
      </c>
      <c r="AE36" s="101">
        <v>9.3322000000000003</v>
      </c>
      <c r="AF36" s="99">
        <v>1.8946999999999999E-2</v>
      </c>
      <c r="AG36" s="32"/>
    </row>
    <row r="37" spans="1:33" ht="15" customHeight="1">
      <c r="A37" s="13"/>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1:33" ht="15" customHeight="1">
      <c r="A38" s="55" t="s">
        <v>983</v>
      </c>
      <c r="B38" s="97" t="s">
        <v>984</v>
      </c>
      <c r="C38" s="101">
        <v>55.178173000000001</v>
      </c>
      <c r="D38" s="101">
        <v>53.049965</v>
      </c>
      <c r="E38" s="101">
        <v>51.242415999999999</v>
      </c>
      <c r="F38" s="101">
        <v>49.270988000000003</v>
      </c>
      <c r="G38" s="101">
        <v>47.458869999999997</v>
      </c>
      <c r="H38" s="101">
        <v>45.598182999999999</v>
      </c>
      <c r="I38" s="101">
        <v>43.937607</v>
      </c>
      <c r="J38" s="101">
        <v>42.529339</v>
      </c>
      <c r="K38" s="101">
        <v>41.351604000000002</v>
      </c>
      <c r="L38" s="101">
        <v>40.355747000000001</v>
      </c>
      <c r="M38" s="101">
        <v>39.536968000000002</v>
      </c>
      <c r="N38" s="101">
        <v>38.827979999999997</v>
      </c>
      <c r="O38" s="101">
        <v>38.265861999999998</v>
      </c>
      <c r="P38" s="101">
        <v>37.826552999999997</v>
      </c>
      <c r="Q38" s="101">
        <v>37.559367999999999</v>
      </c>
      <c r="R38" s="101">
        <v>37.387141999999997</v>
      </c>
      <c r="S38" s="101">
        <v>37.289828999999997</v>
      </c>
      <c r="T38" s="101">
        <v>37.231869000000003</v>
      </c>
      <c r="U38" s="101">
        <v>37.184891</v>
      </c>
      <c r="V38" s="101">
        <v>37.116585000000001</v>
      </c>
      <c r="W38" s="101">
        <v>37.012703000000002</v>
      </c>
      <c r="X38" s="101">
        <v>36.905827000000002</v>
      </c>
      <c r="Y38" s="101">
        <v>36.781630999999997</v>
      </c>
      <c r="Z38" s="101">
        <v>36.728591999999999</v>
      </c>
      <c r="AA38" s="101">
        <v>36.707504</v>
      </c>
      <c r="AB38" s="101">
        <v>36.666580000000003</v>
      </c>
      <c r="AC38" s="101">
        <v>36.616504999999997</v>
      </c>
      <c r="AD38" s="101">
        <v>36.592964000000002</v>
      </c>
      <c r="AE38" s="101">
        <v>36.607455999999999</v>
      </c>
      <c r="AF38" s="99">
        <v>-1.4546999999999999E-2</v>
      </c>
      <c r="AG38" s="32"/>
    </row>
    <row r="39" spans="1:33" ht="12" customHeight="1">
      <c r="A39" s="1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12" customHeight="1">
      <c r="A40" s="13"/>
      <c r="B40" s="96" t="s">
        <v>985</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13"/>
      <c r="B41" s="96" t="s">
        <v>986</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12" customHeight="1">
      <c r="A42" s="55" t="s">
        <v>987</v>
      </c>
      <c r="B42" s="97" t="s">
        <v>947</v>
      </c>
      <c r="C42" s="101">
        <v>84.023537000000005</v>
      </c>
      <c r="D42" s="101">
        <v>86.681563999999995</v>
      </c>
      <c r="E42" s="101">
        <v>89.324852000000007</v>
      </c>
      <c r="F42" s="101">
        <v>91.813721000000001</v>
      </c>
      <c r="G42" s="101">
        <v>94.305160999999998</v>
      </c>
      <c r="H42" s="101">
        <v>95.828277999999997</v>
      </c>
      <c r="I42" s="101">
        <v>97.017273000000003</v>
      </c>
      <c r="J42" s="101">
        <v>98.054039000000003</v>
      </c>
      <c r="K42" s="101">
        <v>98.761116000000001</v>
      </c>
      <c r="L42" s="101">
        <v>99.243469000000005</v>
      </c>
      <c r="M42" s="101">
        <v>99.518028000000001</v>
      </c>
      <c r="N42" s="101">
        <v>99.610343999999998</v>
      </c>
      <c r="O42" s="101">
        <v>99.667709000000002</v>
      </c>
      <c r="P42" s="101">
        <v>99.786941999999996</v>
      </c>
      <c r="Q42" s="101">
        <v>99.899367999999996</v>
      </c>
      <c r="R42" s="101">
        <v>100.039978</v>
      </c>
      <c r="S42" s="101">
        <v>100.22792800000001</v>
      </c>
      <c r="T42" s="101">
        <v>100.377892</v>
      </c>
      <c r="U42" s="101">
        <v>100.61248000000001</v>
      </c>
      <c r="V42" s="101">
        <v>100.849464</v>
      </c>
      <c r="W42" s="101">
        <v>101.000816</v>
      </c>
      <c r="X42" s="101">
        <v>101.129105</v>
      </c>
      <c r="Y42" s="101">
        <v>101.27636699999999</v>
      </c>
      <c r="Z42" s="101">
        <v>101.491714</v>
      </c>
      <c r="AA42" s="101">
        <v>101.73292499999999</v>
      </c>
      <c r="AB42" s="101">
        <v>101.92984800000001</v>
      </c>
      <c r="AC42" s="101">
        <v>102.105209</v>
      </c>
      <c r="AD42" s="101">
        <v>102.275131</v>
      </c>
      <c r="AE42" s="101">
        <v>102.48262</v>
      </c>
      <c r="AF42" s="99">
        <v>7.1180000000000002E-3</v>
      </c>
      <c r="AG42" s="32"/>
    </row>
    <row r="43" spans="1:33" ht="12" customHeight="1">
      <c r="A43" s="55" t="s">
        <v>988</v>
      </c>
      <c r="B43" s="97" t="s">
        <v>949</v>
      </c>
      <c r="C43" s="101">
        <v>0.52666500000000005</v>
      </c>
      <c r="D43" s="101">
        <v>0.476026</v>
      </c>
      <c r="E43" s="101">
        <v>0.42490600000000001</v>
      </c>
      <c r="F43" s="101">
        <v>0.38085799999999997</v>
      </c>
      <c r="G43" s="101">
        <v>0.34490900000000002</v>
      </c>
      <c r="H43" s="101">
        <v>0.31103599999999998</v>
      </c>
      <c r="I43" s="101">
        <v>0.27851199999999998</v>
      </c>
      <c r="J43" s="101">
        <v>0.24740699999999999</v>
      </c>
      <c r="K43" s="101">
        <v>0.217834</v>
      </c>
      <c r="L43" s="101">
        <v>0.190002</v>
      </c>
      <c r="M43" s="101">
        <v>0.16400100000000001</v>
      </c>
      <c r="N43" s="101">
        <v>0.14014699999999999</v>
      </c>
      <c r="O43" s="101">
        <v>0.118495</v>
      </c>
      <c r="P43" s="101">
        <v>9.9350999999999995E-2</v>
      </c>
      <c r="Q43" s="101">
        <v>8.2629999999999995E-2</v>
      </c>
      <c r="R43" s="101">
        <v>6.8335000000000007E-2</v>
      </c>
      <c r="S43" s="101">
        <v>5.6483999999999999E-2</v>
      </c>
      <c r="T43" s="101">
        <v>4.6788000000000003E-2</v>
      </c>
      <c r="U43" s="101">
        <v>3.9142000000000003E-2</v>
      </c>
      <c r="V43" s="101">
        <v>3.3224999999999998E-2</v>
      </c>
      <c r="W43" s="101">
        <v>2.8561E-2</v>
      </c>
      <c r="X43" s="101">
        <v>2.4874E-2</v>
      </c>
      <c r="Y43" s="101">
        <v>2.1923000000000002E-2</v>
      </c>
      <c r="Z43" s="101">
        <v>1.9668999999999999E-2</v>
      </c>
      <c r="AA43" s="101">
        <v>1.7888999999999999E-2</v>
      </c>
      <c r="AB43" s="101">
        <v>1.6292999999999998E-2</v>
      </c>
      <c r="AC43" s="101">
        <v>1.4864E-2</v>
      </c>
      <c r="AD43" s="101">
        <v>1.3584000000000001E-2</v>
      </c>
      <c r="AE43" s="101">
        <v>1.244E-2</v>
      </c>
      <c r="AF43" s="99">
        <v>-0.12521299999999999</v>
      </c>
      <c r="AG43" s="32"/>
    </row>
    <row r="44" spans="1:33" ht="12" customHeight="1">
      <c r="A44" s="55" t="s">
        <v>989</v>
      </c>
      <c r="B44" s="97" t="s">
        <v>990</v>
      </c>
      <c r="C44" s="101">
        <v>84.550201000000001</v>
      </c>
      <c r="D44" s="101">
        <v>87.157593000000006</v>
      </c>
      <c r="E44" s="101">
        <v>89.749756000000005</v>
      </c>
      <c r="F44" s="101">
        <v>92.194580000000002</v>
      </c>
      <c r="G44" s="101">
        <v>94.650069999999999</v>
      </c>
      <c r="H44" s="101">
        <v>96.139313000000001</v>
      </c>
      <c r="I44" s="101">
        <v>97.295783999999998</v>
      </c>
      <c r="J44" s="101">
        <v>98.301445000000001</v>
      </c>
      <c r="K44" s="101">
        <v>98.978950999999995</v>
      </c>
      <c r="L44" s="101">
        <v>99.433471999999995</v>
      </c>
      <c r="M44" s="101">
        <v>99.682029999999997</v>
      </c>
      <c r="N44" s="101">
        <v>99.750488000000004</v>
      </c>
      <c r="O44" s="101">
        <v>99.786201000000005</v>
      </c>
      <c r="P44" s="101">
        <v>99.886291999999997</v>
      </c>
      <c r="Q44" s="101">
        <v>99.982001999999994</v>
      </c>
      <c r="R44" s="101">
        <v>100.108315</v>
      </c>
      <c r="S44" s="101">
        <v>100.284409</v>
      </c>
      <c r="T44" s="101">
        <v>100.424683</v>
      </c>
      <c r="U44" s="101">
        <v>100.651619</v>
      </c>
      <c r="V44" s="101">
        <v>100.88269</v>
      </c>
      <c r="W44" s="101">
        <v>101.029381</v>
      </c>
      <c r="X44" s="101">
        <v>101.153976</v>
      </c>
      <c r="Y44" s="101">
        <v>101.298294</v>
      </c>
      <c r="Z44" s="101">
        <v>101.511383</v>
      </c>
      <c r="AA44" s="101">
        <v>101.750816</v>
      </c>
      <c r="AB44" s="101">
        <v>101.946144</v>
      </c>
      <c r="AC44" s="101">
        <v>102.120071</v>
      </c>
      <c r="AD44" s="101">
        <v>102.288712</v>
      </c>
      <c r="AE44" s="101">
        <v>102.49505600000001</v>
      </c>
      <c r="AF44" s="99">
        <v>6.8979999999999996E-3</v>
      </c>
      <c r="AG44" s="32"/>
    </row>
    <row r="45" spans="1:33" ht="12" customHeight="1">
      <c r="A45" s="13"/>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row>
    <row r="46" spans="1:33" ht="12" customHeight="1">
      <c r="A46" s="13"/>
      <c r="B46" s="96" t="s">
        <v>991</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row>
    <row r="47" spans="1:33" ht="12" customHeight="1">
      <c r="A47" s="55" t="s">
        <v>992</v>
      </c>
      <c r="B47" s="97" t="s">
        <v>954</v>
      </c>
      <c r="C47" s="101">
        <v>13.166789</v>
      </c>
      <c r="D47" s="101">
        <v>12.186095</v>
      </c>
      <c r="E47" s="101">
        <v>11.316872999999999</v>
      </c>
      <c r="F47" s="101">
        <v>10.425776000000001</v>
      </c>
      <c r="G47" s="101">
        <v>9.6406489999999998</v>
      </c>
      <c r="H47" s="101">
        <v>8.8798259999999996</v>
      </c>
      <c r="I47" s="101">
        <v>8.1852699999999992</v>
      </c>
      <c r="J47" s="101">
        <v>7.5816439999999998</v>
      </c>
      <c r="K47" s="101">
        <v>7.0501550000000002</v>
      </c>
      <c r="L47" s="101">
        <v>6.5956429999999999</v>
      </c>
      <c r="M47" s="101">
        <v>6.2098420000000001</v>
      </c>
      <c r="N47" s="101">
        <v>5.8874919999999999</v>
      </c>
      <c r="O47" s="101">
        <v>5.6326669999999996</v>
      </c>
      <c r="P47" s="101">
        <v>5.444223</v>
      </c>
      <c r="Q47" s="101">
        <v>5.3027030000000002</v>
      </c>
      <c r="R47" s="101">
        <v>5.2015779999999996</v>
      </c>
      <c r="S47" s="101">
        <v>5.136876</v>
      </c>
      <c r="T47" s="101">
        <v>5.0907099999999996</v>
      </c>
      <c r="U47" s="101">
        <v>5.0674700000000001</v>
      </c>
      <c r="V47" s="101">
        <v>5.0555269999999997</v>
      </c>
      <c r="W47" s="101">
        <v>5.0430299999999999</v>
      </c>
      <c r="X47" s="101">
        <v>5.035342</v>
      </c>
      <c r="Y47" s="101">
        <v>5.03864</v>
      </c>
      <c r="Z47" s="101">
        <v>5.0561730000000003</v>
      </c>
      <c r="AA47" s="101">
        <v>5.0792909999999996</v>
      </c>
      <c r="AB47" s="101">
        <v>5.0979530000000004</v>
      </c>
      <c r="AC47" s="101">
        <v>5.1151179999999998</v>
      </c>
      <c r="AD47" s="101">
        <v>5.1337900000000003</v>
      </c>
      <c r="AE47" s="101">
        <v>5.1594569999999997</v>
      </c>
      <c r="AF47" s="99">
        <v>-3.2905999999999998E-2</v>
      </c>
      <c r="AG47" s="32"/>
    </row>
    <row r="48" spans="1:33" ht="12" customHeight="1">
      <c r="A48" s="55" t="s">
        <v>993</v>
      </c>
      <c r="B48" s="97" t="s">
        <v>3585</v>
      </c>
      <c r="C48" s="101">
        <v>3.705E-3</v>
      </c>
      <c r="D48" s="101">
        <v>3.8649999999999999E-3</v>
      </c>
      <c r="E48" s="101">
        <v>4.0639999999999999E-3</v>
      </c>
      <c r="F48" s="101">
        <v>4.254E-3</v>
      </c>
      <c r="G48" s="101">
        <v>4.4140000000000004E-3</v>
      </c>
      <c r="H48" s="101">
        <v>4.542E-3</v>
      </c>
      <c r="I48" s="101">
        <v>4.6369999999999996E-3</v>
      </c>
      <c r="J48" s="101">
        <v>4.7070000000000002E-3</v>
      </c>
      <c r="K48" s="101">
        <v>4.7470000000000004E-3</v>
      </c>
      <c r="L48" s="101">
        <v>4.7629999999999999E-3</v>
      </c>
      <c r="M48" s="101">
        <v>4.7559999999999998E-3</v>
      </c>
      <c r="N48" s="101">
        <v>4.725E-3</v>
      </c>
      <c r="O48" s="101">
        <v>4.6719999999999999E-3</v>
      </c>
      <c r="P48" s="101">
        <v>4.6010000000000001E-3</v>
      </c>
      <c r="Q48" s="101">
        <v>4.5100000000000001E-3</v>
      </c>
      <c r="R48" s="101">
        <v>4.3990000000000001E-3</v>
      </c>
      <c r="S48" s="101">
        <v>4.2649999999999997E-3</v>
      </c>
      <c r="T48" s="101">
        <v>4.1089999999999998E-3</v>
      </c>
      <c r="U48" s="101">
        <v>3.9370000000000004E-3</v>
      </c>
      <c r="V48" s="101">
        <v>3.7490000000000002E-3</v>
      </c>
      <c r="W48" s="101">
        <v>3.5479999999999999E-3</v>
      </c>
      <c r="X48" s="101">
        <v>3.336E-3</v>
      </c>
      <c r="Y48" s="101">
        <v>3.117E-3</v>
      </c>
      <c r="Z48" s="101">
        <v>2.892E-3</v>
      </c>
      <c r="AA48" s="101">
        <v>2.6640000000000001E-3</v>
      </c>
      <c r="AB48" s="101">
        <v>2.4320000000000001E-3</v>
      </c>
      <c r="AC48" s="101">
        <v>2.1970000000000002E-3</v>
      </c>
      <c r="AD48" s="101">
        <v>1.9599999999999999E-3</v>
      </c>
      <c r="AE48" s="101">
        <v>1.719E-3</v>
      </c>
      <c r="AF48" s="99">
        <v>-2.7049E-2</v>
      </c>
      <c r="AG48" s="32"/>
    </row>
    <row r="49" spans="1:33" ht="12" customHeight="1">
      <c r="A49" s="55" t="s">
        <v>994</v>
      </c>
      <c r="B49" s="97" t="s">
        <v>3586</v>
      </c>
      <c r="C49" s="101">
        <v>7.2744000000000003E-2</v>
      </c>
      <c r="D49" s="101">
        <v>0.14430299999999999</v>
      </c>
      <c r="E49" s="101">
        <v>0.24678700000000001</v>
      </c>
      <c r="F49" s="101">
        <v>0.376417</v>
      </c>
      <c r="G49" s="101">
        <v>0.53101100000000001</v>
      </c>
      <c r="H49" s="101">
        <v>0.70004699999999997</v>
      </c>
      <c r="I49" s="101">
        <v>0.88328600000000002</v>
      </c>
      <c r="J49" s="101">
        <v>1.082041</v>
      </c>
      <c r="K49" s="101">
        <v>1.289836</v>
      </c>
      <c r="L49" s="101">
        <v>1.5070589999999999</v>
      </c>
      <c r="M49" s="101">
        <v>1.7319260000000001</v>
      </c>
      <c r="N49" s="101">
        <v>1.963001</v>
      </c>
      <c r="O49" s="101">
        <v>2.2038150000000001</v>
      </c>
      <c r="P49" s="101">
        <v>2.4569999999999999</v>
      </c>
      <c r="Q49" s="101">
        <v>2.7187960000000002</v>
      </c>
      <c r="R49" s="101">
        <v>2.989995</v>
      </c>
      <c r="S49" s="101">
        <v>3.2710439999999998</v>
      </c>
      <c r="T49" s="101">
        <v>3.5566900000000001</v>
      </c>
      <c r="U49" s="101">
        <v>3.853135</v>
      </c>
      <c r="V49" s="101">
        <v>4.155608</v>
      </c>
      <c r="W49" s="101">
        <v>4.4581099999999996</v>
      </c>
      <c r="X49" s="101">
        <v>4.7641</v>
      </c>
      <c r="Y49" s="101">
        <v>5.0763119999999997</v>
      </c>
      <c r="Z49" s="101">
        <v>5.3984290000000001</v>
      </c>
      <c r="AA49" s="101">
        <v>5.7275640000000001</v>
      </c>
      <c r="AB49" s="101">
        <v>6.0579609999999997</v>
      </c>
      <c r="AC49" s="101">
        <v>6.3912269999999998</v>
      </c>
      <c r="AD49" s="101">
        <v>6.7285719999999998</v>
      </c>
      <c r="AE49" s="101">
        <v>7.0738700000000003</v>
      </c>
      <c r="AF49" s="99">
        <v>0.177593</v>
      </c>
      <c r="AG49" s="32"/>
    </row>
    <row r="50" spans="1:33" ht="15" customHeight="1">
      <c r="A50" s="55" t="s">
        <v>995</v>
      </c>
      <c r="B50" s="97" t="s">
        <v>3587</v>
      </c>
      <c r="C50" s="101">
        <v>4.1508000000000003E-2</v>
      </c>
      <c r="D50" s="101">
        <v>5.7759999999999999E-2</v>
      </c>
      <c r="E50" s="101">
        <v>7.8428999999999999E-2</v>
      </c>
      <c r="F50" s="101">
        <v>0.102939</v>
      </c>
      <c r="G50" s="101">
        <v>0.13042000000000001</v>
      </c>
      <c r="H50" s="101">
        <v>0.15950900000000001</v>
      </c>
      <c r="I50" s="101">
        <v>0.19028900000000001</v>
      </c>
      <c r="J50" s="101">
        <v>0.223022</v>
      </c>
      <c r="K50" s="101">
        <v>0.25666499999999998</v>
      </c>
      <c r="L50" s="101">
        <v>0.29134700000000002</v>
      </c>
      <c r="M50" s="101">
        <v>0.32681900000000003</v>
      </c>
      <c r="N50" s="101">
        <v>0.362869</v>
      </c>
      <c r="O50" s="101">
        <v>0.40013199999999999</v>
      </c>
      <c r="P50" s="101">
        <v>0.43905300000000003</v>
      </c>
      <c r="Q50" s="101">
        <v>0.47906599999999999</v>
      </c>
      <c r="R50" s="101">
        <v>0.520347</v>
      </c>
      <c r="S50" s="101">
        <v>0.56297600000000003</v>
      </c>
      <c r="T50" s="101">
        <v>0.60616400000000004</v>
      </c>
      <c r="U50" s="101">
        <v>0.65089399999999997</v>
      </c>
      <c r="V50" s="101">
        <v>0.69645999999999997</v>
      </c>
      <c r="W50" s="101">
        <v>0.74197400000000002</v>
      </c>
      <c r="X50" s="101">
        <v>0.787964</v>
      </c>
      <c r="Y50" s="101">
        <v>0.83484800000000003</v>
      </c>
      <c r="Z50" s="101">
        <v>0.88319899999999996</v>
      </c>
      <c r="AA50" s="101">
        <v>0.93259199999999998</v>
      </c>
      <c r="AB50" s="101">
        <v>0.98217600000000005</v>
      </c>
      <c r="AC50" s="101">
        <v>1.0321979999999999</v>
      </c>
      <c r="AD50" s="101">
        <v>1.0828390000000001</v>
      </c>
      <c r="AE50" s="101">
        <v>1.1346830000000001</v>
      </c>
      <c r="AF50" s="99">
        <v>0.125414</v>
      </c>
      <c r="AG50" s="32"/>
    </row>
    <row r="51" spans="1:33" ht="15" customHeight="1">
      <c r="A51" s="55" t="s">
        <v>996</v>
      </c>
      <c r="B51" s="97" t="s">
        <v>962</v>
      </c>
      <c r="C51" s="101">
        <v>0.19020400000000001</v>
      </c>
      <c r="D51" s="101">
        <v>0.196295</v>
      </c>
      <c r="E51" s="101">
        <v>0.20344000000000001</v>
      </c>
      <c r="F51" s="101">
        <v>0.232539</v>
      </c>
      <c r="G51" s="101">
        <v>0.26194099999999998</v>
      </c>
      <c r="H51" s="101">
        <v>0.29000599999999999</v>
      </c>
      <c r="I51" s="101">
        <v>0.31676900000000002</v>
      </c>
      <c r="J51" s="101">
        <v>0.34270499999999998</v>
      </c>
      <c r="K51" s="101">
        <v>0.36709599999999998</v>
      </c>
      <c r="L51" s="101">
        <v>0.39038800000000001</v>
      </c>
      <c r="M51" s="101">
        <v>0.41254200000000002</v>
      </c>
      <c r="N51" s="101">
        <v>0.43352200000000002</v>
      </c>
      <c r="O51" s="101">
        <v>0.45390999999999998</v>
      </c>
      <c r="P51" s="101">
        <v>0.47408299999999998</v>
      </c>
      <c r="Q51" s="101">
        <v>0.49379899999999999</v>
      </c>
      <c r="R51" s="101">
        <v>0.51330100000000001</v>
      </c>
      <c r="S51" s="101">
        <v>0.53276599999999996</v>
      </c>
      <c r="T51" s="101">
        <v>0.551813</v>
      </c>
      <c r="U51" s="101">
        <v>0.571156</v>
      </c>
      <c r="V51" s="101">
        <v>0.590507</v>
      </c>
      <c r="W51" s="101">
        <v>0.60949500000000001</v>
      </c>
      <c r="X51" s="101">
        <v>0.62848800000000005</v>
      </c>
      <c r="Y51" s="101">
        <v>0.64768700000000001</v>
      </c>
      <c r="Z51" s="101">
        <v>0.66744400000000004</v>
      </c>
      <c r="AA51" s="101">
        <v>0.68764499999999995</v>
      </c>
      <c r="AB51" s="101">
        <v>0.707901</v>
      </c>
      <c r="AC51" s="101">
        <v>0.72831599999999996</v>
      </c>
      <c r="AD51" s="101">
        <v>0.74892700000000001</v>
      </c>
      <c r="AE51" s="101">
        <v>0.76997400000000005</v>
      </c>
      <c r="AF51" s="99">
        <v>5.1206000000000002E-2</v>
      </c>
      <c r="AG51" s="32"/>
    </row>
    <row r="52" spans="1:33" ht="15" customHeight="1">
      <c r="A52" s="55" t="s">
        <v>997</v>
      </c>
      <c r="B52" s="97" t="s">
        <v>964</v>
      </c>
      <c r="C52" s="101">
        <v>1.1027E-2</v>
      </c>
      <c r="D52" s="101">
        <v>1.6452000000000001E-2</v>
      </c>
      <c r="E52" s="101">
        <v>2.4309999999999998E-2</v>
      </c>
      <c r="F52" s="101">
        <v>3.4846000000000002E-2</v>
      </c>
      <c r="G52" s="101">
        <v>4.8300000000000003E-2</v>
      </c>
      <c r="H52" s="101">
        <v>6.3785999999999995E-2</v>
      </c>
      <c r="I52" s="101">
        <v>8.1140000000000004E-2</v>
      </c>
      <c r="J52" s="101">
        <v>0.10041600000000001</v>
      </c>
      <c r="K52" s="101">
        <v>0.121112</v>
      </c>
      <c r="L52" s="101">
        <v>0.143258</v>
      </c>
      <c r="M52" s="101">
        <v>0.16666400000000001</v>
      </c>
      <c r="N52" s="101">
        <v>0.19115599999999999</v>
      </c>
      <c r="O52" s="101">
        <v>0.21693799999999999</v>
      </c>
      <c r="P52" s="101">
        <v>0.24415400000000001</v>
      </c>
      <c r="Q52" s="101">
        <v>0.27250799999999997</v>
      </c>
      <c r="R52" s="101">
        <v>0.30204199999999998</v>
      </c>
      <c r="S52" s="101">
        <v>0.33274799999999999</v>
      </c>
      <c r="T52" s="101">
        <v>0.36418200000000001</v>
      </c>
      <c r="U52" s="101">
        <v>0.396785</v>
      </c>
      <c r="V52" s="101">
        <v>0.43018099999999998</v>
      </c>
      <c r="W52" s="101">
        <v>0.46390500000000001</v>
      </c>
      <c r="X52" s="101">
        <v>0.49817899999999998</v>
      </c>
      <c r="Y52" s="101">
        <v>0.53311200000000003</v>
      </c>
      <c r="Z52" s="101">
        <v>0.56897200000000003</v>
      </c>
      <c r="AA52" s="101">
        <v>0.60562499999999997</v>
      </c>
      <c r="AB52" s="101">
        <v>0.64265799999999995</v>
      </c>
      <c r="AC52" s="101">
        <v>0.68016100000000002</v>
      </c>
      <c r="AD52" s="101">
        <v>0.71816599999999997</v>
      </c>
      <c r="AE52" s="101">
        <v>0.75692300000000001</v>
      </c>
      <c r="AF52" s="99">
        <v>0.16303599999999999</v>
      </c>
      <c r="AG52" s="32"/>
    </row>
    <row r="53" spans="1:33" ht="15" customHeight="1">
      <c r="A53" s="55" t="s">
        <v>998</v>
      </c>
      <c r="B53" s="97" t="s">
        <v>966</v>
      </c>
      <c r="C53" s="101">
        <v>0</v>
      </c>
      <c r="D53" s="101">
        <v>0</v>
      </c>
      <c r="E53" s="101">
        <v>0</v>
      </c>
      <c r="F53" s="101">
        <v>0</v>
      </c>
      <c r="G53" s="101">
        <v>0</v>
      </c>
      <c r="H53" s="101">
        <v>0</v>
      </c>
      <c r="I53" s="101">
        <v>0</v>
      </c>
      <c r="J53" s="101">
        <v>0</v>
      </c>
      <c r="K53" s="101">
        <v>0</v>
      </c>
      <c r="L53" s="101">
        <v>0</v>
      </c>
      <c r="M53" s="101">
        <v>0</v>
      </c>
      <c r="N53" s="101">
        <v>0</v>
      </c>
      <c r="O53" s="101">
        <v>0</v>
      </c>
      <c r="P53" s="101">
        <v>0</v>
      </c>
      <c r="Q53" s="101">
        <v>0</v>
      </c>
      <c r="R53" s="101">
        <v>0</v>
      </c>
      <c r="S53" s="101">
        <v>0</v>
      </c>
      <c r="T53" s="101">
        <v>0</v>
      </c>
      <c r="U53" s="101">
        <v>0</v>
      </c>
      <c r="V53" s="101">
        <v>0</v>
      </c>
      <c r="W53" s="101">
        <v>0</v>
      </c>
      <c r="X53" s="101">
        <v>0</v>
      </c>
      <c r="Y53" s="101">
        <v>0</v>
      </c>
      <c r="Z53" s="101">
        <v>0</v>
      </c>
      <c r="AA53" s="101">
        <v>0</v>
      </c>
      <c r="AB53" s="101">
        <v>0</v>
      </c>
      <c r="AC53" s="101">
        <v>0</v>
      </c>
      <c r="AD53" s="101">
        <v>0</v>
      </c>
      <c r="AE53" s="101">
        <v>0</v>
      </c>
      <c r="AF53" s="99" t="s">
        <v>3588</v>
      </c>
      <c r="AG53" s="32"/>
    </row>
    <row r="54" spans="1:33" ht="15" customHeight="1">
      <c r="A54" s="55" t="s">
        <v>999</v>
      </c>
      <c r="B54" s="97" t="s">
        <v>968</v>
      </c>
      <c r="C54" s="101">
        <v>1.489617</v>
      </c>
      <c r="D54" s="101">
        <v>1.817898</v>
      </c>
      <c r="E54" s="101">
        <v>2.1414430000000002</v>
      </c>
      <c r="F54" s="101">
        <v>2.4834010000000002</v>
      </c>
      <c r="G54" s="101">
        <v>2.8255499999999998</v>
      </c>
      <c r="H54" s="101">
        <v>3.125594</v>
      </c>
      <c r="I54" s="101">
        <v>3.3976980000000001</v>
      </c>
      <c r="J54" s="101">
        <v>3.6481620000000001</v>
      </c>
      <c r="K54" s="101">
        <v>3.8728760000000002</v>
      </c>
      <c r="L54" s="101">
        <v>4.0780190000000003</v>
      </c>
      <c r="M54" s="101">
        <v>4.2644330000000004</v>
      </c>
      <c r="N54" s="101">
        <v>4.4328000000000003</v>
      </c>
      <c r="O54" s="101">
        <v>4.5899130000000001</v>
      </c>
      <c r="P54" s="101">
        <v>4.7404679999999999</v>
      </c>
      <c r="Q54" s="101">
        <v>4.8831579999999999</v>
      </c>
      <c r="R54" s="101">
        <v>5.0205840000000004</v>
      </c>
      <c r="S54" s="101">
        <v>5.1552170000000004</v>
      </c>
      <c r="T54" s="101">
        <v>5.2836999999999996</v>
      </c>
      <c r="U54" s="101">
        <v>5.413176</v>
      </c>
      <c r="V54" s="101">
        <v>5.5408559999999998</v>
      </c>
      <c r="W54" s="101">
        <v>5.6627879999999999</v>
      </c>
      <c r="X54" s="101">
        <v>5.7824869999999997</v>
      </c>
      <c r="Y54" s="101">
        <v>5.9025210000000001</v>
      </c>
      <c r="Z54" s="101">
        <v>6.0265589999999998</v>
      </c>
      <c r="AA54" s="101">
        <v>6.153054</v>
      </c>
      <c r="AB54" s="101">
        <v>6.2781320000000003</v>
      </c>
      <c r="AC54" s="101">
        <v>6.4030230000000001</v>
      </c>
      <c r="AD54" s="101">
        <v>6.5285690000000001</v>
      </c>
      <c r="AE54" s="101">
        <v>6.6573510000000002</v>
      </c>
      <c r="AF54" s="99">
        <v>5.4926999999999997E-2</v>
      </c>
      <c r="AG54" s="32"/>
    </row>
    <row r="55" spans="1:33" ht="15" customHeight="1">
      <c r="A55" s="55" t="s">
        <v>1000</v>
      </c>
      <c r="B55" s="97" t="s">
        <v>970</v>
      </c>
      <c r="C55" s="101">
        <v>2.7307000000000001E-2</v>
      </c>
      <c r="D55" s="101">
        <v>2.538E-2</v>
      </c>
      <c r="E55" s="101">
        <v>2.3747000000000001E-2</v>
      </c>
      <c r="F55" s="101">
        <v>2.2165000000000001E-2</v>
      </c>
      <c r="G55" s="101">
        <v>2.0631E-2</v>
      </c>
      <c r="H55" s="101">
        <v>1.9140999999999998E-2</v>
      </c>
      <c r="I55" s="101">
        <v>1.7766000000000001E-2</v>
      </c>
      <c r="J55" s="101">
        <v>1.6636999999999999E-2</v>
      </c>
      <c r="K55" s="101">
        <v>1.5591000000000001E-2</v>
      </c>
      <c r="L55" s="101">
        <v>1.4572999999999999E-2</v>
      </c>
      <c r="M55" s="101">
        <v>1.3602E-2</v>
      </c>
      <c r="N55" s="101">
        <v>1.268E-2</v>
      </c>
      <c r="O55" s="101">
        <v>1.1816E-2</v>
      </c>
      <c r="P55" s="101">
        <v>1.1003000000000001E-2</v>
      </c>
      <c r="Q55" s="101">
        <v>1.0246999999999999E-2</v>
      </c>
      <c r="R55" s="101">
        <v>9.6509999999999999E-3</v>
      </c>
      <c r="S55" s="101">
        <v>9.0790000000000003E-3</v>
      </c>
      <c r="T55" s="101">
        <v>8.5800000000000008E-3</v>
      </c>
      <c r="U55" s="101">
        <v>8.1089999999999999E-3</v>
      </c>
      <c r="V55" s="101">
        <v>7.6639999999999998E-3</v>
      </c>
      <c r="W55" s="101">
        <v>7.2430000000000003E-3</v>
      </c>
      <c r="X55" s="101">
        <v>6.8459999999999997E-3</v>
      </c>
      <c r="Y55" s="101">
        <v>6.4700000000000001E-3</v>
      </c>
      <c r="Z55" s="101">
        <v>6.1149999999999998E-3</v>
      </c>
      <c r="AA55" s="101">
        <v>5.7800000000000004E-3</v>
      </c>
      <c r="AB55" s="101">
        <v>5.463E-3</v>
      </c>
      <c r="AC55" s="101">
        <v>5.1640000000000002E-3</v>
      </c>
      <c r="AD55" s="101">
        <v>4.8809999999999999E-3</v>
      </c>
      <c r="AE55" s="101">
        <v>4.6129999999999999E-3</v>
      </c>
      <c r="AF55" s="99">
        <v>-6.1532999999999997E-2</v>
      </c>
      <c r="AG55" s="32"/>
    </row>
    <row r="56" spans="1:33" ht="15" customHeight="1">
      <c r="A56" s="55" t="s">
        <v>1001</v>
      </c>
      <c r="B56" s="97" t="s">
        <v>972</v>
      </c>
      <c r="C56" s="101">
        <v>2.1069000000000001E-2</v>
      </c>
      <c r="D56" s="101">
        <v>1.942E-2</v>
      </c>
      <c r="E56" s="101">
        <v>1.8349000000000001E-2</v>
      </c>
      <c r="F56" s="101">
        <v>1.7337999999999999E-2</v>
      </c>
      <c r="G56" s="101">
        <v>1.6382000000000001E-2</v>
      </c>
      <c r="H56" s="101">
        <v>1.5479E-2</v>
      </c>
      <c r="I56" s="101">
        <v>1.4626E-2</v>
      </c>
      <c r="J56" s="101">
        <v>1.3821E-2</v>
      </c>
      <c r="K56" s="101">
        <v>1.3058999999999999E-2</v>
      </c>
      <c r="L56" s="101">
        <v>1.234E-2</v>
      </c>
      <c r="M56" s="101">
        <v>1.1660999999999999E-2</v>
      </c>
      <c r="N56" s="101">
        <v>1.1018999999999999E-2</v>
      </c>
      <c r="O56" s="101">
        <v>1.0413E-2</v>
      </c>
      <c r="P56" s="101">
        <v>9.8399999999999998E-3</v>
      </c>
      <c r="Q56" s="101">
        <v>9.299E-3</v>
      </c>
      <c r="R56" s="101">
        <v>8.7869999999999997E-3</v>
      </c>
      <c r="S56" s="101">
        <v>8.3040000000000006E-3</v>
      </c>
      <c r="T56" s="101">
        <v>7.8480000000000008E-3</v>
      </c>
      <c r="U56" s="101">
        <v>7.417E-3</v>
      </c>
      <c r="V56" s="101">
        <v>7.0089999999999996E-3</v>
      </c>
      <c r="W56" s="101">
        <v>6.6239999999999997E-3</v>
      </c>
      <c r="X56" s="101">
        <v>6.2599999999999999E-3</v>
      </c>
      <c r="Y56" s="101">
        <v>5.9160000000000003E-3</v>
      </c>
      <c r="Z56" s="101">
        <v>5.5919999999999997E-3</v>
      </c>
      <c r="AA56" s="101">
        <v>5.2849999999999998E-3</v>
      </c>
      <c r="AB56" s="101">
        <v>4.9950000000000003E-3</v>
      </c>
      <c r="AC56" s="101">
        <v>4.7210000000000004E-3</v>
      </c>
      <c r="AD56" s="101">
        <v>4.4619999999999998E-3</v>
      </c>
      <c r="AE56" s="101">
        <v>4.2170000000000003E-3</v>
      </c>
      <c r="AF56" s="99">
        <v>-5.5834000000000002E-2</v>
      </c>
      <c r="AG56" s="32"/>
    </row>
    <row r="57" spans="1:33" ht="15" customHeight="1">
      <c r="A57" s="55" t="s">
        <v>1002</v>
      </c>
      <c r="B57" s="97" t="s">
        <v>974</v>
      </c>
      <c r="C57" s="101">
        <v>5.5518999999999999E-2</v>
      </c>
      <c r="D57" s="101">
        <v>4.9865E-2</v>
      </c>
      <c r="E57" s="101">
        <v>4.4665000000000003E-2</v>
      </c>
      <c r="F57" s="101">
        <v>4.0508000000000002E-2</v>
      </c>
      <c r="G57" s="101">
        <v>3.746E-2</v>
      </c>
      <c r="H57" s="101">
        <v>3.5242999999999997E-2</v>
      </c>
      <c r="I57" s="101">
        <v>3.3300999999999997E-2</v>
      </c>
      <c r="J57" s="101">
        <v>3.1466000000000001E-2</v>
      </c>
      <c r="K57" s="101">
        <v>2.9732999999999999E-2</v>
      </c>
      <c r="L57" s="101">
        <v>2.8094999999999998E-2</v>
      </c>
      <c r="M57" s="101">
        <v>2.6547999999999999E-2</v>
      </c>
      <c r="N57" s="101">
        <v>2.5087000000000002E-2</v>
      </c>
      <c r="O57" s="101">
        <v>2.3706000000000001E-2</v>
      </c>
      <c r="P57" s="101">
        <v>2.2401999999999998E-2</v>
      </c>
      <c r="Q57" s="101">
        <v>2.1169E-2</v>
      </c>
      <c r="R57" s="101">
        <v>2.0004999999999998E-2</v>
      </c>
      <c r="S57" s="101">
        <v>1.8905000000000002E-2</v>
      </c>
      <c r="T57" s="101">
        <v>1.7864999999999999E-2</v>
      </c>
      <c r="U57" s="101">
        <v>1.6882999999999999E-2</v>
      </c>
      <c r="V57" s="101">
        <v>1.5955E-2</v>
      </c>
      <c r="W57" s="101">
        <v>1.5077999999999999E-2</v>
      </c>
      <c r="X57" s="101">
        <v>1.4250000000000001E-2</v>
      </c>
      <c r="Y57" s="101">
        <v>1.3467E-2</v>
      </c>
      <c r="Z57" s="101">
        <v>1.2728E-2</v>
      </c>
      <c r="AA57" s="101">
        <v>1.2029E-2</v>
      </c>
      <c r="AB57" s="101">
        <v>1.1369000000000001E-2</v>
      </c>
      <c r="AC57" s="101">
        <v>1.0744999999999999E-2</v>
      </c>
      <c r="AD57" s="101">
        <v>1.0155000000000001E-2</v>
      </c>
      <c r="AE57" s="101">
        <v>9.5980000000000006E-3</v>
      </c>
      <c r="AF57" s="99">
        <v>-6.0759000000000001E-2</v>
      </c>
      <c r="AG57" s="32"/>
    </row>
    <row r="58" spans="1:33" ht="15" customHeight="1">
      <c r="A58" s="55" t="s">
        <v>1003</v>
      </c>
      <c r="B58" s="97" t="s">
        <v>976</v>
      </c>
      <c r="C58" s="101">
        <v>4.9424999999999997E-2</v>
      </c>
      <c r="D58" s="101">
        <v>4.5553999999999997E-2</v>
      </c>
      <c r="E58" s="101">
        <v>4.3041999999999997E-2</v>
      </c>
      <c r="F58" s="101">
        <v>4.0668999999999997E-2</v>
      </c>
      <c r="G58" s="101">
        <v>3.8427000000000003E-2</v>
      </c>
      <c r="H58" s="101">
        <v>3.6310000000000002E-2</v>
      </c>
      <c r="I58" s="101">
        <v>3.4308999999999999E-2</v>
      </c>
      <c r="J58" s="101">
        <v>3.2419000000000003E-2</v>
      </c>
      <c r="K58" s="101">
        <v>3.0634000000000002E-2</v>
      </c>
      <c r="L58" s="101">
        <v>2.8947000000000001E-2</v>
      </c>
      <c r="M58" s="101">
        <v>2.7354E-2</v>
      </c>
      <c r="N58" s="101">
        <v>2.5847999999999999E-2</v>
      </c>
      <c r="O58" s="101">
        <v>2.4426E-2</v>
      </c>
      <c r="P58" s="101">
        <v>2.3081999999999998E-2</v>
      </c>
      <c r="Q58" s="101">
        <v>2.1812000000000002E-2</v>
      </c>
      <c r="R58" s="101">
        <v>2.0612999999999999E-2</v>
      </c>
      <c r="S58" s="101">
        <v>1.9479E-2</v>
      </c>
      <c r="T58" s="101">
        <v>1.8408999999999998E-2</v>
      </c>
      <c r="U58" s="101">
        <v>1.7396999999999999E-2</v>
      </c>
      <c r="V58" s="101">
        <v>1.6441000000000001E-2</v>
      </c>
      <c r="W58" s="101">
        <v>1.5538E-2</v>
      </c>
      <c r="X58" s="101">
        <v>1.4683999999999999E-2</v>
      </c>
      <c r="Y58" s="101">
        <v>1.3878E-2</v>
      </c>
      <c r="Z58" s="101">
        <v>1.3115999999999999E-2</v>
      </c>
      <c r="AA58" s="101">
        <v>1.2396000000000001E-2</v>
      </c>
      <c r="AB58" s="101">
        <v>1.1716000000000001E-2</v>
      </c>
      <c r="AC58" s="101">
        <v>1.1073E-2</v>
      </c>
      <c r="AD58" s="101">
        <v>1.0466E-2</v>
      </c>
      <c r="AE58" s="101">
        <v>9.8919999999999998E-3</v>
      </c>
      <c r="AF58" s="99">
        <v>-5.5835999999999997E-2</v>
      </c>
      <c r="AG58" s="32"/>
    </row>
    <row r="59" spans="1:33" ht="15" customHeight="1">
      <c r="A59" s="55" t="s">
        <v>1004</v>
      </c>
      <c r="B59" s="97" t="s">
        <v>978</v>
      </c>
      <c r="C59" s="101">
        <v>0</v>
      </c>
      <c r="D59" s="101">
        <v>0</v>
      </c>
      <c r="E59" s="101">
        <v>0</v>
      </c>
      <c r="F59" s="101">
        <v>0</v>
      </c>
      <c r="G59" s="101">
        <v>0</v>
      </c>
      <c r="H59" s="101">
        <v>0</v>
      </c>
      <c r="I59" s="101">
        <v>0</v>
      </c>
      <c r="J59" s="101">
        <v>0</v>
      </c>
      <c r="K59" s="101">
        <v>0</v>
      </c>
      <c r="L59" s="101">
        <v>0</v>
      </c>
      <c r="M59" s="101">
        <v>0</v>
      </c>
      <c r="N59" s="101">
        <v>0</v>
      </c>
      <c r="O59" s="101">
        <v>0</v>
      </c>
      <c r="P59" s="101">
        <v>0</v>
      </c>
      <c r="Q59" s="101">
        <v>0</v>
      </c>
      <c r="R59" s="101">
        <v>0</v>
      </c>
      <c r="S59" s="101">
        <v>0</v>
      </c>
      <c r="T59" s="101">
        <v>0</v>
      </c>
      <c r="U59" s="101">
        <v>0</v>
      </c>
      <c r="V59" s="101">
        <v>0</v>
      </c>
      <c r="W59" s="101">
        <v>0</v>
      </c>
      <c r="X59" s="101">
        <v>0</v>
      </c>
      <c r="Y59" s="101">
        <v>0</v>
      </c>
      <c r="Z59" s="101">
        <v>0</v>
      </c>
      <c r="AA59" s="101">
        <v>0</v>
      </c>
      <c r="AB59" s="101">
        <v>0</v>
      </c>
      <c r="AC59" s="101">
        <v>0</v>
      </c>
      <c r="AD59" s="101">
        <v>0</v>
      </c>
      <c r="AE59" s="101">
        <v>0</v>
      </c>
      <c r="AF59" s="99" t="s">
        <v>3588</v>
      </c>
      <c r="AG59" s="32"/>
    </row>
    <row r="60" spans="1:33" ht="15" customHeight="1">
      <c r="A60" s="55" t="s">
        <v>1005</v>
      </c>
      <c r="B60" s="97" t="s">
        <v>980</v>
      </c>
      <c r="C60" s="101">
        <v>2.3E-5</v>
      </c>
      <c r="D60" s="101">
        <v>6.9999999999999994E-5</v>
      </c>
      <c r="E60" s="101">
        <v>1.4200000000000001E-4</v>
      </c>
      <c r="F60" s="101">
        <v>2.42E-4</v>
      </c>
      <c r="G60" s="101">
        <v>3.6900000000000002E-4</v>
      </c>
      <c r="H60" s="101">
        <v>5.1999999999999995E-4</v>
      </c>
      <c r="I60" s="101">
        <v>6.9200000000000002E-4</v>
      </c>
      <c r="J60" s="101">
        <v>8.8800000000000001E-4</v>
      </c>
      <c r="K60" s="101">
        <v>1.101E-3</v>
      </c>
      <c r="L60" s="101">
        <v>1.333E-3</v>
      </c>
      <c r="M60" s="101">
        <v>1.5790000000000001E-3</v>
      </c>
      <c r="N60" s="101">
        <v>1.8400000000000001E-3</v>
      </c>
      <c r="O60" s="101">
        <v>2.114E-3</v>
      </c>
      <c r="P60" s="101">
        <v>2.4039999999999999E-3</v>
      </c>
      <c r="Q60" s="101">
        <v>2.7060000000000001E-3</v>
      </c>
      <c r="R60" s="101">
        <v>3.0200000000000001E-3</v>
      </c>
      <c r="S60" s="101">
        <v>3.3470000000000001E-3</v>
      </c>
      <c r="T60" s="101">
        <v>3.6830000000000001E-3</v>
      </c>
      <c r="U60" s="101">
        <v>4.032E-3</v>
      </c>
      <c r="V60" s="101">
        <v>4.3909999999999999E-3</v>
      </c>
      <c r="W60" s="101">
        <v>4.7540000000000004E-3</v>
      </c>
      <c r="X60" s="101">
        <v>5.1260000000000003E-3</v>
      </c>
      <c r="Y60" s="101">
        <v>5.5050000000000003E-3</v>
      </c>
      <c r="Z60" s="101">
        <v>5.8939999999999999E-3</v>
      </c>
      <c r="AA60" s="101">
        <v>6.2909999999999997E-3</v>
      </c>
      <c r="AB60" s="101">
        <v>6.6950000000000004E-3</v>
      </c>
      <c r="AC60" s="101">
        <v>7.1050000000000002E-3</v>
      </c>
      <c r="AD60" s="101">
        <v>7.5209999999999999E-3</v>
      </c>
      <c r="AE60" s="101">
        <v>7.9469999999999992E-3</v>
      </c>
      <c r="AF60" s="99">
        <v>0.232483</v>
      </c>
      <c r="AG60" s="32"/>
    </row>
    <row r="61" spans="1:33" ht="15" customHeight="1">
      <c r="A61" s="55" t="s">
        <v>1006</v>
      </c>
      <c r="B61" s="97" t="s">
        <v>1007</v>
      </c>
      <c r="C61" s="101">
        <v>15.128933999999999</v>
      </c>
      <c r="D61" s="101">
        <v>14.562957000000001</v>
      </c>
      <c r="E61" s="101">
        <v>14.145291</v>
      </c>
      <c r="F61" s="101">
        <v>13.781091999999999</v>
      </c>
      <c r="G61" s="101">
        <v>13.555554000000001</v>
      </c>
      <c r="H61" s="101">
        <v>13.330000999999999</v>
      </c>
      <c r="I61" s="101">
        <v>13.159782</v>
      </c>
      <c r="J61" s="101">
        <v>13.077927000000001</v>
      </c>
      <c r="K61" s="101">
        <v>13.052606000000001</v>
      </c>
      <c r="L61" s="101">
        <v>13.095765</v>
      </c>
      <c r="M61" s="101">
        <v>13.197725</v>
      </c>
      <c r="N61" s="101">
        <v>13.352038</v>
      </c>
      <c r="O61" s="101">
        <v>13.574522</v>
      </c>
      <c r="P61" s="101">
        <v>13.872311</v>
      </c>
      <c r="Q61" s="101">
        <v>14.219773</v>
      </c>
      <c r="R61" s="101">
        <v>14.614319999999999</v>
      </c>
      <c r="S61" s="101">
        <v>15.055007</v>
      </c>
      <c r="T61" s="101">
        <v>15.513752999999999</v>
      </c>
      <c r="U61" s="101">
        <v>16.010387000000001</v>
      </c>
      <c r="V61" s="101">
        <v>16.524346999999999</v>
      </c>
      <c r="W61" s="101">
        <v>17.032088999999999</v>
      </c>
      <c r="X61" s="101">
        <v>17.547062</v>
      </c>
      <c r="Y61" s="101">
        <v>18.081474</v>
      </c>
      <c r="Z61" s="101">
        <v>18.647116</v>
      </c>
      <c r="AA61" s="101">
        <v>19.230217</v>
      </c>
      <c r="AB61" s="101">
        <v>19.809449999999998</v>
      </c>
      <c r="AC61" s="101">
        <v>20.391044999999998</v>
      </c>
      <c r="AD61" s="101">
        <v>20.980308999999998</v>
      </c>
      <c r="AE61" s="101">
        <v>21.590246</v>
      </c>
      <c r="AF61" s="99">
        <v>1.2782E-2</v>
      </c>
      <c r="AG61" s="32"/>
    </row>
    <row r="62" spans="1:33" ht="15" customHeight="1">
      <c r="A62" s="13"/>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row>
    <row r="63" spans="1:33" ht="15" customHeight="1">
      <c r="A63" s="55" t="s">
        <v>1008</v>
      </c>
      <c r="B63" s="97" t="s">
        <v>1009</v>
      </c>
      <c r="C63" s="101">
        <v>99.679137999999995</v>
      </c>
      <c r="D63" s="101">
        <v>101.720551</v>
      </c>
      <c r="E63" s="101">
        <v>103.89505</v>
      </c>
      <c r="F63" s="101">
        <v>105.97566999999999</v>
      </c>
      <c r="G63" s="101">
        <v>108.20562700000001</v>
      </c>
      <c r="H63" s="101">
        <v>109.46931499999999</v>
      </c>
      <c r="I63" s="101">
        <v>110.455566</v>
      </c>
      <c r="J63" s="101">
        <v>111.379372</v>
      </c>
      <c r="K63" s="101">
        <v>112.031555</v>
      </c>
      <c r="L63" s="101">
        <v>112.529236</v>
      </c>
      <c r="M63" s="101">
        <v>112.87975299999999</v>
      </c>
      <c r="N63" s="101">
        <v>113.102524</v>
      </c>
      <c r="O63" s="101">
        <v>113.360725</v>
      </c>
      <c r="P63" s="101">
        <v>113.758606</v>
      </c>
      <c r="Q63" s="101">
        <v>114.201775</v>
      </c>
      <c r="R63" s="101">
        <v>114.722633</v>
      </c>
      <c r="S63" s="101">
        <v>115.339417</v>
      </c>
      <c r="T63" s="101">
        <v>115.938438</v>
      </c>
      <c r="U63" s="101">
        <v>116.662003</v>
      </c>
      <c r="V63" s="101">
        <v>117.40703600000001</v>
      </c>
      <c r="W63" s="101">
        <v>118.06147</v>
      </c>
      <c r="X63" s="101">
        <v>118.701035</v>
      </c>
      <c r="Y63" s="101">
        <v>119.379768</v>
      </c>
      <c r="Z63" s="101">
        <v>120.158501</v>
      </c>
      <c r="AA63" s="101">
        <v>120.981033</v>
      </c>
      <c r="AB63" s="101">
        <v>121.75559199999999</v>
      </c>
      <c r="AC63" s="101">
        <v>122.511116</v>
      </c>
      <c r="AD63" s="101">
        <v>123.26902</v>
      </c>
      <c r="AE63" s="101">
        <v>124.08530399999999</v>
      </c>
      <c r="AF63" s="99">
        <v>7.8530000000000006E-3</v>
      </c>
      <c r="AG63" s="32"/>
    </row>
    <row r="64" spans="1:33" ht="15" customHeight="1">
      <c r="A64" s="13"/>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row>
    <row r="65" spans="1:34" ht="15" customHeight="1">
      <c r="A65" s="55" t="s">
        <v>1010</v>
      </c>
      <c r="B65" s="96" t="s">
        <v>1011</v>
      </c>
      <c r="C65" s="102">
        <v>154.857315</v>
      </c>
      <c r="D65" s="102">
        <v>154.77050800000001</v>
      </c>
      <c r="E65" s="102">
        <v>155.13746599999999</v>
      </c>
      <c r="F65" s="102">
        <v>155.246658</v>
      </c>
      <c r="G65" s="102">
        <v>155.66449</v>
      </c>
      <c r="H65" s="102">
        <v>155.06750500000001</v>
      </c>
      <c r="I65" s="102">
        <v>154.39317299999999</v>
      </c>
      <c r="J65" s="102">
        <v>153.90870699999999</v>
      </c>
      <c r="K65" s="102">
        <v>153.383163</v>
      </c>
      <c r="L65" s="102">
        <v>152.88497899999999</v>
      </c>
      <c r="M65" s="102">
        <v>152.416718</v>
      </c>
      <c r="N65" s="102">
        <v>151.930511</v>
      </c>
      <c r="O65" s="102">
        <v>151.626587</v>
      </c>
      <c r="P65" s="102">
        <v>151.585159</v>
      </c>
      <c r="Q65" s="102">
        <v>151.76113900000001</v>
      </c>
      <c r="R65" s="102">
        <v>152.10977199999999</v>
      </c>
      <c r="S65" s="102">
        <v>152.629242</v>
      </c>
      <c r="T65" s="102">
        <v>153.17030299999999</v>
      </c>
      <c r="U65" s="102">
        <v>153.84689299999999</v>
      </c>
      <c r="V65" s="102">
        <v>154.52362099999999</v>
      </c>
      <c r="W65" s="102">
        <v>155.074173</v>
      </c>
      <c r="X65" s="102">
        <v>155.60685699999999</v>
      </c>
      <c r="Y65" s="102">
        <v>156.161407</v>
      </c>
      <c r="Z65" s="102">
        <v>156.88708500000001</v>
      </c>
      <c r="AA65" s="102">
        <v>157.68853799999999</v>
      </c>
      <c r="AB65" s="102">
        <v>158.42218</v>
      </c>
      <c r="AC65" s="102">
        <v>159.12762499999999</v>
      </c>
      <c r="AD65" s="102">
        <v>159.86198400000001</v>
      </c>
      <c r="AE65" s="102">
        <v>160.69276400000001</v>
      </c>
      <c r="AF65" s="103">
        <v>1.322E-3</v>
      </c>
      <c r="AG65" s="32"/>
      <c r="AH65" s="13"/>
    </row>
    <row r="66" spans="1:34" ht="15" customHeight="1">
      <c r="A66" s="13"/>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13"/>
    </row>
    <row r="67" spans="1:34" ht="15" customHeight="1">
      <c r="A67" s="13"/>
      <c r="B67" s="96" t="s">
        <v>1012</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13"/>
    </row>
    <row r="68" spans="1:34" ht="15" customHeight="1">
      <c r="A68" s="55" t="s">
        <v>1013</v>
      </c>
      <c r="B68" s="97" t="s">
        <v>1014</v>
      </c>
      <c r="C68" s="101">
        <v>51.804611000000001</v>
      </c>
      <c r="D68" s="101">
        <v>53.489994000000003</v>
      </c>
      <c r="E68" s="101">
        <v>54.866633999999998</v>
      </c>
      <c r="F68" s="101">
        <v>56.407882999999998</v>
      </c>
      <c r="G68" s="101">
        <v>58.238979</v>
      </c>
      <c r="H68" s="101">
        <v>59.484828999999998</v>
      </c>
      <c r="I68" s="101">
        <v>60.591937999999999</v>
      </c>
      <c r="J68" s="101">
        <v>61.449966000000003</v>
      </c>
      <c r="K68" s="101">
        <v>62.101954999999997</v>
      </c>
      <c r="L68" s="101">
        <v>62.728397000000001</v>
      </c>
      <c r="M68" s="101">
        <v>63.475624000000003</v>
      </c>
      <c r="N68" s="101">
        <v>64.170479</v>
      </c>
      <c r="O68" s="101">
        <v>64.858695999999995</v>
      </c>
      <c r="P68" s="101">
        <v>65.547202999999996</v>
      </c>
      <c r="Q68" s="101">
        <v>66.112350000000006</v>
      </c>
      <c r="R68" s="101">
        <v>66.645172000000002</v>
      </c>
      <c r="S68" s="101">
        <v>67.215950000000007</v>
      </c>
      <c r="T68" s="101">
        <v>67.669182000000006</v>
      </c>
      <c r="U68" s="101">
        <v>68.261771999999993</v>
      </c>
      <c r="V68" s="101">
        <v>68.992858999999996</v>
      </c>
      <c r="W68" s="101">
        <v>69.612587000000005</v>
      </c>
      <c r="X68" s="101">
        <v>70.116782999999998</v>
      </c>
      <c r="Y68" s="101">
        <v>70.510574000000005</v>
      </c>
      <c r="Z68" s="101">
        <v>70.887230000000002</v>
      </c>
      <c r="AA68" s="101">
        <v>71.385482999999994</v>
      </c>
      <c r="AB68" s="101">
        <v>71.982979</v>
      </c>
      <c r="AC68" s="101">
        <v>72.629493999999994</v>
      </c>
      <c r="AD68" s="101">
        <v>73.324562</v>
      </c>
      <c r="AE68" s="101">
        <v>74.144005000000007</v>
      </c>
      <c r="AF68" s="99">
        <v>1.2886999999999999E-2</v>
      </c>
      <c r="AG68" s="32"/>
      <c r="AH68" s="13"/>
    </row>
    <row r="69" spans="1:34" ht="15" customHeight="1">
      <c r="A69" s="55" t="s">
        <v>1015</v>
      </c>
      <c r="B69" s="97" t="s">
        <v>1016</v>
      </c>
      <c r="C69" s="101">
        <v>34.871647000000003</v>
      </c>
      <c r="D69" s="101">
        <v>35.130974000000002</v>
      </c>
      <c r="E69" s="101">
        <v>35.007674999999999</v>
      </c>
      <c r="F69" s="101">
        <v>34.966946</v>
      </c>
      <c r="G69" s="101">
        <v>35.255783000000001</v>
      </c>
      <c r="H69" s="101">
        <v>35.781086000000002</v>
      </c>
      <c r="I69" s="101">
        <v>36.114215999999999</v>
      </c>
      <c r="J69" s="101">
        <v>36.348404000000002</v>
      </c>
      <c r="K69" s="101">
        <v>36.452789000000003</v>
      </c>
      <c r="L69" s="101">
        <v>36.545932999999998</v>
      </c>
      <c r="M69" s="101">
        <v>36.752068000000001</v>
      </c>
      <c r="N69" s="101">
        <v>36.948523999999999</v>
      </c>
      <c r="O69" s="101">
        <v>37.179442999999999</v>
      </c>
      <c r="P69" s="101">
        <v>37.449199999999998</v>
      </c>
      <c r="Q69" s="101">
        <v>37.680622</v>
      </c>
      <c r="R69" s="101">
        <v>37.938437999999998</v>
      </c>
      <c r="S69" s="101">
        <v>38.248001000000002</v>
      </c>
      <c r="T69" s="101">
        <v>38.526730000000001</v>
      </c>
      <c r="U69" s="101">
        <v>38.872954999999997</v>
      </c>
      <c r="V69" s="101">
        <v>39.320113999999997</v>
      </c>
      <c r="W69" s="101">
        <v>39.719585000000002</v>
      </c>
      <c r="X69" s="101">
        <v>40.090995999999997</v>
      </c>
      <c r="Y69" s="101">
        <v>40.417155999999999</v>
      </c>
      <c r="Z69" s="101">
        <v>40.731487000000001</v>
      </c>
      <c r="AA69" s="101">
        <v>41.114964000000001</v>
      </c>
      <c r="AB69" s="101">
        <v>41.551963999999998</v>
      </c>
      <c r="AC69" s="101">
        <v>42.015231999999997</v>
      </c>
      <c r="AD69" s="101">
        <v>42.480899999999998</v>
      </c>
      <c r="AE69" s="101">
        <v>43.009639999999997</v>
      </c>
      <c r="AF69" s="99">
        <v>7.5189999999999996E-3</v>
      </c>
      <c r="AG69" s="32"/>
      <c r="AH69" s="13"/>
    </row>
    <row r="70" spans="1:34" ht="12" customHeight="1">
      <c r="A70" s="55" t="s">
        <v>1017</v>
      </c>
      <c r="B70" s="97" t="s">
        <v>1018</v>
      </c>
      <c r="C70" s="101">
        <v>8.3999999999999995E-5</v>
      </c>
      <c r="D70" s="101">
        <v>6.6950000000000004E-3</v>
      </c>
      <c r="E70" s="101">
        <v>1.3254E-2</v>
      </c>
      <c r="F70" s="101">
        <v>1.9566E-2</v>
      </c>
      <c r="G70" s="101">
        <v>2.6103999999999999E-2</v>
      </c>
      <c r="H70" s="101">
        <v>3.2218999999999998E-2</v>
      </c>
      <c r="I70" s="101">
        <v>3.8115999999999997E-2</v>
      </c>
      <c r="J70" s="101">
        <v>4.4476000000000002E-2</v>
      </c>
      <c r="K70" s="101">
        <v>4.9320999999999997E-2</v>
      </c>
      <c r="L70" s="101">
        <v>5.4863000000000002E-2</v>
      </c>
      <c r="M70" s="101">
        <v>6.1454000000000002E-2</v>
      </c>
      <c r="N70" s="101">
        <v>6.9159999999999999E-2</v>
      </c>
      <c r="O70" s="101">
        <v>7.8284999999999993E-2</v>
      </c>
      <c r="P70" s="101">
        <v>8.9070999999999997E-2</v>
      </c>
      <c r="Q70" s="101">
        <v>0.101642</v>
      </c>
      <c r="R70" s="101">
        <v>0.116365</v>
      </c>
      <c r="S70" s="101">
        <v>0.133661</v>
      </c>
      <c r="T70" s="101">
        <v>0.153367</v>
      </c>
      <c r="U70" s="101">
        <v>0.17649999999999999</v>
      </c>
      <c r="V70" s="101">
        <v>0.203514</v>
      </c>
      <c r="W70" s="101">
        <v>0.233844</v>
      </c>
      <c r="X70" s="101">
        <v>0.26760600000000001</v>
      </c>
      <c r="Y70" s="101">
        <v>0.30455700000000002</v>
      </c>
      <c r="Z70" s="101">
        <v>0.34500199999999998</v>
      </c>
      <c r="AA70" s="101">
        <v>0.38921099999999997</v>
      </c>
      <c r="AB70" s="101">
        <v>0.43656299999999998</v>
      </c>
      <c r="AC70" s="101">
        <v>0.48637200000000003</v>
      </c>
      <c r="AD70" s="101">
        <v>0.53829099999999996</v>
      </c>
      <c r="AE70" s="101">
        <v>0.59239200000000003</v>
      </c>
      <c r="AF70" s="99">
        <v>0.37251000000000001</v>
      </c>
      <c r="AG70" s="32"/>
      <c r="AH70" s="13"/>
    </row>
    <row r="71" spans="1:34" ht="15" customHeight="1">
      <c r="A71" s="55" t="s">
        <v>1019</v>
      </c>
      <c r="B71" s="97" t="s">
        <v>924</v>
      </c>
      <c r="C71" s="101">
        <v>8.2423999999999997E-2</v>
      </c>
      <c r="D71" s="101">
        <v>7.7050999999999994E-2</v>
      </c>
      <c r="E71" s="101">
        <v>7.1618000000000001E-2</v>
      </c>
      <c r="F71" s="101">
        <v>6.3667000000000001E-2</v>
      </c>
      <c r="G71" s="101">
        <v>5.5710999999999997E-2</v>
      </c>
      <c r="H71" s="101">
        <v>4.9009999999999998E-2</v>
      </c>
      <c r="I71" s="101">
        <v>4.4221000000000003E-2</v>
      </c>
      <c r="J71" s="101">
        <v>3.9993000000000001E-2</v>
      </c>
      <c r="K71" s="101">
        <v>3.5770999999999997E-2</v>
      </c>
      <c r="L71" s="101">
        <v>3.1765000000000002E-2</v>
      </c>
      <c r="M71" s="101">
        <v>2.8229000000000001E-2</v>
      </c>
      <c r="N71" s="101">
        <v>2.5170999999999999E-2</v>
      </c>
      <c r="O71" s="101">
        <v>2.2506000000000002E-2</v>
      </c>
      <c r="P71" s="101">
        <v>2.0282999999999999E-2</v>
      </c>
      <c r="Q71" s="101">
        <v>1.8197000000000001E-2</v>
      </c>
      <c r="R71" s="101">
        <v>1.6254000000000001E-2</v>
      </c>
      <c r="S71" s="101">
        <v>1.4579E-2</v>
      </c>
      <c r="T71" s="101">
        <v>1.3197E-2</v>
      </c>
      <c r="U71" s="101">
        <v>1.2045E-2</v>
      </c>
      <c r="V71" s="101">
        <v>1.1011E-2</v>
      </c>
      <c r="W71" s="101">
        <v>1.0045999999999999E-2</v>
      </c>
      <c r="X71" s="101">
        <v>9.1470000000000006E-3</v>
      </c>
      <c r="Y71" s="101">
        <v>8.3119999999999999E-3</v>
      </c>
      <c r="Z71" s="101">
        <v>7.5230000000000002E-3</v>
      </c>
      <c r="AA71" s="101">
        <v>6.607E-3</v>
      </c>
      <c r="AB71" s="101">
        <v>5.5030000000000001E-3</v>
      </c>
      <c r="AC71" s="101">
        <v>4.5310000000000003E-3</v>
      </c>
      <c r="AD71" s="101">
        <v>3.5999999999999999E-3</v>
      </c>
      <c r="AE71" s="101">
        <v>2.885E-3</v>
      </c>
      <c r="AF71" s="99">
        <v>-0.11283799999999999</v>
      </c>
      <c r="AG71" s="32"/>
      <c r="AH71" s="13"/>
    </row>
    <row r="72" spans="1:34" ht="15" customHeight="1">
      <c r="A72" s="55" t="s">
        <v>1020</v>
      </c>
      <c r="B72" s="97" t="s">
        <v>1021</v>
      </c>
      <c r="C72" s="101">
        <v>15.424077</v>
      </c>
      <c r="D72" s="101">
        <v>14.563088</v>
      </c>
      <c r="E72" s="101">
        <v>13.479716</v>
      </c>
      <c r="F72" s="101">
        <v>12.711668</v>
      </c>
      <c r="G72" s="101">
        <v>12.038982000000001</v>
      </c>
      <c r="H72" s="101">
        <v>11.701926</v>
      </c>
      <c r="I72" s="101">
        <v>11.447886</v>
      </c>
      <c r="J72" s="101">
        <v>11.421849999999999</v>
      </c>
      <c r="K72" s="101">
        <v>11.406155999999999</v>
      </c>
      <c r="L72" s="101">
        <v>11.45396</v>
      </c>
      <c r="M72" s="101">
        <v>11.583228999999999</v>
      </c>
      <c r="N72" s="101">
        <v>11.781008</v>
      </c>
      <c r="O72" s="101">
        <v>12.038646999999999</v>
      </c>
      <c r="P72" s="101">
        <v>12.37978</v>
      </c>
      <c r="Q72" s="101">
        <v>12.749765</v>
      </c>
      <c r="R72" s="101">
        <v>13.169134</v>
      </c>
      <c r="S72" s="101">
        <v>13.623358</v>
      </c>
      <c r="T72" s="101">
        <v>14.079433</v>
      </c>
      <c r="U72" s="101">
        <v>14.568825</v>
      </c>
      <c r="V72" s="101">
        <v>15.087075</v>
      </c>
      <c r="W72" s="101">
        <v>15.564024</v>
      </c>
      <c r="X72" s="101">
        <v>15.993542</v>
      </c>
      <c r="Y72" s="101">
        <v>16.366478000000001</v>
      </c>
      <c r="Z72" s="101">
        <v>16.714984999999999</v>
      </c>
      <c r="AA72" s="101">
        <v>17.078308</v>
      </c>
      <c r="AB72" s="101">
        <v>17.422169</v>
      </c>
      <c r="AC72" s="101">
        <v>17.755231999999999</v>
      </c>
      <c r="AD72" s="101">
        <v>18.064858999999998</v>
      </c>
      <c r="AE72" s="101">
        <v>18.384974</v>
      </c>
      <c r="AF72" s="99">
        <v>6.2909999999999997E-3</v>
      </c>
      <c r="AG72" s="32"/>
      <c r="AH72" s="13"/>
    </row>
    <row r="73" spans="1:34" ht="15" customHeight="1">
      <c r="A73" s="55" t="s">
        <v>1022</v>
      </c>
      <c r="B73" s="97" t="s">
        <v>1023</v>
      </c>
      <c r="C73" s="101">
        <v>0</v>
      </c>
      <c r="D73" s="101">
        <v>0</v>
      </c>
      <c r="E73" s="101">
        <v>0</v>
      </c>
      <c r="F73" s="101">
        <v>0</v>
      </c>
      <c r="G73" s="101">
        <v>0</v>
      </c>
      <c r="H73" s="101">
        <v>0</v>
      </c>
      <c r="I73" s="101">
        <v>0</v>
      </c>
      <c r="J73" s="101">
        <v>0</v>
      </c>
      <c r="K73" s="101">
        <v>0</v>
      </c>
      <c r="L73" s="101">
        <v>0</v>
      </c>
      <c r="M73" s="101">
        <v>0</v>
      </c>
      <c r="N73" s="101">
        <v>0</v>
      </c>
      <c r="O73" s="101">
        <v>0</v>
      </c>
      <c r="P73" s="101">
        <v>0</v>
      </c>
      <c r="Q73" s="101">
        <v>0</v>
      </c>
      <c r="R73" s="101">
        <v>0</v>
      </c>
      <c r="S73" s="101">
        <v>0</v>
      </c>
      <c r="T73" s="101">
        <v>0</v>
      </c>
      <c r="U73" s="101">
        <v>0</v>
      </c>
      <c r="V73" s="101">
        <v>0</v>
      </c>
      <c r="W73" s="101">
        <v>0</v>
      </c>
      <c r="X73" s="101">
        <v>0</v>
      </c>
      <c r="Y73" s="101">
        <v>0</v>
      </c>
      <c r="Z73" s="101">
        <v>0</v>
      </c>
      <c r="AA73" s="101">
        <v>0</v>
      </c>
      <c r="AB73" s="101">
        <v>0</v>
      </c>
      <c r="AC73" s="101">
        <v>0</v>
      </c>
      <c r="AD73" s="101">
        <v>0</v>
      </c>
      <c r="AE73" s="101">
        <v>0</v>
      </c>
      <c r="AF73" s="99" t="s">
        <v>3588</v>
      </c>
      <c r="AG73" s="32"/>
      <c r="AH73" s="13"/>
    </row>
    <row r="74" spans="1:34" ht="15" customHeight="1">
      <c r="A74" s="55" t="s">
        <v>1024</v>
      </c>
      <c r="B74" s="97" t="s">
        <v>1025</v>
      </c>
      <c r="C74" s="101">
        <v>0</v>
      </c>
      <c r="D74" s="101">
        <v>1.3783999999999999E-2</v>
      </c>
      <c r="E74" s="101">
        <v>2.6987000000000001E-2</v>
      </c>
      <c r="F74" s="101">
        <v>3.9237000000000001E-2</v>
      </c>
      <c r="G74" s="101">
        <v>5.1286999999999999E-2</v>
      </c>
      <c r="H74" s="101">
        <v>6.2011999999999998E-2</v>
      </c>
      <c r="I74" s="101">
        <v>7.1754999999999999E-2</v>
      </c>
      <c r="J74" s="101">
        <v>8.1752000000000005E-2</v>
      </c>
      <c r="K74" s="101">
        <v>8.7789000000000006E-2</v>
      </c>
      <c r="L74" s="101">
        <v>9.4281000000000004E-2</v>
      </c>
      <c r="M74" s="101">
        <v>0.101672</v>
      </c>
      <c r="N74" s="101">
        <v>0.109957</v>
      </c>
      <c r="O74" s="101">
        <v>0.11934500000000001</v>
      </c>
      <c r="P74" s="101">
        <v>0.13007299999999999</v>
      </c>
      <c r="Q74" s="101">
        <v>0.14199800000000001</v>
      </c>
      <c r="R74" s="101">
        <v>0.15551699999999999</v>
      </c>
      <c r="S74" s="101">
        <v>0.17092399999999999</v>
      </c>
      <c r="T74" s="101">
        <v>0.187893</v>
      </c>
      <c r="U74" s="101">
        <v>0.20732700000000001</v>
      </c>
      <c r="V74" s="101">
        <v>0.22933799999999999</v>
      </c>
      <c r="W74" s="101">
        <v>0.25287599999999999</v>
      </c>
      <c r="X74" s="101">
        <v>0.27778700000000001</v>
      </c>
      <c r="Y74" s="101">
        <v>0.30368200000000001</v>
      </c>
      <c r="Z74" s="101">
        <v>0.33075100000000002</v>
      </c>
      <c r="AA74" s="101">
        <v>0.35924400000000001</v>
      </c>
      <c r="AB74" s="101">
        <v>0.38846700000000001</v>
      </c>
      <c r="AC74" s="101">
        <v>0.41786299999999998</v>
      </c>
      <c r="AD74" s="101">
        <v>0.44712400000000002</v>
      </c>
      <c r="AE74" s="101">
        <v>0.47649999999999998</v>
      </c>
      <c r="AF74" s="99" t="s">
        <v>3588</v>
      </c>
      <c r="AG74" s="32"/>
      <c r="AH74" s="13"/>
    </row>
    <row r="75" spans="1:34" ht="15" customHeight="1">
      <c r="A75" s="55" t="s">
        <v>1026</v>
      </c>
      <c r="B75" s="97" t="s">
        <v>1027</v>
      </c>
      <c r="C75" s="101">
        <v>0</v>
      </c>
      <c r="D75" s="101">
        <v>1.2234999999999999E-2</v>
      </c>
      <c r="E75" s="101">
        <v>2.4056999999999999E-2</v>
      </c>
      <c r="F75" s="101">
        <v>3.5331000000000001E-2</v>
      </c>
      <c r="G75" s="101">
        <v>4.6633000000000001E-2</v>
      </c>
      <c r="H75" s="101">
        <v>5.6867000000000001E-2</v>
      </c>
      <c r="I75" s="101">
        <v>6.6419000000000006E-2</v>
      </c>
      <c r="J75" s="101">
        <v>7.6422000000000004E-2</v>
      </c>
      <c r="K75" s="101">
        <v>8.3038000000000001E-2</v>
      </c>
      <c r="L75" s="101">
        <v>9.0062000000000003E-2</v>
      </c>
      <c r="M75" s="101">
        <v>9.7814999999999999E-2</v>
      </c>
      <c r="N75" s="101">
        <v>0.10624400000000001</v>
      </c>
      <c r="O75" s="101">
        <v>0.11552900000000001</v>
      </c>
      <c r="P75" s="101">
        <v>0.12573999999999999</v>
      </c>
      <c r="Q75" s="101">
        <v>0.13675899999999999</v>
      </c>
      <c r="R75" s="101">
        <v>0.14892900000000001</v>
      </c>
      <c r="S75" s="101">
        <v>0.16257099999999999</v>
      </c>
      <c r="T75" s="101">
        <v>0.17732100000000001</v>
      </c>
      <c r="U75" s="101">
        <v>0.19401099999999999</v>
      </c>
      <c r="V75" s="101">
        <v>0.212726</v>
      </c>
      <c r="W75" s="101">
        <v>0.232543</v>
      </c>
      <c r="X75" s="101">
        <v>0.25336900000000001</v>
      </c>
      <c r="Y75" s="101">
        <v>0.27486899999999997</v>
      </c>
      <c r="Z75" s="101">
        <v>0.29721500000000001</v>
      </c>
      <c r="AA75" s="101">
        <v>0.32066899999999998</v>
      </c>
      <c r="AB75" s="101">
        <v>0.34473999999999999</v>
      </c>
      <c r="AC75" s="101">
        <v>0.36901200000000001</v>
      </c>
      <c r="AD75" s="101">
        <v>0.39332099999999998</v>
      </c>
      <c r="AE75" s="101">
        <v>0.41794700000000001</v>
      </c>
      <c r="AF75" s="99" t="s">
        <v>3588</v>
      </c>
      <c r="AG75" s="32"/>
      <c r="AH75" s="13"/>
    </row>
    <row r="76" spans="1:34" ht="15" customHeight="1">
      <c r="A76" s="55" t="s">
        <v>1028</v>
      </c>
      <c r="B76" s="97" t="s">
        <v>1029</v>
      </c>
      <c r="C76" s="101">
        <v>0</v>
      </c>
      <c r="D76" s="101">
        <v>0</v>
      </c>
      <c r="E76" s="101">
        <v>0</v>
      </c>
      <c r="F76" s="101">
        <v>0</v>
      </c>
      <c r="G76" s="101">
        <v>0</v>
      </c>
      <c r="H76" s="101">
        <v>0</v>
      </c>
      <c r="I76" s="101">
        <v>0</v>
      </c>
      <c r="J76" s="101">
        <v>0</v>
      </c>
      <c r="K76" s="101">
        <v>0</v>
      </c>
      <c r="L76" s="101">
        <v>0</v>
      </c>
      <c r="M76" s="101">
        <v>0</v>
      </c>
      <c r="N76" s="101">
        <v>0</v>
      </c>
      <c r="O76" s="101">
        <v>0</v>
      </c>
      <c r="P76" s="101">
        <v>0</v>
      </c>
      <c r="Q76" s="101">
        <v>0</v>
      </c>
      <c r="R76" s="101">
        <v>0</v>
      </c>
      <c r="S76" s="101">
        <v>0</v>
      </c>
      <c r="T76" s="101">
        <v>0</v>
      </c>
      <c r="U76" s="101">
        <v>0</v>
      </c>
      <c r="V76" s="101">
        <v>0</v>
      </c>
      <c r="W76" s="101">
        <v>0</v>
      </c>
      <c r="X76" s="101">
        <v>0</v>
      </c>
      <c r="Y76" s="101">
        <v>0</v>
      </c>
      <c r="Z76" s="101">
        <v>0</v>
      </c>
      <c r="AA76" s="101">
        <v>0</v>
      </c>
      <c r="AB76" s="101">
        <v>0</v>
      </c>
      <c r="AC76" s="101">
        <v>0</v>
      </c>
      <c r="AD76" s="101">
        <v>0</v>
      </c>
      <c r="AE76" s="101">
        <v>0</v>
      </c>
      <c r="AF76" s="99" t="s">
        <v>3588</v>
      </c>
      <c r="AG76" s="32"/>
      <c r="AH76" s="13"/>
    </row>
    <row r="77" spans="1:34" ht="15" customHeight="1">
      <c r="A77" s="55" t="s">
        <v>1030</v>
      </c>
      <c r="B77" s="96" t="s">
        <v>1031</v>
      </c>
      <c r="C77" s="102">
        <v>102.182846</v>
      </c>
      <c r="D77" s="102">
        <v>103.293823</v>
      </c>
      <c r="E77" s="102">
        <v>103.489937</v>
      </c>
      <c r="F77" s="102">
        <v>104.244308</v>
      </c>
      <c r="G77" s="102">
        <v>105.713486</v>
      </c>
      <c r="H77" s="102">
        <v>107.167953</v>
      </c>
      <c r="I77" s="102">
        <v>108.37455</v>
      </c>
      <c r="J77" s="102">
        <v>109.462868</v>
      </c>
      <c r="K77" s="102">
        <v>110.216835</v>
      </c>
      <c r="L77" s="102">
        <v>110.999275</v>
      </c>
      <c r="M77" s="102">
        <v>112.10008999999999</v>
      </c>
      <c r="N77" s="102">
        <v>113.21054100000001</v>
      </c>
      <c r="O77" s="102">
        <v>114.41246</v>
      </c>
      <c r="P77" s="102">
        <v>115.741348</v>
      </c>
      <c r="Q77" s="102">
        <v>116.941322</v>
      </c>
      <c r="R77" s="102">
        <v>118.189804</v>
      </c>
      <c r="S77" s="102">
        <v>119.56903800000001</v>
      </c>
      <c r="T77" s="102">
        <v>120.807121</v>
      </c>
      <c r="U77" s="102">
        <v>122.293434</v>
      </c>
      <c r="V77" s="102">
        <v>124.05663300000001</v>
      </c>
      <c r="W77" s="102">
        <v>125.62550400000001</v>
      </c>
      <c r="X77" s="102">
        <v>127.009232</v>
      </c>
      <c r="Y77" s="102">
        <v>128.18563800000001</v>
      </c>
      <c r="Z77" s="102">
        <v>129.314178</v>
      </c>
      <c r="AA77" s="102">
        <v>130.65448000000001</v>
      </c>
      <c r="AB77" s="102">
        <v>132.132385</v>
      </c>
      <c r="AC77" s="102">
        <v>133.67775</v>
      </c>
      <c r="AD77" s="102">
        <v>135.25266999999999</v>
      </c>
      <c r="AE77" s="102">
        <v>137.02835099999999</v>
      </c>
      <c r="AF77" s="103">
        <v>1.0534999999999999E-2</v>
      </c>
      <c r="AG77" s="32"/>
      <c r="AH77" s="13"/>
    </row>
    <row r="78" spans="1:34" ht="15" customHeight="1" thickBot="1">
      <c r="A78" s="13"/>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13"/>
    </row>
    <row r="79" spans="1:34" ht="15" customHeight="1">
      <c r="A79" s="13"/>
      <c r="B79" s="104" t="s">
        <v>1032</v>
      </c>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52"/>
    </row>
    <row r="80" spans="1:34" ht="15" customHeight="1">
      <c r="A80" s="13"/>
      <c r="B80" s="32" t="s">
        <v>1033</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13"/>
    </row>
    <row r="81" spans="2:33" ht="15" customHeight="1">
      <c r="B81" s="32" t="s">
        <v>1034</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row>
    <row r="82" spans="2:33" ht="15" customHeight="1">
      <c r="B82" s="32" t="s">
        <v>3589</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row>
    <row r="83" spans="2:33" ht="15" customHeight="1">
      <c r="B83" s="32" t="s">
        <v>1035</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row>
    <row r="84" spans="2:33" ht="15" customHeight="1">
      <c r="B84" s="32" t="s">
        <v>176</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row>
    <row r="85" spans="2:33" ht="15" customHeight="1">
      <c r="B85" s="32" t="s">
        <v>3590</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row>
    <row r="86" spans="2:33" ht="15" customHeight="1">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row>
    <row r="87" spans="2:33" ht="15" customHeight="1">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2:33" ht="15" customHeight="1">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row>
    <row r="89" spans="2:33" ht="15" customHeight="1">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row>
    <row r="90" spans="2:33" ht="12" customHeight="1">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row>
    <row r="91" spans="2:33" ht="15" customHeight="1">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row>
    <row r="92" spans="2:33" ht="15" customHeight="1">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row>
    <row r="93" spans="2:33" ht="15" customHeight="1">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row>
    <row r="94" spans="2:33" ht="15" customHeight="1">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row>
    <row r="95" spans="2:33" ht="12" customHeight="1">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row>
    <row r="96" spans="2:33" ht="15" customHeight="1">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row>
    <row r="97" spans="2:33" ht="12" customHeight="1">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spans="2:33" ht="15" customHeight="1">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2:33" ht="15" customHeight="1">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2:33" ht="15" customHeight="1">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2:33" ht="15" customHeight="1">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2:33" ht="15" customHeight="1">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row>
    <row r="103" spans="2:33" ht="15" customHeight="1">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row>
    <row r="104" spans="2:33"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row>
    <row r="105" spans="2:33"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row>
    <row r="106" spans="2:33"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row>
    <row r="107" spans="2:33"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row>
    <row r="108" spans="2:33"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row>
    <row r="109" spans="2:33"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t="s">
        <v>821</v>
      </c>
      <c r="AG109" s="32"/>
    </row>
    <row r="110" spans="2:33" ht="15" customHeight="1"/>
    <row r="111" spans="2:33" ht="15" customHeight="1"/>
    <row r="112" spans="2:33" ht="15" customHeight="1"/>
    <row r="113" spans="2:32" ht="12" customHeight="1"/>
    <row r="114" spans="2:32" ht="15" customHeight="1">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spans="2:32" ht="15" customHeight="1"/>
    <row r="116" spans="2:32" ht="15" customHeight="1">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spans="2:32" ht="15" customHeight="1">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2" customHeight="1"/>
    <row r="256" customFormat="1" ht="15" customHeight="1"/>
    <row r="257" spans="2:32" ht="15" customHeight="1"/>
    <row r="258" spans="2:32" ht="15" customHeight="1">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2:32" ht="15" customHeight="1">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2:32" ht="12" customHeight="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2:32" ht="12" customHeight="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2:32" ht="12" customHeight="1">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2:32" ht="12" customHeight="1">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6"/>
      <c r="C1096" s="86"/>
      <c r="D1096" s="86"/>
      <c r="E1096" s="86"/>
      <c r="F1096" s="86"/>
      <c r="G1096" s="86"/>
      <c r="H1096" s="86"/>
      <c r="I1096" s="86"/>
      <c r="J1096" s="86"/>
      <c r="K1096" s="86"/>
      <c r="L1096" s="86"/>
      <c r="M1096" s="86"/>
      <c r="N1096" s="86"/>
      <c r="O1096" s="86"/>
      <c r="P1096" s="86"/>
      <c r="Q1096" s="86"/>
      <c r="R1096" s="86"/>
      <c r="S1096" s="86"/>
      <c r="T1096" s="86"/>
      <c r="U1096" s="86"/>
      <c r="V1096" s="86"/>
      <c r="W1096" s="86"/>
      <c r="X1096" s="86"/>
      <c r="Y1096" s="86"/>
      <c r="Z1096" s="86"/>
      <c r="AA1096" s="86"/>
      <c r="AB1096" s="86"/>
      <c r="AC1096" s="86"/>
      <c r="AD1096" s="86"/>
      <c r="AE1096" s="86"/>
      <c r="AF1096" s="86"/>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6"/>
      <c r="C1194" s="86"/>
      <c r="D1194" s="86"/>
      <c r="E1194" s="86"/>
      <c r="F1194" s="86"/>
      <c r="G1194" s="86"/>
      <c r="H1194" s="86"/>
      <c r="I1194" s="86"/>
      <c r="J1194" s="86"/>
      <c r="K1194" s="86"/>
      <c r="L1194" s="86"/>
      <c r="M1194" s="86"/>
      <c r="N1194" s="86"/>
      <c r="O1194" s="86"/>
      <c r="P1194" s="86"/>
      <c r="Q1194" s="86"/>
      <c r="R1194" s="86"/>
      <c r="S1194" s="86"/>
      <c r="T1194" s="86"/>
      <c r="U1194" s="86"/>
      <c r="V1194" s="86"/>
      <c r="W1194" s="86"/>
      <c r="X1194" s="86"/>
      <c r="Y1194" s="86"/>
      <c r="Z1194" s="86"/>
      <c r="AA1194" s="86"/>
      <c r="AB1194" s="86"/>
      <c r="AC1194" s="86"/>
      <c r="AD1194" s="86"/>
      <c r="AE1194" s="86"/>
      <c r="AF1194" s="86"/>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6"/>
      <c r="C1294" s="86"/>
      <c r="D1294" s="86"/>
      <c r="E1294" s="86"/>
      <c r="F1294" s="86"/>
      <c r="G1294" s="86"/>
      <c r="H1294" s="86"/>
      <c r="I1294" s="86"/>
      <c r="J1294" s="86"/>
      <c r="K1294" s="86"/>
      <c r="L1294" s="86"/>
      <c r="M1294" s="86"/>
      <c r="N1294" s="86"/>
      <c r="O1294" s="86"/>
      <c r="P1294" s="86"/>
      <c r="Q1294" s="86"/>
      <c r="R1294" s="86"/>
      <c r="S1294" s="86"/>
      <c r="T1294" s="86"/>
      <c r="U1294" s="86"/>
      <c r="V1294" s="86"/>
      <c r="W1294" s="86"/>
      <c r="X1294" s="86"/>
      <c r="Y1294" s="86"/>
      <c r="Z1294" s="86"/>
      <c r="AA1294" s="86"/>
      <c r="AB1294" s="86"/>
      <c r="AC1294" s="86"/>
      <c r="AD1294" s="86"/>
      <c r="AE1294" s="86"/>
      <c r="AF1294" s="86"/>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6"/>
      <c r="C1590" s="86"/>
      <c r="D1590" s="86"/>
      <c r="E1590" s="86"/>
      <c r="F1590" s="86"/>
      <c r="G1590" s="86"/>
      <c r="H1590" s="86"/>
      <c r="I1590" s="86"/>
      <c r="J1590" s="86"/>
      <c r="K1590" s="86"/>
      <c r="L1590" s="86"/>
      <c r="M1590" s="86"/>
      <c r="N1590" s="86"/>
      <c r="O1590" s="86"/>
      <c r="P1590" s="86"/>
      <c r="Q1590" s="86"/>
      <c r="R1590" s="86"/>
      <c r="S1590" s="86"/>
      <c r="T1590" s="86"/>
      <c r="U1590" s="86"/>
      <c r="V1590" s="86"/>
      <c r="W1590" s="86"/>
      <c r="X1590" s="86"/>
      <c r="Y1590" s="86"/>
      <c r="Z1590" s="86"/>
      <c r="AA1590" s="86"/>
      <c r="AB1590" s="86"/>
      <c r="AC1590" s="86"/>
      <c r="AD1590" s="86"/>
      <c r="AE1590" s="86"/>
      <c r="AF1590" s="86"/>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6"/>
      <c r="C1813" s="86"/>
      <c r="D1813" s="86"/>
      <c r="E1813" s="86"/>
      <c r="F1813" s="86"/>
      <c r="G1813" s="86"/>
      <c r="H1813" s="86"/>
      <c r="I1813" s="86"/>
      <c r="J1813" s="86"/>
      <c r="K1813" s="86"/>
      <c r="L1813" s="86"/>
      <c r="M1813" s="86"/>
      <c r="N1813" s="86"/>
      <c r="O1813" s="86"/>
      <c r="P1813" s="86"/>
      <c r="Q1813" s="86"/>
      <c r="R1813" s="86"/>
      <c r="S1813" s="86"/>
      <c r="T1813" s="86"/>
      <c r="U1813" s="86"/>
      <c r="V1813" s="86"/>
      <c r="W1813" s="86"/>
      <c r="X1813" s="86"/>
      <c r="Y1813" s="86"/>
      <c r="Z1813" s="86"/>
      <c r="AA1813" s="86"/>
      <c r="AB1813" s="86"/>
      <c r="AC1813" s="86"/>
      <c r="AD1813" s="86"/>
      <c r="AE1813" s="86"/>
      <c r="AF1813" s="86"/>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6"/>
      <c r="C2090" s="86"/>
      <c r="D2090" s="86"/>
      <c r="E2090" s="86"/>
      <c r="F2090" s="86"/>
      <c r="G2090" s="86"/>
      <c r="H2090" s="86"/>
      <c r="I2090" s="86"/>
      <c r="J2090" s="86"/>
      <c r="K2090" s="86"/>
      <c r="L2090" s="86"/>
      <c r="M2090" s="86"/>
      <c r="N2090" s="86"/>
      <c r="O2090" s="86"/>
      <c r="P2090" s="86"/>
      <c r="Q2090" s="86"/>
      <c r="R2090" s="86"/>
      <c r="S2090" s="86"/>
      <c r="T2090" s="86"/>
      <c r="U2090" s="86"/>
      <c r="V2090" s="86"/>
      <c r="W2090" s="86"/>
      <c r="X2090" s="86"/>
      <c r="Y2090" s="86"/>
      <c r="Z2090" s="86"/>
      <c r="AA2090" s="86"/>
      <c r="AB2090" s="86"/>
      <c r="AC2090" s="86"/>
      <c r="AD2090" s="86"/>
      <c r="AE2090" s="86"/>
      <c r="AF2090" s="86"/>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6"/>
      <c r="C2425" s="86"/>
      <c r="D2425" s="86"/>
      <c r="E2425" s="86"/>
      <c r="F2425" s="86"/>
      <c r="G2425" s="86"/>
      <c r="H2425" s="86"/>
      <c r="I2425" s="86"/>
      <c r="J2425" s="86"/>
      <c r="K2425" s="86"/>
      <c r="L2425" s="86"/>
      <c r="M2425" s="86"/>
      <c r="N2425" s="86"/>
      <c r="O2425" s="86"/>
      <c r="P2425" s="86"/>
      <c r="Q2425" s="86"/>
      <c r="R2425" s="86"/>
      <c r="S2425" s="86"/>
      <c r="T2425" s="86"/>
      <c r="U2425" s="86"/>
      <c r="V2425" s="86"/>
      <c r="W2425" s="86"/>
      <c r="X2425" s="86"/>
      <c r="Y2425" s="86"/>
      <c r="Z2425" s="86"/>
      <c r="AA2425" s="86"/>
      <c r="AB2425" s="86"/>
      <c r="AC2425" s="86"/>
      <c r="AD2425" s="86"/>
      <c r="AE2425" s="86"/>
      <c r="AF2425" s="86"/>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6"/>
      <c r="C2745" s="86"/>
      <c r="D2745" s="86"/>
      <c r="E2745" s="86"/>
      <c r="F2745" s="86"/>
      <c r="G2745" s="86"/>
      <c r="H2745" s="86"/>
      <c r="I2745" s="86"/>
      <c r="J2745" s="86"/>
      <c r="K2745" s="86"/>
      <c r="L2745" s="86"/>
      <c r="M2745" s="86"/>
      <c r="N2745" s="86"/>
      <c r="O2745" s="86"/>
      <c r="P2745" s="86"/>
      <c r="Q2745" s="86"/>
      <c r="R2745" s="86"/>
      <c r="S2745" s="86"/>
      <c r="T2745" s="86"/>
      <c r="U2745" s="86"/>
      <c r="V2745" s="86"/>
      <c r="W2745" s="86"/>
      <c r="X2745" s="86"/>
      <c r="Y2745" s="86"/>
      <c r="Z2745" s="86"/>
      <c r="AA2745" s="86"/>
      <c r="AB2745" s="86"/>
      <c r="AC2745" s="86"/>
      <c r="AD2745" s="86"/>
      <c r="AE2745" s="86"/>
      <c r="AF2745" s="86"/>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6"/>
      <c r="C3076" s="86"/>
      <c r="D3076" s="86"/>
      <c r="E3076" s="86"/>
      <c r="F3076" s="86"/>
      <c r="G3076" s="86"/>
      <c r="H3076" s="86"/>
      <c r="I3076" s="86"/>
      <c r="J3076" s="86"/>
      <c r="K3076" s="86"/>
      <c r="L3076" s="86"/>
      <c r="M3076" s="86"/>
      <c r="N3076" s="86"/>
      <c r="O3076" s="86"/>
      <c r="P3076" s="86"/>
      <c r="Q3076" s="86"/>
      <c r="R3076" s="86"/>
      <c r="S3076" s="86"/>
      <c r="T3076" s="86"/>
      <c r="U3076" s="86"/>
      <c r="V3076" s="86"/>
      <c r="W3076" s="86"/>
      <c r="X3076" s="86"/>
      <c r="Y3076" s="86"/>
      <c r="Z3076" s="86"/>
      <c r="AA3076" s="86"/>
      <c r="AB3076" s="86"/>
      <c r="AC3076" s="86"/>
      <c r="AD3076" s="86"/>
      <c r="AE3076" s="86"/>
      <c r="AF3076" s="86"/>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6"/>
      <c r="C3393" s="86"/>
      <c r="D3393" s="86"/>
      <c r="E3393" s="86"/>
      <c r="F3393" s="86"/>
      <c r="G3393" s="86"/>
      <c r="H3393" s="86"/>
      <c r="I3393" s="86"/>
      <c r="J3393" s="86"/>
      <c r="K3393" s="86"/>
      <c r="L3393" s="86"/>
      <c r="M3393" s="86"/>
      <c r="N3393" s="86"/>
      <c r="O3393" s="86"/>
      <c r="P3393" s="86"/>
      <c r="Q3393" s="86"/>
      <c r="R3393" s="86"/>
      <c r="S3393" s="86"/>
      <c r="T3393" s="86"/>
      <c r="U3393" s="86"/>
      <c r="V3393" s="86"/>
      <c r="W3393" s="86"/>
      <c r="X3393" s="86"/>
      <c r="Y3393" s="86"/>
      <c r="Z3393" s="86"/>
      <c r="AA3393" s="86"/>
      <c r="AB3393" s="86"/>
      <c r="AC3393" s="86"/>
      <c r="AD3393" s="86"/>
      <c r="AE3393" s="86"/>
      <c r="AF3393" s="86"/>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6"/>
      <c r="C3502" s="86"/>
      <c r="D3502" s="86"/>
      <c r="E3502" s="86"/>
      <c r="F3502" s="86"/>
      <c r="G3502" s="86"/>
      <c r="H3502" s="86"/>
      <c r="I3502" s="86"/>
      <c r="J3502" s="86"/>
      <c r="K3502" s="86"/>
      <c r="L3502" s="86"/>
      <c r="M3502" s="86"/>
      <c r="N3502" s="86"/>
      <c r="O3502" s="86"/>
      <c r="P3502" s="86"/>
      <c r="Q3502" s="86"/>
      <c r="R3502" s="86"/>
      <c r="S3502" s="86"/>
      <c r="T3502" s="86"/>
      <c r="U3502" s="86"/>
      <c r="V3502" s="86"/>
      <c r="W3502" s="86"/>
      <c r="X3502" s="86"/>
      <c r="Y3502" s="86"/>
      <c r="Z3502" s="86"/>
      <c r="AA3502" s="86"/>
      <c r="AB3502" s="86"/>
      <c r="AC3502" s="86"/>
      <c r="AD3502" s="86"/>
      <c r="AE3502" s="86"/>
      <c r="AF3502" s="86"/>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6"/>
      <c r="C3627" s="86"/>
      <c r="D3627" s="86"/>
      <c r="E3627" s="86"/>
      <c r="F3627" s="86"/>
      <c r="G3627" s="86"/>
      <c r="H3627" s="86"/>
      <c r="I3627" s="86"/>
      <c r="J3627" s="86"/>
      <c r="K3627" s="86"/>
      <c r="L3627" s="86"/>
      <c r="M3627" s="86"/>
      <c r="N3627" s="86"/>
      <c r="O3627" s="86"/>
      <c r="P3627" s="86"/>
      <c r="Q3627" s="86"/>
      <c r="R3627" s="86"/>
      <c r="S3627" s="86"/>
      <c r="T3627" s="86"/>
      <c r="U3627" s="86"/>
      <c r="V3627" s="86"/>
      <c r="W3627" s="86"/>
      <c r="X3627" s="86"/>
      <c r="Y3627" s="86"/>
      <c r="Z3627" s="86"/>
      <c r="AA3627" s="86"/>
      <c r="AB3627" s="86"/>
      <c r="AC3627" s="86"/>
      <c r="AD3627" s="86"/>
      <c r="AE3627" s="86"/>
      <c r="AF3627" s="86"/>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6"/>
      <c r="C3752" s="86"/>
      <c r="D3752" s="86"/>
      <c r="E3752" s="86"/>
      <c r="F3752" s="86"/>
      <c r="G3752" s="86"/>
      <c r="H3752" s="86"/>
      <c r="I3752" s="86"/>
      <c r="J3752" s="86"/>
      <c r="K3752" s="86"/>
      <c r="L3752" s="86"/>
      <c r="M3752" s="86"/>
      <c r="N3752" s="86"/>
      <c r="O3752" s="86"/>
      <c r="P3752" s="86"/>
      <c r="Q3752" s="86"/>
      <c r="R3752" s="86"/>
      <c r="S3752" s="86"/>
      <c r="T3752" s="86"/>
      <c r="U3752" s="86"/>
      <c r="V3752" s="86"/>
      <c r="W3752" s="86"/>
      <c r="X3752" s="86"/>
      <c r="Y3752" s="86"/>
      <c r="Z3752" s="86"/>
      <c r="AA3752" s="86"/>
      <c r="AB3752" s="86"/>
      <c r="AC3752" s="86"/>
      <c r="AD3752" s="86"/>
      <c r="AE3752" s="86"/>
      <c r="AF3752" s="86"/>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6"/>
      <c r="C3877" s="86"/>
      <c r="D3877" s="86"/>
      <c r="E3877" s="86"/>
      <c r="F3877" s="86"/>
      <c r="G3877" s="86"/>
      <c r="H3877" s="86"/>
      <c r="I3877" s="86"/>
      <c r="J3877" s="86"/>
      <c r="K3877" s="86"/>
      <c r="L3877" s="86"/>
      <c r="M3877" s="86"/>
      <c r="N3877" s="86"/>
      <c r="O3877" s="86"/>
      <c r="P3877" s="86"/>
      <c r="Q3877" s="86"/>
      <c r="R3877" s="86"/>
      <c r="S3877" s="86"/>
      <c r="T3877" s="86"/>
      <c r="U3877" s="86"/>
      <c r="V3877" s="86"/>
      <c r="W3877" s="86"/>
      <c r="X3877" s="86"/>
      <c r="Y3877" s="86"/>
      <c r="Z3877" s="86"/>
      <c r="AA3877" s="86"/>
      <c r="AB3877" s="86"/>
      <c r="AC3877" s="86"/>
      <c r="AD3877" s="86"/>
      <c r="AE3877" s="86"/>
      <c r="AF3877" s="86"/>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6"/>
      <c r="C4002" s="86"/>
      <c r="D4002" s="86"/>
      <c r="E4002" s="86"/>
      <c r="F4002" s="86"/>
      <c r="G4002" s="86"/>
      <c r="H4002" s="86"/>
      <c r="I4002" s="86"/>
      <c r="J4002" s="86"/>
      <c r="K4002" s="86"/>
      <c r="L4002" s="86"/>
      <c r="M4002" s="86"/>
      <c r="N4002" s="86"/>
      <c r="O4002" s="86"/>
      <c r="P4002" s="86"/>
      <c r="Q4002" s="86"/>
      <c r="R4002" s="86"/>
      <c r="S4002" s="86"/>
      <c r="T4002" s="86"/>
      <c r="U4002" s="86"/>
      <c r="V4002" s="86"/>
      <c r="W4002" s="86"/>
      <c r="X4002" s="86"/>
      <c r="Y4002" s="86"/>
      <c r="Z4002" s="86"/>
      <c r="AA4002" s="86"/>
      <c r="AB4002" s="86"/>
      <c r="AC4002" s="86"/>
      <c r="AD4002" s="86"/>
      <c r="AE4002" s="86"/>
      <c r="AF4002" s="86"/>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6"/>
      <c r="C4127" s="86"/>
      <c r="D4127" s="86"/>
      <c r="E4127" s="86"/>
      <c r="F4127" s="86"/>
      <c r="G4127" s="86"/>
      <c r="H4127" s="86"/>
      <c r="I4127" s="86"/>
      <c r="J4127" s="86"/>
      <c r="K4127" s="86"/>
      <c r="L4127" s="86"/>
      <c r="M4127" s="86"/>
      <c r="N4127" s="86"/>
      <c r="O4127" s="86"/>
      <c r="P4127" s="86"/>
      <c r="Q4127" s="86"/>
      <c r="R4127" s="86"/>
      <c r="S4127" s="86"/>
      <c r="T4127" s="86"/>
      <c r="U4127" s="86"/>
      <c r="V4127" s="86"/>
      <c r="W4127" s="86"/>
      <c r="X4127" s="86"/>
      <c r="Y4127" s="86"/>
      <c r="Z4127" s="86"/>
      <c r="AA4127" s="86"/>
      <c r="AB4127" s="86"/>
      <c r="AC4127" s="86"/>
      <c r="AD4127" s="86"/>
      <c r="AE4127" s="86"/>
      <c r="AF4127" s="86"/>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6"/>
      <c r="C4252" s="86"/>
      <c r="D4252" s="86"/>
      <c r="E4252" s="86"/>
      <c r="F4252" s="86"/>
      <c r="G4252" s="86"/>
      <c r="H4252" s="86"/>
      <c r="I4252" s="86"/>
      <c r="J4252" s="86"/>
      <c r="K4252" s="86"/>
      <c r="L4252" s="86"/>
      <c r="M4252" s="86"/>
      <c r="N4252" s="86"/>
      <c r="O4252" s="86"/>
      <c r="P4252" s="86"/>
      <c r="Q4252" s="86"/>
      <c r="R4252" s="86"/>
      <c r="S4252" s="86"/>
      <c r="T4252" s="86"/>
      <c r="U4252" s="86"/>
      <c r="V4252" s="86"/>
      <c r="W4252" s="86"/>
      <c r="X4252" s="86"/>
      <c r="Y4252" s="86"/>
      <c r="Z4252" s="86"/>
      <c r="AA4252" s="86"/>
      <c r="AB4252" s="86"/>
      <c r="AC4252" s="86"/>
      <c r="AD4252" s="86"/>
      <c r="AE4252" s="86"/>
      <c r="AF4252" s="86"/>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6"/>
      <c r="C4377" s="86"/>
      <c r="D4377" s="86"/>
      <c r="E4377" s="86"/>
      <c r="F4377" s="86"/>
      <c r="G4377" s="86"/>
      <c r="H4377" s="86"/>
      <c r="I4377" s="86"/>
      <c r="J4377" s="86"/>
      <c r="K4377" s="86"/>
      <c r="L4377" s="86"/>
      <c r="M4377" s="86"/>
      <c r="N4377" s="86"/>
      <c r="O4377" s="86"/>
      <c r="P4377" s="86"/>
      <c r="Q4377" s="86"/>
      <c r="R4377" s="86"/>
      <c r="S4377" s="86"/>
      <c r="T4377" s="86"/>
      <c r="U4377" s="86"/>
      <c r="V4377" s="86"/>
      <c r="W4377" s="86"/>
      <c r="X4377" s="86"/>
      <c r="Y4377" s="86"/>
      <c r="Z4377" s="86"/>
      <c r="AA4377" s="86"/>
      <c r="AB4377" s="86"/>
      <c r="AC4377" s="86"/>
      <c r="AD4377" s="86"/>
      <c r="AE4377" s="86"/>
      <c r="AF4377" s="86"/>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6"/>
      <c r="C4502" s="86"/>
      <c r="D4502" s="86"/>
      <c r="E4502" s="86"/>
      <c r="F4502" s="86"/>
      <c r="G4502" s="86"/>
      <c r="H4502" s="86"/>
      <c r="I4502" s="86"/>
      <c r="J4502" s="86"/>
      <c r="K4502" s="86"/>
      <c r="L4502" s="86"/>
      <c r="M4502" s="86"/>
      <c r="N4502" s="86"/>
      <c r="O4502" s="86"/>
      <c r="P4502" s="86"/>
      <c r="Q4502" s="86"/>
      <c r="R4502" s="86"/>
      <c r="S4502" s="86"/>
      <c r="T4502" s="86"/>
      <c r="U4502" s="86"/>
      <c r="V4502" s="86"/>
      <c r="W4502" s="86"/>
      <c r="X4502" s="86"/>
      <c r="Y4502" s="86"/>
      <c r="Z4502" s="86"/>
      <c r="AA4502" s="86"/>
      <c r="AB4502" s="86"/>
      <c r="AC4502" s="86"/>
      <c r="AD4502" s="86"/>
      <c r="AE4502" s="86"/>
      <c r="AF4502" s="86"/>
    </row>
  </sheetData>
  <mergeCells count="29">
    <mergeCell ref="B4502:AF4502"/>
    <mergeCell ref="B3393:AF3393"/>
    <mergeCell ref="B3502:AF3502"/>
    <mergeCell ref="B3627:AF3627"/>
    <mergeCell ref="B3752:AF3752"/>
    <mergeCell ref="B3877:AF3877"/>
    <mergeCell ref="B1096:AF1096"/>
    <mergeCell ref="B1194:AF1194"/>
    <mergeCell ref="B1294:AF1294"/>
    <mergeCell ref="B1590:AF1590"/>
    <mergeCell ref="B1813:AF1813"/>
    <mergeCell ref="B565:AF565"/>
    <mergeCell ref="B663:AF663"/>
    <mergeCell ref="B735:AF735"/>
    <mergeCell ref="B911:AF911"/>
    <mergeCell ref="B994:AF994"/>
    <mergeCell ref="B452:AF452"/>
    <mergeCell ref="B79:AG79"/>
    <mergeCell ref="B117:AF117"/>
    <mergeCell ref="B259:AF259"/>
    <mergeCell ref="B339:AF339"/>
    <mergeCell ref="B2090:AF2090"/>
    <mergeCell ref="B2425:AF2425"/>
    <mergeCell ref="B2745:AF2745"/>
    <mergeCell ref="B3076:AF3076"/>
    <mergeCell ref="B4002:AF4002"/>
    <mergeCell ref="B4127:AF4127"/>
    <mergeCell ref="B4252:AF4252"/>
    <mergeCell ref="B4377:AF437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election sqref="A1:XFD1048576"/>
    </sheetView>
  </sheetViews>
  <sheetFormatPr defaultRowHeight="15"/>
  <sheetData>
    <row r="1" spans="1:35">
      <c r="A1" t="s">
        <v>545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2689</v>
      </c>
      <c r="C6" t="s">
        <v>2690</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2691</v>
      </c>
      <c r="C8" t="s">
        <v>2692</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2693</v>
      </c>
      <c r="C9" t="s">
        <v>2694</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2695</v>
      </c>
      <c r="C12" t="s">
        <v>2696</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2697</v>
      </c>
      <c r="C13" t="s">
        <v>2698</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2699</v>
      </c>
      <c r="B14" t="s">
        <v>2700</v>
      </c>
      <c r="C14" t="s">
        <v>2701</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2702</v>
      </c>
      <c r="B15" t="s">
        <v>2703</v>
      </c>
      <c r="C15" t="s">
        <v>2704</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2705</v>
      </c>
      <c r="B16" t="s">
        <v>2706</v>
      </c>
      <c r="C16" t="s">
        <v>2707</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2708</v>
      </c>
      <c r="B17" t="s">
        <v>2709</v>
      </c>
      <c r="C17" t="s">
        <v>2710</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2711</v>
      </c>
      <c r="B18" t="s">
        <v>2712</v>
      </c>
      <c r="C18" t="s">
        <v>2713</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2714</v>
      </c>
      <c r="B19" t="s">
        <v>2715</v>
      </c>
      <c r="C19" t="s">
        <v>2716</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2717</v>
      </c>
      <c r="B20" t="s">
        <v>2718</v>
      </c>
      <c r="C20" t="s">
        <v>2719</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2720</v>
      </c>
      <c r="C21" t="s">
        <v>2721</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2722</v>
      </c>
      <c r="B22" t="s">
        <v>2723</v>
      </c>
      <c r="C22" t="s">
        <v>2724</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2725</v>
      </c>
      <c r="B23" t="s">
        <v>2726</v>
      </c>
      <c r="C23" t="s">
        <v>2727</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2728</v>
      </c>
      <c r="B24" t="s">
        <v>2729</v>
      </c>
      <c r="C24" t="s">
        <v>2730</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2731</v>
      </c>
      <c r="C25" t="s">
        <v>2732</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2733</v>
      </c>
      <c r="B26" t="s">
        <v>2734</v>
      </c>
      <c r="C26" t="s">
        <v>2735</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2736</v>
      </c>
      <c r="B27" t="s">
        <v>2737</v>
      </c>
      <c r="C27" t="s">
        <v>2738</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2739</v>
      </c>
      <c r="C31" t="s">
        <v>2740</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2741</v>
      </c>
      <c r="C32" t="s">
        <v>2742</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2699</v>
      </c>
      <c r="B33" t="s">
        <v>2743</v>
      </c>
      <c r="C33" t="s">
        <v>2744</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2702</v>
      </c>
      <c r="B34" t="s">
        <v>2745</v>
      </c>
      <c r="C34" t="s">
        <v>2746</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2705</v>
      </c>
      <c r="B35" t="s">
        <v>2747</v>
      </c>
      <c r="C35" t="s">
        <v>2748</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2708</v>
      </c>
      <c r="B36" t="s">
        <v>2749</v>
      </c>
      <c r="C36" t="s">
        <v>2750</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2711</v>
      </c>
      <c r="B37" t="s">
        <v>2751</v>
      </c>
      <c r="C37" t="s">
        <v>2752</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2714</v>
      </c>
      <c r="B38" t="s">
        <v>2753</v>
      </c>
      <c r="C38" t="s">
        <v>2754</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2717</v>
      </c>
      <c r="B39" t="s">
        <v>2755</v>
      </c>
      <c r="C39" t="s">
        <v>2756</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2757</v>
      </c>
      <c r="C40" t="s">
        <v>2758</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2722</v>
      </c>
      <c r="B41" t="s">
        <v>2759</v>
      </c>
      <c r="C41" t="s">
        <v>2760</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2725</v>
      </c>
      <c r="B42" t="s">
        <v>2761</v>
      </c>
      <c r="C42" t="s">
        <v>2762</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2728</v>
      </c>
      <c r="B43" t="s">
        <v>2763</v>
      </c>
      <c r="C43" t="s">
        <v>2764</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2765</v>
      </c>
      <c r="C44" t="s">
        <v>2766</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2733</v>
      </c>
      <c r="B45" t="s">
        <v>2767</v>
      </c>
      <c r="C45" t="s">
        <v>2768</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2736</v>
      </c>
      <c r="B46" t="s">
        <v>2769</v>
      </c>
      <c r="C46" t="s">
        <v>2770</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2771</v>
      </c>
      <c r="B47" t="s">
        <v>2772</v>
      </c>
      <c r="C47" t="s">
        <v>2773</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2774</v>
      </c>
      <c r="C49" t="s">
        <v>2775</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2776</v>
      </c>
      <c r="C50" t="s">
        <v>2777</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2699</v>
      </c>
      <c r="B51" t="s">
        <v>2778</v>
      </c>
      <c r="C51" t="s">
        <v>2779</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2702</v>
      </c>
      <c r="B52" t="s">
        <v>2780</v>
      </c>
      <c r="C52" t="s">
        <v>2781</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2705</v>
      </c>
      <c r="B53" t="s">
        <v>2782</v>
      </c>
      <c r="C53" t="s">
        <v>2783</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2708</v>
      </c>
      <c r="B54" t="s">
        <v>2784</v>
      </c>
      <c r="C54" t="s">
        <v>2785</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2711</v>
      </c>
      <c r="B55" t="s">
        <v>2786</v>
      </c>
      <c r="C55" t="s">
        <v>2787</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2714</v>
      </c>
      <c r="B56" t="s">
        <v>2788</v>
      </c>
      <c r="C56" t="s">
        <v>2789</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2717</v>
      </c>
      <c r="B57" t="s">
        <v>2790</v>
      </c>
      <c r="C57" t="s">
        <v>2791</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2792</v>
      </c>
      <c r="C58" t="s">
        <v>2793</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2722</v>
      </c>
      <c r="B59" t="s">
        <v>2794</v>
      </c>
      <c r="C59" t="s">
        <v>2795</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2725</v>
      </c>
      <c r="B60" t="s">
        <v>2796</v>
      </c>
      <c r="C60" t="s">
        <v>2797</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2728</v>
      </c>
      <c r="B61" t="s">
        <v>2798</v>
      </c>
      <c r="C61" t="s">
        <v>2799</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2800</v>
      </c>
      <c r="C62" t="s">
        <v>2801</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2733</v>
      </c>
      <c r="B63" t="s">
        <v>2802</v>
      </c>
      <c r="C63" t="s">
        <v>2803</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2736</v>
      </c>
      <c r="B64" t="s">
        <v>2804</v>
      </c>
      <c r="C64" t="s">
        <v>2805</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2806</v>
      </c>
      <c r="B65" t="s">
        <v>2807</v>
      </c>
      <c r="C65" t="s">
        <v>2808</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2809</v>
      </c>
      <c r="C66" t="s">
        <v>2808</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2810</v>
      </c>
      <c r="C68" t="s">
        <v>2811</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2812</v>
      </c>
      <c r="C69" t="s">
        <v>2813</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2699</v>
      </c>
      <c r="B70" t="s">
        <v>2814</v>
      </c>
      <c r="C70" t="s">
        <v>2815</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2702</v>
      </c>
      <c r="B71" t="s">
        <v>2816</v>
      </c>
      <c r="C71" t="s">
        <v>2817</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2705</v>
      </c>
      <c r="B72" t="s">
        <v>2818</v>
      </c>
      <c r="C72" t="s">
        <v>2819</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2708</v>
      </c>
      <c r="B73" t="s">
        <v>2820</v>
      </c>
      <c r="C73" t="s">
        <v>2821</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2711</v>
      </c>
      <c r="B74" t="s">
        <v>2822</v>
      </c>
      <c r="C74" t="s">
        <v>2823</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2714</v>
      </c>
      <c r="B75" t="s">
        <v>2824</v>
      </c>
      <c r="C75" t="s">
        <v>2825</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2717</v>
      </c>
      <c r="B76" t="s">
        <v>2826</v>
      </c>
      <c r="C76" t="s">
        <v>2827</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2828</v>
      </c>
      <c r="C77" t="s">
        <v>2829</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2722</v>
      </c>
      <c r="B78" t="s">
        <v>2830</v>
      </c>
      <c r="C78" t="s">
        <v>2831</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2725</v>
      </c>
      <c r="B79" t="s">
        <v>2832</v>
      </c>
      <c r="C79" t="s">
        <v>2833</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2728</v>
      </c>
      <c r="B80" t="s">
        <v>2834</v>
      </c>
      <c r="C80" t="s">
        <v>2835</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2836</v>
      </c>
      <c r="C81" t="s">
        <v>2837</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2733</v>
      </c>
      <c r="B82" t="s">
        <v>2838</v>
      </c>
      <c r="C82" t="s">
        <v>2839</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2736</v>
      </c>
      <c r="B83" t="s">
        <v>2840</v>
      </c>
      <c r="C83" t="s">
        <v>2841</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2771</v>
      </c>
      <c r="B84" t="s">
        <v>2842</v>
      </c>
      <c r="C84" t="s">
        <v>2843</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2806</v>
      </c>
      <c r="B85" t="s">
        <v>2844</v>
      </c>
      <c r="C85" t="s">
        <v>2843</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2845</v>
      </c>
      <c r="C86" t="s">
        <v>2843</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2846</v>
      </c>
      <c r="C88" t="s">
        <v>2847</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2848</v>
      </c>
      <c r="C89" t="s">
        <v>2849</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2850</v>
      </c>
      <c r="C90" t="s">
        <v>2851</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2852</v>
      </c>
      <c r="C91" t="s">
        <v>2853</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2854</v>
      </c>
      <c r="C92" t="s">
        <v>2855</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2856</v>
      </c>
      <c r="C93" t="s">
        <v>2857</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2858</v>
      </c>
      <c r="C94" t="s">
        <v>2859</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2860</v>
      </c>
      <c r="C95" t="s">
        <v>2861</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2699</v>
      </c>
      <c r="B96" t="s">
        <v>2862</v>
      </c>
      <c r="C96" t="s">
        <v>2863</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2864</v>
      </c>
      <c r="C97" t="s">
        <v>2865</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2866</v>
      </c>
      <c r="C98" t="s">
        <v>2867</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2868</v>
      </c>
      <c r="C99" t="s">
        <v>2869</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2702</v>
      </c>
      <c r="B100" t="s">
        <v>2870</v>
      </c>
      <c r="C100" t="s">
        <v>2871</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2872</v>
      </c>
      <c r="C101" t="s">
        <v>2873</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2874</v>
      </c>
      <c r="C102" t="s">
        <v>2875</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2876</v>
      </c>
      <c r="C103" t="s">
        <v>2877</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2705</v>
      </c>
      <c r="B104" t="s">
        <v>2878</v>
      </c>
      <c r="C104" t="s">
        <v>2879</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2880</v>
      </c>
      <c r="C105" t="s">
        <v>2881</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2882</v>
      </c>
      <c r="C106" t="s">
        <v>2883</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2884</v>
      </c>
      <c r="C107" t="s">
        <v>2885</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2708</v>
      </c>
      <c r="B108" t="s">
        <v>2886</v>
      </c>
      <c r="C108" t="s">
        <v>2887</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2888</v>
      </c>
      <c r="C109" t="s">
        <v>2889</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2890</v>
      </c>
      <c r="C110" t="s">
        <v>2891</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2892</v>
      </c>
      <c r="C111" t="s">
        <v>2893</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2711</v>
      </c>
      <c r="B112" t="s">
        <v>2894</v>
      </c>
      <c r="C112" t="s">
        <v>2895</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2896</v>
      </c>
      <c r="C113" t="s">
        <v>2897</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2898</v>
      </c>
      <c r="C114" t="s">
        <v>2899</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2900</v>
      </c>
      <c r="C115" t="s">
        <v>2901</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2714</v>
      </c>
      <c r="B116" t="s">
        <v>2902</v>
      </c>
      <c r="C116" t="s">
        <v>2903</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2904</v>
      </c>
      <c r="C117" t="s">
        <v>2905</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2906</v>
      </c>
      <c r="C118" t="s">
        <v>2907</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2908</v>
      </c>
      <c r="C119" t="s">
        <v>2909</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2717</v>
      </c>
      <c r="B120" t="s">
        <v>2910</v>
      </c>
      <c r="C120" t="s">
        <v>2911</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2912</v>
      </c>
      <c r="C121" t="s">
        <v>2913</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2914</v>
      </c>
      <c r="C122" t="s">
        <v>2915</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2916</v>
      </c>
      <c r="C123" t="s">
        <v>2917</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2918</v>
      </c>
      <c r="C124" t="s">
        <v>2919</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2920</v>
      </c>
      <c r="C125" t="s">
        <v>2921</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2922</v>
      </c>
      <c r="C126" t="s">
        <v>2923</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2924</v>
      </c>
      <c r="C127" t="s">
        <v>2925</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2722</v>
      </c>
      <c r="B128" t="s">
        <v>2926</v>
      </c>
      <c r="C128" t="s">
        <v>2927</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2928</v>
      </c>
      <c r="C129" t="s">
        <v>2929</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2930</v>
      </c>
      <c r="C130" t="s">
        <v>2931</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2932</v>
      </c>
      <c r="C131" t="s">
        <v>2933</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2725</v>
      </c>
      <c r="B132" t="s">
        <v>2934</v>
      </c>
      <c r="C132" t="s">
        <v>2935</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2936</v>
      </c>
      <c r="C133" t="s">
        <v>2937</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2938</v>
      </c>
      <c r="C134" t="s">
        <v>2939</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2940</v>
      </c>
      <c r="C135" t="s">
        <v>2941</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2728</v>
      </c>
      <c r="B136" t="s">
        <v>2942</v>
      </c>
      <c r="C136" t="s">
        <v>2943</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2944</v>
      </c>
      <c r="C137" t="s">
        <v>2945</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2946</v>
      </c>
      <c r="C138" t="s">
        <v>2947</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2948</v>
      </c>
      <c r="C139" t="s">
        <v>2949</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2950</v>
      </c>
      <c r="C140" t="s">
        <v>2951</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2952</v>
      </c>
      <c r="C141" t="s">
        <v>2953</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2954</v>
      </c>
      <c r="C142" t="s">
        <v>2955</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2956</v>
      </c>
      <c r="C143" t="s">
        <v>2957</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2733</v>
      </c>
      <c r="B144" t="s">
        <v>2958</v>
      </c>
      <c r="C144" t="s">
        <v>2959</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2960</v>
      </c>
      <c r="C145" t="s">
        <v>2961</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2962</v>
      </c>
      <c r="C146" t="s">
        <v>2963</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2964</v>
      </c>
      <c r="C147" t="s">
        <v>2965</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2736</v>
      </c>
      <c r="B148" t="s">
        <v>2966</v>
      </c>
      <c r="C148" t="s">
        <v>2967</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2968</v>
      </c>
      <c r="C149" t="s">
        <v>2969</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2970</v>
      </c>
      <c r="C150" t="s">
        <v>2971</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2972</v>
      </c>
      <c r="C151" t="s">
        <v>2973</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2974</v>
      </c>
      <c r="B152" t="s">
        <v>2975</v>
      </c>
      <c r="C152" t="s">
        <v>2976</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2977</v>
      </c>
      <c r="B153" t="s">
        <v>2978</v>
      </c>
      <c r="C153" t="s">
        <v>2979</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2980</v>
      </c>
      <c r="B154" t="s">
        <v>2981</v>
      </c>
      <c r="C154" t="s">
        <v>2982</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2983</v>
      </c>
      <c r="C155" t="s">
        <v>2984</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2985</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2986</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2987</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2988</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2989</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2990</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2991</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2992</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2699</v>
      </c>
      <c r="B165" t="s">
        <v>2993</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2994</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2995</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2996</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2702</v>
      </c>
      <c r="B169" t="s">
        <v>2997</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2998</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2999</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3000</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2705</v>
      </c>
      <c r="B173" t="s">
        <v>3001</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3002</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3003</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3004</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2708</v>
      </c>
      <c r="B177" t="s">
        <v>3005</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3006</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3007</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3008</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2711</v>
      </c>
      <c r="B181" t="s">
        <v>3009</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3010</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3011</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3012</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2714</v>
      </c>
      <c r="B185" t="s">
        <v>3013</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3014</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3015</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3016</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2717</v>
      </c>
      <c r="B189" t="s">
        <v>3017</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3018</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3019</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3020</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3021</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3022</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3023</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3024</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2722</v>
      </c>
      <c r="B197" t="s">
        <v>3025</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3026</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3027</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3028</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2725</v>
      </c>
      <c r="B201" t="s">
        <v>3029</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3030</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3031</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3032</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2728</v>
      </c>
      <c r="B205" t="s">
        <v>3033</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3034</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3035</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3036</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3037</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3038</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3039</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3040</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2733</v>
      </c>
      <c r="B213" t="s">
        <v>3041</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3042</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3043</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3044</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2736</v>
      </c>
      <c r="B217" t="s">
        <v>3045</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3046</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3047</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3048</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2974</v>
      </c>
      <c r="B221" t="s">
        <v>3049</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2977</v>
      </c>
      <c r="B222" t="s">
        <v>3050</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2980</v>
      </c>
      <c r="B223" t="s">
        <v>3051</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3052</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3053</v>
      </c>
      <c r="C227" t="s">
        <v>3054</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3055</v>
      </c>
      <c r="C228" t="s">
        <v>3056</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3057</v>
      </c>
      <c r="C229" t="s">
        <v>3058</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3059</v>
      </c>
      <c r="C230" t="s">
        <v>3060</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3061</v>
      </c>
      <c r="C232" t="s">
        <v>3062</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3063</v>
      </c>
      <c r="C233" t="s">
        <v>3064</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3065</v>
      </c>
      <c r="C234" t="s">
        <v>3066</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3067</v>
      </c>
      <c r="C235" t="s">
        <v>3068</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3069</v>
      </c>
      <c r="C238" t="s">
        <v>3070</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3071</v>
      </c>
      <c r="C239" t="s">
        <v>3072</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2699</v>
      </c>
      <c r="B240" t="s">
        <v>3073</v>
      </c>
      <c r="C240" t="s">
        <v>3074</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2702</v>
      </c>
      <c r="B241" t="s">
        <v>3075</v>
      </c>
      <c r="C241" t="s">
        <v>3076</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2705</v>
      </c>
      <c r="B242" t="s">
        <v>3077</v>
      </c>
      <c r="C242" t="s">
        <v>3078</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2708</v>
      </c>
      <c r="B243" t="s">
        <v>3079</v>
      </c>
      <c r="C243" t="s">
        <v>3080</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2711</v>
      </c>
      <c r="B244" t="s">
        <v>3081</v>
      </c>
      <c r="C244" t="s">
        <v>3082</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2714</v>
      </c>
      <c r="B245" t="s">
        <v>3083</v>
      </c>
      <c r="C245" t="s">
        <v>3084</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2717</v>
      </c>
      <c r="B246" t="s">
        <v>3085</v>
      </c>
      <c r="C246" t="s">
        <v>3086</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3087</v>
      </c>
      <c r="C247" t="s">
        <v>3088</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2722</v>
      </c>
      <c r="B248" t="s">
        <v>3089</v>
      </c>
      <c r="C248" t="s">
        <v>3090</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2725</v>
      </c>
      <c r="B249" t="s">
        <v>3091</v>
      </c>
      <c r="C249" t="s">
        <v>3092</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2728</v>
      </c>
      <c r="B250" t="s">
        <v>3093</v>
      </c>
      <c r="C250" t="s">
        <v>3094</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3095</v>
      </c>
      <c r="C251" t="s">
        <v>3096</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2733</v>
      </c>
      <c r="B252" t="s">
        <v>3097</v>
      </c>
      <c r="C252" t="s">
        <v>3098</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2736</v>
      </c>
      <c r="B253" t="s">
        <v>3099</v>
      </c>
      <c r="C253" t="s">
        <v>3100</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3101</v>
      </c>
      <c r="C254" t="s">
        <v>3102</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3103</v>
      </c>
      <c r="D255" t="s">
        <v>3104</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3105</v>
      </c>
      <c r="D256" t="s">
        <v>3106</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502"/>
  <sheetViews>
    <sheetView topLeftCell="B1" workbookViewId="0">
      <selection activeCell="B1" sqref="A1:XFD1048576"/>
    </sheetView>
  </sheetViews>
  <sheetFormatPr defaultColWidth="8.7109375" defaultRowHeight="15"/>
  <cols>
    <col min="1" max="1" width="21.42578125" hidden="1" customWidth="1"/>
    <col min="2" max="2" width="46.7109375" customWidth="1"/>
  </cols>
  <sheetData>
    <row r="1" spans="1:33" ht="15" customHeight="1" thickBot="1">
      <c r="A1" s="13"/>
      <c r="B1" s="89" t="s">
        <v>3582</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1" t="s">
        <v>109</v>
      </c>
      <c r="D3" s="91"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1" t="s">
        <v>108</v>
      </c>
      <c r="D4" s="91" t="s">
        <v>3583</v>
      </c>
      <c r="E4" s="56"/>
      <c r="F4" s="56"/>
      <c r="G4" s="91" t="s">
        <v>3584</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1" t="s">
        <v>106</v>
      </c>
      <c r="D5" s="91"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1" t="s">
        <v>105</v>
      </c>
      <c r="D6" s="56"/>
      <c r="E6" s="91"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1037</v>
      </c>
      <c r="B10" s="92" t="s">
        <v>1038</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3"/>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3"/>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4" t="s">
        <v>1039</v>
      </c>
      <c r="C13" s="94">
        <v>2022</v>
      </c>
      <c r="D13" s="94">
        <v>2023</v>
      </c>
      <c r="E13" s="94">
        <v>2024</v>
      </c>
      <c r="F13" s="94">
        <v>2025</v>
      </c>
      <c r="G13" s="94">
        <v>2026</v>
      </c>
      <c r="H13" s="94">
        <v>2027</v>
      </c>
      <c r="I13" s="94">
        <v>2028</v>
      </c>
      <c r="J13" s="94">
        <v>2029</v>
      </c>
      <c r="K13" s="94">
        <v>2030</v>
      </c>
      <c r="L13" s="94">
        <v>2031</v>
      </c>
      <c r="M13" s="94">
        <v>2032</v>
      </c>
      <c r="N13" s="94">
        <v>2033</v>
      </c>
      <c r="O13" s="94">
        <v>2034</v>
      </c>
      <c r="P13" s="94">
        <v>2035</v>
      </c>
      <c r="Q13" s="94">
        <v>2036</v>
      </c>
      <c r="R13" s="94">
        <v>2037</v>
      </c>
      <c r="S13" s="94">
        <v>2038</v>
      </c>
      <c r="T13" s="94">
        <v>2039</v>
      </c>
      <c r="U13" s="94">
        <v>2040</v>
      </c>
      <c r="V13" s="94">
        <v>2041</v>
      </c>
      <c r="W13" s="94">
        <v>2042</v>
      </c>
      <c r="X13" s="94">
        <v>2043</v>
      </c>
      <c r="Y13" s="94">
        <v>2044</v>
      </c>
      <c r="Z13" s="94">
        <v>2045</v>
      </c>
      <c r="AA13" s="94">
        <v>2046</v>
      </c>
      <c r="AB13" s="94">
        <v>2047</v>
      </c>
      <c r="AC13" s="94">
        <v>2048</v>
      </c>
      <c r="AD13" s="94">
        <v>2049</v>
      </c>
      <c r="AE13" s="94">
        <v>2050</v>
      </c>
      <c r="AF13" s="95">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55" t="s">
        <v>1040</v>
      </c>
      <c r="B15" s="96" t="s">
        <v>121</v>
      </c>
      <c r="C15" s="107">
        <v>12.017455999999999</v>
      </c>
      <c r="D15" s="107">
        <v>10.14246</v>
      </c>
      <c r="E15" s="107">
        <v>9.7226359999999996</v>
      </c>
      <c r="F15" s="107">
        <v>8.8787020000000005</v>
      </c>
      <c r="G15" s="107">
        <v>8.7236729999999998</v>
      </c>
      <c r="H15" s="107">
        <v>8.6613889999999998</v>
      </c>
      <c r="I15" s="107">
        <v>8.53599</v>
      </c>
      <c r="J15" s="107">
        <v>8.588495</v>
      </c>
      <c r="K15" s="107">
        <v>8.5964799999999997</v>
      </c>
      <c r="L15" s="107">
        <v>8.6900680000000001</v>
      </c>
      <c r="M15" s="107">
        <v>8.7725430000000006</v>
      </c>
      <c r="N15" s="107">
        <v>8.8390660000000008</v>
      </c>
      <c r="O15" s="107">
        <v>8.8931799999999992</v>
      </c>
      <c r="P15" s="107">
        <v>8.9406470000000002</v>
      </c>
      <c r="Q15" s="107">
        <v>9.0318229999999993</v>
      </c>
      <c r="R15" s="107">
        <v>9.0744480000000003</v>
      </c>
      <c r="S15" s="107">
        <v>9.1526200000000006</v>
      </c>
      <c r="T15" s="107">
        <v>9.2636439999999993</v>
      </c>
      <c r="U15" s="107">
        <v>9.2959060000000004</v>
      </c>
      <c r="V15" s="107">
        <v>9.3317949999999996</v>
      </c>
      <c r="W15" s="107">
        <v>9.4093730000000004</v>
      </c>
      <c r="X15" s="107">
        <v>9.4510009999999998</v>
      </c>
      <c r="Y15" s="107">
        <v>9.4935919999999996</v>
      </c>
      <c r="Z15" s="107">
        <v>9.5496610000000004</v>
      </c>
      <c r="AA15" s="107">
        <v>9.6339810000000003</v>
      </c>
      <c r="AB15" s="107">
        <v>9.6843050000000002</v>
      </c>
      <c r="AC15" s="107">
        <v>9.6978960000000001</v>
      </c>
      <c r="AD15" s="107">
        <v>9.7247260000000004</v>
      </c>
      <c r="AE15" s="107">
        <v>9.7354979999999998</v>
      </c>
      <c r="AF15" s="103">
        <v>-7.4929999999999997E-3</v>
      </c>
      <c r="AG15" s="32"/>
    </row>
    <row r="16" spans="1:33" ht="15" customHeight="1">
      <c r="A16" s="1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13"/>
      <c r="B17" s="96" t="s">
        <v>119</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row>
    <row r="18" spans="1:33" ht="15" customHeight="1">
      <c r="A18" s="55" t="s">
        <v>3591</v>
      </c>
      <c r="B18" s="97" t="s">
        <v>1048</v>
      </c>
      <c r="C18" s="100">
        <v>0.83399999999999996</v>
      </c>
      <c r="D18" s="100">
        <v>0.84161200000000003</v>
      </c>
      <c r="E18" s="100">
        <v>0.84922399999999998</v>
      </c>
      <c r="F18" s="100">
        <v>0.85819500000000004</v>
      </c>
      <c r="G18" s="100">
        <v>0.85914699999999999</v>
      </c>
      <c r="H18" s="100">
        <v>0.85999800000000004</v>
      </c>
      <c r="I18" s="100">
        <v>0.86075900000000005</v>
      </c>
      <c r="J18" s="100">
        <v>0.86144100000000001</v>
      </c>
      <c r="K18" s="100">
        <v>0.86205399999999999</v>
      </c>
      <c r="L18" s="100">
        <v>0.86260499999999996</v>
      </c>
      <c r="M18" s="100">
        <v>0.86310500000000001</v>
      </c>
      <c r="N18" s="100">
        <v>0.86355800000000005</v>
      </c>
      <c r="O18" s="100">
        <v>0.86397199999999996</v>
      </c>
      <c r="P18" s="100">
        <v>0.86434999999999995</v>
      </c>
      <c r="Q18" s="100">
        <v>0.86469700000000005</v>
      </c>
      <c r="R18" s="100">
        <v>0.86501700000000004</v>
      </c>
      <c r="S18" s="100">
        <v>0.86531199999999997</v>
      </c>
      <c r="T18" s="100">
        <v>0.86558500000000005</v>
      </c>
      <c r="U18" s="100">
        <v>0.86587999999999998</v>
      </c>
      <c r="V18" s="100">
        <v>0.86617599999999995</v>
      </c>
      <c r="W18" s="100">
        <v>0.86647099999999999</v>
      </c>
      <c r="X18" s="100">
        <v>0.86676699999999995</v>
      </c>
      <c r="Y18" s="100">
        <v>0.867062</v>
      </c>
      <c r="Z18" s="100">
        <v>0.86735799999999996</v>
      </c>
      <c r="AA18" s="100">
        <v>0.86765400000000004</v>
      </c>
      <c r="AB18" s="100">
        <v>0.86795</v>
      </c>
      <c r="AC18" s="100">
        <v>0.86824599999999996</v>
      </c>
      <c r="AD18" s="100">
        <v>0.86854200000000004</v>
      </c>
      <c r="AE18" s="100">
        <v>0.868838</v>
      </c>
      <c r="AF18" s="99">
        <v>1.4630000000000001E-3</v>
      </c>
      <c r="AG18" s="32"/>
    </row>
    <row r="19" spans="1:33" ht="15" customHeight="1">
      <c r="A19" s="55" t="s">
        <v>3592</v>
      </c>
      <c r="B19" s="97" t="s">
        <v>1050</v>
      </c>
      <c r="C19" s="100">
        <v>0.75600000000000001</v>
      </c>
      <c r="D19" s="100">
        <v>0.77562600000000004</v>
      </c>
      <c r="E19" s="100">
        <v>0.79525100000000004</v>
      </c>
      <c r="F19" s="100">
        <v>0.81487699999999996</v>
      </c>
      <c r="G19" s="100">
        <v>0.81492500000000001</v>
      </c>
      <c r="H19" s="100">
        <v>0.81497399999999998</v>
      </c>
      <c r="I19" s="100">
        <v>0.81501900000000005</v>
      </c>
      <c r="J19" s="100">
        <v>0.81506400000000001</v>
      </c>
      <c r="K19" s="100">
        <v>0.81510800000000005</v>
      </c>
      <c r="L19" s="100">
        <v>0.81515000000000004</v>
      </c>
      <c r="M19" s="100">
        <v>0.81519399999999997</v>
      </c>
      <c r="N19" s="100">
        <v>0.81523599999999996</v>
      </c>
      <c r="O19" s="100">
        <v>0.81527899999999998</v>
      </c>
      <c r="P19" s="100">
        <v>0.81532099999999996</v>
      </c>
      <c r="Q19" s="100">
        <v>0.81536399999999998</v>
      </c>
      <c r="R19" s="100">
        <v>0.81540500000000005</v>
      </c>
      <c r="S19" s="100">
        <v>0.81544499999999998</v>
      </c>
      <c r="T19" s="100">
        <v>0.81548399999999999</v>
      </c>
      <c r="U19" s="100">
        <v>0.81552400000000003</v>
      </c>
      <c r="V19" s="100">
        <v>0.81556399999999996</v>
      </c>
      <c r="W19" s="100">
        <v>0.815604</v>
      </c>
      <c r="X19" s="100">
        <v>0.81564499999999995</v>
      </c>
      <c r="Y19" s="100">
        <v>0.81568499999999999</v>
      </c>
      <c r="Z19" s="100">
        <v>0.81572500000000003</v>
      </c>
      <c r="AA19" s="100">
        <v>0.81576499999999996</v>
      </c>
      <c r="AB19" s="100">
        <v>0.815805</v>
      </c>
      <c r="AC19" s="100">
        <v>0.81584500000000004</v>
      </c>
      <c r="AD19" s="100">
        <v>0.81588499999999997</v>
      </c>
      <c r="AE19" s="100">
        <v>0.81592600000000004</v>
      </c>
      <c r="AF19" s="99">
        <v>2.728E-3</v>
      </c>
      <c r="AG19" s="32"/>
    </row>
    <row r="20" spans="1:33" ht="15" customHeight="1">
      <c r="A20" s="1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15" customHeight="1">
      <c r="A21" s="13"/>
      <c r="B21" s="96" t="s">
        <v>118</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15" customHeight="1">
      <c r="A22" s="13"/>
      <c r="B22" s="96" t="s">
        <v>1051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row>
    <row r="23" spans="1:33" ht="15" customHeight="1">
      <c r="A23" s="55" t="s">
        <v>3593</v>
      </c>
      <c r="B23" s="97" t="s">
        <v>1053</v>
      </c>
      <c r="C23" s="98">
        <v>333.105164</v>
      </c>
      <c r="D23" s="98">
        <v>334.47210699999999</v>
      </c>
      <c r="E23" s="98">
        <v>336.07922400000001</v>
      </c>
      <c r="F23" s="98">
        <v>337.73690800000003</v>
      </c>
      <c r="G23" s="98">
        <v>339.40451000000002</v>
      </c>
      <c r="H23" s="98">
        <v>341.08764600000001</v>
      </c>
      <c r="I23" s="98">
        <v>342.780823</v>
      </c>
      <c r="J23" s="98">
        <v>344.47436499999998</v>
      </c>
      <c r="K23" s="98">
        <v>346.16894500000001</v>
      </c>
      <c r="L23" s="98">
        <v>347.834564</v>
      </c>
      <c r="M23" s="98">
        <v>349.46328699999998</v>
      </c>
      <c r="N23" s="98">
        <v>351.054169</v>
      </c>
      <c r="O23" s="98">
        <v>352.59783900000002</v>
      </c>
      <c r="P23" s="98">
        <v>354.08975199999998</v>
      </c>
      <c r="Q23" s="98">
        <v>355.52593999999999</v>
      </c>
      <c r="R23" s="98">
        <v>356.90637199999998</v>
      </c>
      <c r="S23" s="98">
        <v>358.23675500000002</v>
      </c>
      <c r="T23" s="98">
        <v>359.52005000000003</v>
      </c>
      <c r="U23" s="98">
        <v>360.76068099999998</v>
      </c>
      <c r="V23" s="98">
        <v>361.96594199999998</v>
      </c>
      <c r="W23" s="98">
        <v>363.143372</v>
      </c>
      <c r="X23" s="98">
        <v>364.29699699999998</v>
      </c>
      <c r="Y23" s="98">
        <v>365.429688</v>
      </c>
      <c r="Z23" s="98">
        <v>366.54235799999998</v>
      </c>
      <c r="AA23" s="98">
        <v>367.63687099999999</v>
      </c>
      <c r="AB23" s="98">
        <v>368.719696</v>
      </c>
      <c r="AC23" s="98">
        <v>369.79351800000001</v>
      </c>
      <c r="AD23" s="98">
        <v>370.85867300000001</v>
      </c>
      <c r="AE23" s="98">
        <v>371.91851800000001</v>
      </c>
      <c r="AF23" s="99">
        <v>3.9439999999999996E-3</v>
      </c>
      <c r="AG23" s="32"/>
    </row>
    <row r="24" spans="1:33" ht="15" customHeight="1">
      <c r="A24" s="55" t="s">
        <v>3594</v>
      </c>
      <c r="B24" s="97" t="s">
        <v>1055</v>
      </c>
      <c r="C24" s="98">
        <v>38.694321000000002</v>
      </c>
      <c r="D24" s="98">
        <v>39.102600000000002</v>
      </c>
      <c r="E24" s="98">
        <v>39.509079</v>
      </c>
      <c r="F24" s="98">
        <v>39.913521000000003</v>
      </c>
      <c r="G24" s="98">
        <v>40.315201000000002</v>
      </c>
      <c r="H24" s="98">
        <v>40.713901999999997</v>
      </c>
      <c r="I24" s="98">
        <v>41.109200000000001</v>
      </c>
      <c r="J24" s="98">
        <v>41.500670999999997</v>
      </c>
      <c r="K24" s="98">
        <v>41.888100000000001</v>
      </c>
      <c r="L24" s="98">
        <v>42.271000000000001</v>
      </c>
      <c r="M24" s="98">
        <v>42.649299999999997</v>
      </c>
      <c r="N24" s="98">
        <v>43.022799999999997</v>
      </c>
      <c r="O24" s="98">
        <v>43.391499000000003</v>
      </c>
      <c r="P24" s="98">
        <v>43.755501000000002</v>
      </c>
      <c r="Q24" s="98">
        <v>44.114730999999999</v>
      </c>
      <c r="R24" s="98">
        <v>44.469397999999998</v>
      </c>
      <c r="S24" s="98">
        <v>44.819481000000003</v>
      </c>
      <c r="T24" s="98">
        <v>45.165298</v>
      </c>
      <c r="U24" s="98">
        <v>45.506802</v>
      </c>
      <c r="V24" s="98">
        <v>45.843879999999999</v>
      </c>
      <c r="W24" s="98">
        <v>46.176898999999999</v>
      </c>
      <c r="X24" s="98">
        <v>46.505600000000001</v>
      </c>
      <c r="Y24" s="98">
        <v>46.831772000000001</v>
      </c>
      <c r="Z24" s="98">
        <v>47.156199999999998</v>
      </c>
      <c r="AA24" s="98">
        <v>47.479069000000003</v>
      </c>
      <c r="AB24" s="98">
        <v>47.800800000000002</v>
      </c>
      <c r="AC24" s="98">
        <v>48.121670000000002</v>
      </c>
      <c r="AD24" s="98">
        <v>48.442321999999997</v>
      </c>
      <c r="AE24" s="98">
        <v>48.763081</v>
      </c>
      <c r="AF24" s="99">
        <v>8.2939999999999993E-3</v>
      </c>
      <c r="AG24" s="32"/>
    </row>
    <row r="25" spans="1:33" ht="15" customHeight="1">
      <c r="A25" s="55" t="s">
        <v>3595</v>
      </c>
      <c r="B25" s="97" t="s">
        <v>3596</v>
      </c>
      <c r="C25" s="98">
        <v>211.18936199999999</v>
      </c>
      <c r="D25" s="98">
        <v>212.813278</v>
      </c>
      <c r="E25" s="98">
        <v>214.37699900000001</v>
      </c>
      <c r="F25" s="98">
        <v>215.94142199999999</v>
      </c>
      <c r="G25" s="98">
        <v>217.513779</v>
      </c>
      <c r="H25" s="98">
        <v>219.08682300000001</v>
      </c>
      <c r="I25" s="98">
        <v>220.646591</v>
      </c>
      <c r="J25" s="98">
        <v>222.169174</v>
      </c>
      <c r="K25" s="98">
        <v>223.635864</v>
      </c>
      <c r="L25" s="98">
        <v>225.026138</v>
      </c>
      <c r="M25" s="98">
        <v>226.368347</v>
      </c>
      <c r="N25" s="98">
        <v>227.658051</v>
      </c>
      <c r="O25" s="98">
        <v>228.89286799999999</v>
      </c>
      <c r="P25" s="98">
        <v>230.07032799999999</v>
      </c>
      <c r="Q25" s="98">
        <v>231.18978899999999</v>
      </c>
      <c r="R25" s="98">
        <v>232.25276199999999</v>
      </c>
      <c r="S25" s="98">
        <v>233.26014699999999</v>
      </c>
      <c r="T25" s="98">
        <v>234.21229600000001</v>
      </c>
      <c r="U25" s="98">
        <v>235.110443</v>
      </c>
      <c r="V25" s="98">
        <v>235.95292699999999</v>
      </c>
      <c r="W25" s="98">
        <v>236.741455</v>
      </c>
      <c r="X25" s="98">
        <v>237.476685</v>
      </c>
      <c r="Y25" s="98">
        <v>238.15965299999999</v>
      </c>
      <c r="Z25" s="98">
        <v>238.78855899999999</v>
      </c>
      <c r="AA25" s="98">
        <v>239.34922800000001</v>
      </c>
      <c r="AB25" s="98">
        <v>239.846619</v>
      </c>
      <c r="AC25" s="98">
        <v>240.30192600000001</v>
      </c>
      <c r="AD25" s="98">
        <v>240.737549</v>
      </c>
      <c r="AE25" s="98">
        <v>241.16894500000001</v>
      </c>
      <c r="AF25" s="99">
        <v>4.7520000000000001E-3</v>
      </c>
      <c r="AG25" s="32"/>
    </row>
    <row r="26" spans="1:33" ht="15" customHeight="1">
      <c r="A26" s="55" t="s">
        <v>3597</v>
      </c>
      <c r="B26" s="97" t="s">
        <v>3598</v>
      </c>
      <c r="C26" s="98">
        <v>593.35406499999999</v>
      </c>
      <c r="D26" s="98">
        <v>594.89343299999996</v>
      </c>
      <c r="E26" s="98">
        <v>596.012878</v>
      </c>
      <c r="F26" s="98">
        <v>597.10223399999995</v>
      </c>
      <c r="G26" s="98">
        <v>598.16387899999995</v>
      </c>
      <c r="H26" s="98">
        <v>599.16955600000006</v>
      </c>
      <c r="I26" s="98">
        <v>600.12353499999995</v>
      </c>
      <c r="J26" s="98">
        <v>601.03643799999998</v>
      </c>
      <c r="K26" s="98">
        <v>601.92193599999996</v>
      </c>
      <c r="L26" s="98">
        <v>602.79125999999997</v>
      </c>
      <c r="M26" s="98">
        <v>603.64050299999997</v>
      </c>
      <c r="N26" s="98">
        <v>604.45330799999999</v>
      </c>
      <c r="O26" s="98">
        <v>605.215149</v>
      </c>
      <c r="P26" s="98">
        <v>605.91265899999996</v>
      </c>
      <c r="Q26" s="98">
        <v>606.54968299999996</v>
      </c>
      <c r="R26" s="98">
        <v>607.13714600000003</v>
      </c>
      <c r="S26" s="98">
        <v>607.67242399999998</v>
      </c>
      <c r="T26" s="98">
        <v>608.15136700000005</v>
      </c>
      <c r="U26" s="98">
        <v>608.57037400000002</v>
      </c>
      <c r="V26" s="98">
        <v>608.92956500000003</v>
      </c>
      <c r="W26" s="98">
        <v>609.22717299999999</v>
      </c>
      <c r="X26" s="98">
        <v>609.459656</v>
      </c>
      <c r="Y26" s="98">
        <v>609.62506099999996</v>
      </c>
      <c r="Z26" s="98">
        <v>609.71997099999999</v>
      </c>
      <c r="AA26" s="98">
        <v>609.73303199999998</v>
      </c>
      <c r="AB26" s="98">
        <v>609.66314699999998</v>
      </c>
      <c r="AC26" s="98">
        <v>609.52264400000001</v>
      </c>
      <c r="AD26" s="98">
        <v>609.32611099999997</v>
      </c>
      <c r="AE26" s="98">
        <v>609.08605999999997</v>
      </c>
      <c r="AF26" s="99">
        <v>9.3499999999999996E-4</v>
      </c>
      <c r="AG26" s="32"/>
    </row>
    <row r="27" spans="1:33" ht="15" customHeight="1">
      <c r="A27" s="55" t="s">
        <v>3599</v>
      </c>
      <c r="B27" s="97" t="s">
        <v>3600</v>
      </c>
      <c r="C27" s="98">
        <v>125.59050000000001</v>
      </c>
      <c r="D27" s="98">
        <v>125.10549899999999</v>
      </c>
      <c r="E27" s="98">
        <v>124.587502</v>
      </c>
      <c r="F27" s="98">
        <v>124.038498</v>
      </c>
      <c r="G27" s="98">
        <v>123.461304</v>
      </c>
      <c r="H27" s="98">
        <v>122.858299</v>
      </c>
      <c r="I27" s="98">
        <v>122.231796</v>
      </c>
      <c r="J27" s="98">
        <v>121.584999</v>
      </c>
      <c r="K27" s="98">
        <v>120.91950199999999</v>
      </c>
      <c r="L27" s="98">
        <v>120.237801</v>
      </c>
      <c r="M27" s="98">
        <v>119.54180100000001</v>
      </c>
      <c r="N27" s="98">
        <v>118.832497</v>
      </c>
      <c r="O27" s="98">
        <v>118.113297</v>
      </c>
      <c r="P27" s="98">
        <v>117.385002</v>
      </c>
      <c r="Q27" s="98">
        <v>116.648499</v>
      </c>
      <c r="R27" s="98">
        <v>115.9058</v>
      </c>
      <c r="S27" s="98">
        <v>115.157799</v>
      </c>
      <c r="T27" s="98">
        <v>114.4058</v>
      </c>
      <c r="U27" s="98">
        <v>113.650497</v>
      </c>
      <c r="V27" s="98">
        <v>112.893997</v>
      </c>
      <c r="W27" s="98">
        <v>112.136803</v>
      </c>
      <c r="X27" s="98">
        <v>111.37979900000001</v>
      </c>
      <c r="Y27" s="98">
        <v>110.624802</v>
      </c>
      <c r="Z27" s="98">
        <v>109.871002</v>
      </c>
      <c r="AA27" s="98">
        <v>109.120003</v>
      </c>
      <c r="AB27" s="98">
        <v>108.371803</v>
      </c>
      <c r="AC27" s="98">
        <v>107.62599899999999</v>
      </c>
      <c r="AD27" s="98">
        <v>106.882301</v>
      </c>
      <c r="AE27" s="98">
        <v>106.140297</v>
      </c>
      <c r="AF27" s="99">
        <v>-5.9909999999999998E-3</v>
      </c>
      <c r="AG27" s="32"/>
    </row>
    <row r="28" spans="1:33" ht="15" customHeight="1">
      <c r="A28" s="55" t="s">
        <v>3601</v>
      </c>
      <c r="B28" s="97" t="s">
        <v>3602</v>
      </c>
      <c r="C28" s="98">
        <v>31.123239999999999</v>
      </c>
      <c r="D28" s="98">
        <v>31.552336</v>
      </c>
      <c r="E28" s="98">
        <v>31.987663000000001</v>
      </c>
      <c r="F28" s="98">
        <v>32.409657000000003</v>
      </c>
      <c r="G28" s="98">
        <v>32.829383999999997</v>
      </c>
      <c r="H28" s="98">
        <v>33.245941000000002</v>
      </c>
      <c r="I28" s="98">
        <v>33.658962000000002</v>
      </c>
      <c r="J28" s="98">
        <v>34.068351999999997</v>
      </c>
      <c r="K28" s="98">
        <v>34.474316000000002</v>
      </c>
      <c r="L28" s="98">
        <v>34.877040999999998</v>
      </c>
      <c r="M28" s="98">
        <v>35.276363000000003</v>
      </c>
      <c r="N28" s="98">
        <v>35.672787</v>
      </c>
      <c r="O28" s="98">
        <v>36.066764999999997</v>
      </c>
      <c r="P28" s="98">
        <v>36.458548999999998</v>
      </c>
      <c r="Q28" s="98">
        <v>36.848582999999998</v>
      </c>
      <c r="R28" s="98">
        <v>37.237124999999999</v>
      </c>
      <c r="S28" s="98">
        <v>37.624454</v>
      </c>
      <c r="T28" s="98">
        <v>38.010421999999998</v>
      </c>
      <c r="U28" s="98">
        <v>38.394981000000001</v>
      </c>
      <c r="V28" s="98">
        <v>38.777881999999998</v>
      </c>
      <c r="W28" s="98">
        <v>39.158962000000002</v>
      </c>
      <c r="X28" s="98">
        <v>39.537841999999998</v>
      </c>
      <c r="Y28" s="98">
        <v>39.914402000000003</v>
      </c>
      <c r="Z28" s="98">
        <v>40.288212000000001</v>
      </c>
      <c r="AA28" s="98">
        <v>40.659004000000003</v>
      </c>
      <c r="AB28" s="98">
        <v>41.026546000000003</v>
      </c>
      <c r="AC28" s="98">
        <v>41.390678000000001</v>
      </c>
      <c r="AD28" s="98">
        <v>41.751362</v>
      </c>
      <c r="AE28" s="98">
        <v>42.10857</v>
      </c>
      <c r="AF28" s="99">
        <v>1.0855E-2</v>
      </c>
      <c r="AG28" s="32"/>
    </row>
    <row r="29" spans="1:33" ht="15" customHeight="1">
      <c r="A29" s="55" t="s">
        <v>3603</v>
      </c>
      <c r="B29" s="97" t="s">
        <v>3604</v>
      </c>
      <c r="C29" s="98">
        <v>51.338450999999999</v>
      </c>
      <c r="D29" s="98">
        <v>51.348171000000001</v>
      </c>
      <c r="E29" s="98">
        <v>51.347050000000003</v>
      </c>
      <c r="F29" s="98">
        <v>51.337631000000002</v>
      </c>
      <c r="G29" s="98">
        <v>51.319881000000002</v>
      </c>
      <c r="H29" s="98">
        <v>51.29213</v>
      </c>
      <c r="I29" s="98">
        <v>51.253830000000001</v>
      </c>
      <c r="J29" s="98">
        <v>51.20438</v>
      </c>
      <c r="K29" s="98">
        <v>51.143799000000001</v>
      </c>
      <c r="L29" s="98">
        <v>51.07423</v>
      </c>
      <c r="M29" s="98">
        <v>50.995398999999999</v>
      </c>
      <c r="N29" s="98">
        <v>50.903751</v>
      </c>
      <c r="O29" s="98">
        <v>50.795448</v>
      </c>
      <c r="P29" s="98">
        <v>50.667171000000003</v>
      </c>
      <c r="Q29" s="98">
        <v>50.518929</v>
      </c>
      <c r="R29" s="98">
        <v>50.352901000000003</v>
      </c>
      <c r="S29" s="98">
        <v>50.169829999999997</v>
      </c>
      <c r="T29" s="98">
        <v>49.970500999999999</v>
      </c>
      <c r="U29" s="98">
        <v>49.755482000000001</v>
      </c>
      <c r="V29" s="98">
        <v>49.523800000000001</v>
      </c>
      <c r="W29" s="98">
        <v>49.275317999999999</v>
      </c>
      <c r="X29" s="98">
        <v>49.011378999999998</v>
      </c>
      <c r="Y29" s="98">
        <v>48.733330000000002</v>
      </c>
      <c r="Z29" s="98">
        <v>48.442248999999997</v>
      </c>
      <c r="AA29" s="98">
        <v>48.137829000000004</v>
      </c>
      <c r="AB29" s="98">
        <v>47.819248000000002</v>
      </c>
      <c r="AC29" s="98">
        <v>47.487099000000001</v>
      </c>
      <c r="AD29" s="98">
        <v>47.141972000000003</v>
      </c>
      <c r="AE29" s="98">
        <v>46.783932</v>
      </c>
      <c r="AF29" s="99">
        <v>-3.3119999999999998E-3</v>
      </c>
      <c r="AG29" s="32"/>
    </row>
    <row r="30" spans="1:33" ht="15" customHeight="1">
      <c r="A30" s="55" t="s">
        <v>3605</v>
      </c>
      <c r="B30" s="97" t="s">
        <v>3606</v>
      </c>
      <c r="C30" s="98">
        <v>145.765793</v>
      </c>
      <c r="D30" s="98">
        <v>145.581299</v>
      </c>
      <c r="E30" s="98">
        <v>145.35380599999999</v>
      </c>
      <c r="F30" s="98">
        <v>145.098007</v>
      </c>
      <c r="G30" s="98">
        <v>144.80479399999999</v>
      </c>
      <c r="H30" s="98">
        <v>144.464493</v>
      </c>
      <c r="I30" s="98">
        <v>144.09150700000001</v>
      </c>
      <c r="J30" s="98">
        <v>143.69850199999999</v>
      </c>
      <c r="K30" s="98">
        <v>143.296494</v>
      </c>
      <c r="L30" s="98">
        <v>142.87550400000001</v>
      </c>
      <c r="M30" s="98">
        <v>142.430801</v>
      </c>
      <c r="N30" s="98">
        <v>141.97500600000001</v>
      </c>
      <c r="O30" s="98">
        <v>141.520996</v>
      </c>
      <c r="P30" s="98">
        <v>141.079498</v>
      </c>
      <c r="Q30" s="98">
        <v>140.645996</v>
      </c>
      <c r="R30" s="98">
        <v>140.21350100000001</v>
      </c>
      <c r="S30" s="98">
        <v>139.788498</v>
      </c>
      <c r="T30" s="98">
        <v>139.376801</v>
      </c>
      <c r="U30" s="98">
        <v>138.984802</v>
      </c>
      <c r="V30" s="98">
        <v>138.612503</v>
      </c>
      <c r="W30" s="98">
        <v>138.25649999999999</v>
      </c>
      <c r="X30" s="98">
        <v>137.91400100000001</v>
      </c>
      <c r="Y30" s="98">
        <v>137.58230599999999</v>
      </c>
      <c r="Z30" s="98">
        <v>137.25950599999999</v>
      </c>
      <c r="AA30" s="98">
        <v>136.95030199999999</v>
      </c>
      <c r="AB30" s="98">
        <v>136.65379300000001</v>
      </c>
      <c r="AC30" s="98">
        <v>136.36480700000001</v>
      </c>
      <c r="AD30" s="98">
        <v>136.078506</v>
      </c>
      <c r="AE30" s="98">
        <v>135.788803</v>
      </c>
      <c r="AF30" s="99">
        <v>-2.529E-3</v>
      </c>
      <c r="AG30" s="32"/>
    </row>
    <row r="31" spans="1:33" ht="15" customHeight="1">
      <c r="A31" s="55" t="s">
        <v>3607</v>
      </c>
      <c r="B31" s="97" t="s">
        <v>3608</v>
      </c>
      <c r="C31" s="98">
        <v>196.40559400000001</v>
      </c>
      <c r="D31" s="98">
        <v>196.88909899999999</v>
      </c>
      <c r="E31" s="98">
        <v>197.34137000000001</v>
      </c>
      <c r="F31" s="98">
        <v>197.77439899999999</v>
      </c>
      <c r="G31" s="98">
        <v>198.13687100000001</v>
      </c>
      <c r="H31" s="98">
        <v>198.47818000000001</v>
      </c>
      <c r="I31" s="98">
        <v>198.80619799999999</v>
      </c>
      <c r="J31" s="98">
        <v>199.13061500000001</v>
      </c>
      <c r="K31" s="98">
        <v>199.45709199999999</v>
      </c>
      <c r="L31" s="98">
        <v>199.80789200000001</v>
      </c>
      <c r="M31" s="98">
        <v>200.15795900000001</v>
      </c>
      <c r="N31" s="98">
        <v>200.50091599999999</v>
      </c>
      <c r="O31" s="98">
        <v>200.82986500000001</v>
      </c>
      <c r="P31" s="98">
        <v>201.143112</v>
      </c>
      <c r="Q31" s="98">
        <v>201.48429899999999</v>
      </c>
      <c r="R31" s="98">
        <v>201.810699</v>
      </c>
      <c r="S31" s="98">
        <v>202.12439000000001</v>
      </c>
      <c r="T31" s="98">
        <v>202.427155</v>
      </c>
      <c r="U31" s="98">
        <v>202.71910099999999</v>
      </c>
      <c r="V31" s="98">
        <v>202.99388099999999</v>
      </c>
      <c r="W31" s="98">
        <v>203.25671399999999</v>
      </c>
      <c r="X31" s="98">
        <v>203.50079299999999</v>
      </c>
      <c r="Y31" s="98">
        <v>203.71812399999999</v>
      </c>
      <c r="Z31" s="98">
        <v>203.905441</v>
      </c>
      <c r="AA31" s="98">
        <v>204.02444499999999</v>
      </c>
      <c r="AB31" s="98">
        <v>204.116028</v>
      </c>
      <c r="AC31" s="98">
        <v>204.18514999999999</v>
      </c>
      <c r="AD31" s="98">
        <v>204.23820499999999</v>
      </c>
      <c r="AE31" s="98">
        <v>204.278717</v>
      </c>
      <c r="AF31" s="99">
        <v>1.405E-3</v>
      </c>
      <c r="AG31" s="32"/>
    </row>
    <row r="32" spans="1:33" ht="15" customHeight="1">
      <c r="A32" s="55" t="s">
        <v>3609</v>
      </c>
      <c r="B32" s="97" t="s">
        <v>1069</v>
      </c>
      <c r="C32" s="98">
        <v>1448.8129879999999</v>
      </c>
      <c r="D32" s="98">
        <v>1452.4229740000001</v>
      </c>
      <c r="E32" s="98">
        <v>1455.5429690000001</v>
      </c>
      <c r="F32" s="98">
        <v>1458.1979980000001</v>
      </c>
      <c r="G32" s="98">
        <v>1460.3530270000001</v>
      </c>
      <c r="H32" s="98">
        <v>1461.9849850000001</v>
      </c>
      <c r="I32" s="98">
        <v>1463.160034</v>
      </c>
      <c r="J32" s="98">
        <v>1463.9399410000001</v>
      </c>
      <c r="K32" s="98">
        <v>1464.36499</v>
      </c>
      <c r="L32" s="98">
        <v>1464.4229740000001</v>
      </c>
      <c r="M32" s="98">
        <v>1464.084961</v>
      </c>
      <c r="N32" s="98">
        <v>1463.36499</v>
      </c>
      <c r="O32" s="98">
        <v>1462.290039</v>
      </c>
      <c r="P32" s="98">
        <v>1460.878052</v>
      </c>
      <c r="Q32" s="98">
        <v>1459.1080320000001</v>
      </c>
      <c r="R32" s="98">
        <v>1456.968018</v>
      </c>
      <c r="S32" s="98">
        <v>1454.4930420000001</v>
      </c>
      <c r="T32" s="98">
        <v>1451.7030030000001</v>
      </c>
      <c r="U32" s="98">
        <v>1448.623047</v>
      </c>
      <c r="V32" s="98">
        <v>1445.244995</v>
      </c>
      <c r="W32" s="98">
        <v>1441.5550539999999</v>
      </c>
      <c r="X32" s="98">
        <v>1437.5629879999999</v>
      </c>
      <c r="Y32" s="98">
        <v>1433.2829589999999</v>
      </c>
      <c r="Z32" s="98">
        <v>1428.718018</v>
      </c>
      <c r="AA32" s="98">
        <v>1423.849976</v>
      </c>
      <c r="AB32" s="98">
        <v>1418.6829829999999</v>
      </c>
      <c r="AC32" s="98">
        <v>1413.23999</v>
      </c>
      <c r="AD32" s="98">
        <v>1407.5550539999999</v>
      </c>
      <c r="AE32" s="98">
        <v>1401.650024</v>
      </c>
      <c r="AF32" s="99">
        <v>-1.181E-3</v>
      </c>
      <c r="AG32" s="32"/>
    </row>
    <row r="33" spans="1:33" ht="15" customHeight="1">
      <c r="A33" s="55" t="s">
        <v>3610</v>
      </c>
      <c r="B33" s="97" t="s">
        <v>3611</v>
      </c>
      <c r="C33" s="98">
        <v>1408.3000489999999</v>
      </c>
      <c r="D33" s="98">
        <v>1421.3079829999999</v>
      </c>
      <c r="E33" s="98">
        <v>1434.0699460000001</v>
      </c>
      <c r="F33" s="98">
        <v>1446.5550539999999</v>
      </c>
      <c r="G33" s="98">
        <v>1458.8000489999999</v>
      </c>
      <c r="H33" s="98">
        <v>1470.8129879999999</v>
      </c>
      <c r="I33" s="98">
        <v>1482.5529790000001</v>
      </c>
      <c r="J33" s="98">
        <v>1493.959961</v>
      </c>
      <c r="K33" s="98">
        <v>1504.9930420000001</v>
      </c>
      <c r="L33" s="98">
        <v>1515.6979980000001</v>
      </c>
      <c r="M33" s="98">
        <v>1526.094971</v>
      </c>
      <c r="N33" s="98">
        <v>1536.123047</v>
      </c>
      <c r="O33" s="98">
        <v>1545.714966</v>
      </c>
      <c r="P33" s="98">
        <v>1554.8199460000001</v>
      </c>
      <c r="Q33" s="98">
        <v>1563.4499510000001</v>
      </c>
      <c r="R33" s="98">
        <v>1571.625</v>
      </c>
      <c r="S33" s="98">
        <v>1579.3630370000001</v>
      </c>
      <c r="T33" s="98">
        <v>1586.6579589999999</v>
      </c>
      <c r="U33" s="98">
        <v>1593.51001</v>
      </c>
      <c r="V33" s="98">
        <v>1599.8929439999999</v>
      </c>
      <c r="W33" s="98">
        <v>1605.8129879999999</v>
      </c>
      <c r="X33" s="98">
        <v>1611.3079829999999</v>
      </c>
      <c r="Y33" s="98">
        <v>1616.420044</v>
      </c>
      <c r="Z33" s="98">
        <v>1621.1850589999999</v>
      </c>
      <c r="AA33" s="98">
        <v>1625.5830080000001</v>
      </c>
      <c r="AB33" s="98">
        <v>1629.593018</v>
      </c>
      <c r="AC33" s="98">
        <v>1633.2380370000001</v>
      </c>
      <c r="AD33" s="98">
        <v>1636.5429690000001</v>
      </c>
      <c r="AE33" s="98">
        <v>1639.525024</v>
      </c>
      <c r="AF33" s="99">
        <v>5.4440000000000001E-3</v>
      </c>
      <c r="AG33" s="32"/>
    </row>
    <row r="34" spans="1:33" ht="15" customHeight="1">
      <c r="A34" s="55" t="s">
        <v>3612</v>
      </c>
      <c r="B34" s="97" t="s">
        <v>3613</v>
      </c>
      <c r="C34" s="98">
        <v>1245.615967</v>
      </c>
      <c r="D34" s="98">
        <v>1259.7116699999999</v>
      </c>
      <c r="E34" s="98">
        <v>1273.62915</v>
      </c>
      <c r="F34" s="98">
        <v>1287.3408199999999</v>
      </c>
      <c r="G34" s="98">
        <v>1300.336182</v>
      </c>
      <c r="H34" s="98">
        <v>1313.135254</v>
      </c>
      <c r="I34" s="98">
        <v>1325.7388920000001</v>
      </c>
      <c r="J34" s="98">
        <v>1338.14978</v>
      </c>
      <c r="K34" s="98">
        <v>1350.362183</v>
      </c>
      <c r="L34" s="98">
        <v>1361.7928469999999</v>
      </c>
      <c r="M34" s="98">
        <v>1373.0439449999999</v>
      </c>
      <c r="N34" s="98">
        <v>1384.1104740000001</v>
      </c>
      <c r="O34" s="98">
        <v>1394.9650879999999</v>
      </c>
      <c r="P34" s="98">
        <v>1405.6123050000001</v>
      </c>
      <c r="Q34" s="98">
        <v>1415.5485839999999</v>
      </c>
      <c r="R34" s="98">
        <v>1425.296143</v>
      </c>
      <c r="S34" s="98">
        <v>1434.834351</v>
      </c>
      <c r="T34" s="98">
        <v>1444.1679690000001</v>
      </c>
      <c r="U34" s="98">
        <v>1453.3126219999999</v>
      </c>
      <c r="V34" s="98">
        <v>1461.786987</v>
      </c>
      <c r="W34" s="98">
        <v>1470.0507809999999</v>
      </c>
      <c r="X34" s="98">
        <v>1478.1164550000001</v>
      </c>
      <c r="Y34" s="98">
        <v>1485.9938959999999</v>
      </c>
      <c r="Z34" s="98">
        <v>1493.684814</v>
      </c>
      <c r="AA34" s="98">
        <v>1500.5679929999999</v>
      </c>
      <c r="AB34" s="98">
        <v>1507.2523189999999</v>
      </c>
      <c r="AC34" s="98">
        <v>1513.752197</v>
      </c>
      <c r="AD34" s="98">
        <v>1520.0760499999999</v>
      </c>
      <c r="AE34" s="98">
        <v>1526.2166749999999</v>
      </c>
      <c r="AF34" s="99">
        <v>7.2820000000000003E-3</v>
      </c>
      <c r="AG34" s="32"/>
    </row>
    <row r="35" spans="1:33" ht="15" customHeight="1">
      <c r="A35" s="55" t="s">
        <v>3614</v>
      </c>
      <c r="B35" s="97" t="s">
        <v>3615</v>
      </c>
      <c r="C35" s="98">
        <v>261.10183699999999</v>
      </c>
      <c r="D35" s="98">
        <v>266.300995</v>
      </c>
      <c r="E35" s="98">
        <v>271.39819299999999</v>
      </c>
      <c r="F35" s="98">
        <v>276.418274</v>
      </c>
      <c r="G35" s="98">
        <v>280.84103399999998</v>
      </c>
      <c r="H35" s="98">
        <v>285.21560699999998</v>
      </c>
      <c r="I35" s="98">
        <v>289.57656900000001</v>
      </c>
      <c r="J35" s="98">
        <v>293.90484600000002</v>
      </c>
      <c r="K35" s="98">
        <v>298.09335299999998</v>
      </c>
      <c r="L35" s="98">
        <v>301.73696899999999</v>
      </c>
      <c r="M35" s="98">
        <v>305.35867300000001</v>
      </c>
      <c r="N35" s="98">
        <v>308.96170000000001</v>
      </c>
      <c r="O35" s="98">
        <v>312.54541</v>
      </c>
      <c r="P35" s="98">
        <v>316.10913099999999</v>
      </c>
      <c r="Q35" s="98">
        <v>319.498199</v>
      </c>
      <c r="R35" s="98">
        <v>322.86215199999998</v>
      </c>
      <c r="S35" s="98">
        <v>326.19833399999999</v>
      </c>
      <c r="T35" s="98">
        <v>329.50210600000003</v>
      </c>
      <c r="U35" s="98">
        <v>332.77383400000002</v>
      </c>
      <c r="V35" s="98">
        <v>335.88980099999998</v>
      </c>
      <c r="W35" s="98">
        <v>338.96798699999999</v>
      </c>
      <c r="X35" s="98">
        <v>342.00610399999999</v>
      </c>
      <c r="Y35" s="98">
        <v>345.00186200000002</v>
      </c>
      <c r="Z35" s="98">
        <v>347.957672</v>
      </c>
      <c r="AA35" s="98">
        <v>350.72204599999998</v>
      </c>
      <c r="AB35" s="98">
        <v>353.440674</v>
      </c>
      <c r="AC35" s="98">
        <v>356.113495</v>
      </c>
      <c r="AD35" s="98">
        <v>358.73825099999999</v>
      </c>
      <c r="AE35" s="98">
        <v>361.31408699999997</v>
      </c>
      <c r="AF35" s="99">
        <v>1.1669000000000001E-2</v>
      </c>
      <c r="AG35" s="32"/>
    </row>
    <row r="36" spans="1:33" ht="15" customHeight="1">
      <c r="A36" s="55" t="s">
        <v>3616</v>
      </c>
      <c r="B36" s="97" t="s">
        <v>1063</v>
      </c>
      <c r="C36" s="98">
        <v>1406.816284</v>
      </c>
      <c r="D36" s="98">
        <v>1440.4285890000001</v>
      </c>
      <c r="E36" s="98">
        <v>1474.159302</v>
      </c>
      <c r="F36" s="98">
        <v>1508.036865</v>
      </c>
      <c r="G36" s="98">
        <v>1543.6094969999999</v>
      </c>
      <c r="H36" s="98">
        <v>1579.3232419999999</v>
      </c>
      <c r="I36" s="98">
        <v>1615.1782229999999</v>
      </c>
      <c r="J36" s="98">
        <v>1651.1739500000001</v>
      </c>
      <c r="K36" s="98">
        <v>1687.309937</v>
      </c>
      <c r="L36" s="98">
        <v>1725.00647</v>
      </c>
      <c r="M36" s="98">
        <v>1762.836914</v>
      </c>
      <c r="N36" s="98">
        <v>1800.7958980000001</v>
      </c>
      <c r="O36" s="98">
        <v>1838.8767089999999</v>
      </c>
      <c r="P36" s="98">
        <v>1877.0699460000001</v>
      </c>
      <c r="Q36" s="98">
        <v>1916.586182</v>
      </c>
      <c r="R36" s="98">
        <v>1956.201904</v>
      </c>
      <c r="S36" s="98">
        <v>1995.9060059999999</v>
      </c>
      <c r="T36" s="98">
        <v>2035.682129</v>
      </c>
      <c r="U36" s="98">
        <v>2075.5166020000001</v>
      </c>
      <c r="V36" s="98">
        <v>2116.3789059999999</v>
      </c>
      <c r="W36" s="98">
        <v>2157.2849120000001</v>
      </c>
      <c r="X36" s="98">
        <v>2198.218018</v>
      </c>
      <c r="Y36" s="98">
        <v>2239.1657709999999</v>
      </c>
      <c r="Z36" s="98">
        <v>2280.1120609999998</v>
      </c>
      <c r="AA36" s="98">
        <v>2321.6833499999998</v>
      </c>
      <c r="AB36" s="98">
        <v>2363.233643</v>
      </c>
      <c r="AC36" s="98">
        <v>2404.77124</v>
      </c>
      <c r="AD36" s="98">
        <v>2446.304932</v>
      </c>
      <c r="AE36" s="98">
        <v>2487.8393550000001</v>
      </c>
      <c r="AF36" s="99">
        <v>2.0569E-2</v>
      </c>
      <c r="AG36" s="32"/>
    </row>
    <row r="37" spans="1:33" ht="15" customHeight="1">
      <c r="A37" s="55" t="s">
        <v>3617</v>
      </c>
      <c r="B37" s="97" t="s">
        <v>3618</v>
      </c>
      <c r="C37" s="98">
        <v>215.50250199999999</v>
      </c>
      <c r="D37" s="98">
        <v>216.787003</v>
      </c>
      <c r="E37" s="98">
        <v>218.005798</v>
      </c>
      <c r="F37" s="98">
        <v>219.15980500000001</v>
      </c>
      <c r="G37" s="98">
        <v>220.245499</v>
      </c>
      <c r="H37" s="98">
        <v>221.26480100000001</v>
      </c>
      <c r="I37" s="98">
        <v>222.22030599999999</v>
      </c>
      <c r="J37" s="98">
        <v>223.115005</v>
      </c>
      <c r="K37" s="98">
        <v>223.951797</v>
      </c>
      <c r="L37" s="98">
        <v>224.729996</v>
      </c>
      <c r="M37" s="98">
        <v>225.447495</v>
      </c>
      <c r="N37" s="98">
        <v>226.105301</v>
      </c>
      <c r="O37" s="98">
        <v>226.704498</v>
      </c>
      <c r="P37" s="98">
        <v>227.24650600000001</v>
      </c>
      <c r="Q37" s="98">
        <v>227.72830200000001</v>
      </c>
      <c r="R37" s="98">
        <v>228.15029899999999</v>
      </c>
      <c r="S37" s="98">
        <v>228.515503</v>
      </c>
      <c r="T37" s="98">
        <v>228.82730100000001</v>
      </c>
      <c r="U37" s="98">
        <v>229.087006</v>
      </c>
      <c r="V37" s="98">
        <v>229.29299900000001</v>
      </c>
      <c r="W37" s="98">
        <v>229.44380200000001</v>
      </c>
      <c r="X37" s="98">
        <v>229.54299900000001</v>
      </c>
      <c r="Y37" s="98">
        <v>229.59530599999999</v>
      </c>
      <c r="Z37" s="98">
        <v>229.60000600000001</v>
      </c>
      <c r="AA37" s="98">
        <v>229.541</v>
      </c>
      <c r="AB37" s="98">
        <v>229.420807</v>
      </c>
      <c r="AC37" s="98">
        <v>229.26629600000001</v>
      </c>
      <c r="AD37" s="98">
        <v>229.10699500000001</v>
      </c>
      <c r="AE37" s="98">
        <v>228.962997</v>
      </c>
      <c r="AF37" s="99">
        <v>2.166E-3</v>
      </c>
      <c r="AG37" s="32"/>
    </row>
    <row r="38" spans="1:33" ht="15" customHeight="1">
      <c r="A38" s="55" t="s">
        <v>3619</v>
      </c>
      <c r="B38" s="97" t="s">
        <v>3620</v>
      </c>
      <c r="C38" s="98">
        <v>239.305511</v>
      </c>
      <c r="D38" s="98">
        <v>242.13305700000001</v>
      </c>
      <c r="E38" s="98">
        <v>244.95889299999999</v>
      </c>
      <c r="F38" s="98">
        <v>247.68708799999999</v>
      </c>
      <c r="G38" s="98">
        <v>250.28230300000001</v>
      </c>
      <c r="H38" s="98">
        <v>252.77761799999999</v>
      </c>
      <c r="I38" s="98">
        <v>255.17982499999999</v>
      </c>
      <c r="J38" s="98">
        <v>257.50900300000001</v>
      </c>
      <c r="K38" s="98">
        <v>259.78024299999998</v>
      </c>
      <c r="L38" s="98">
        <v>261.96649200000002</v>
      </c>
      <c r="M38" s="98">
        <v>264.080872</v>
      </c>
      <c r="N38" s="98">
        <v>266.13140900000002</v>
      </c>
      <c r="O38" s="98">
        <v>268.12866200000002</v>
      </c>
      <c r="P38" s="98">
        <v>270.08139</v>
      </c>
      <c r="Q38" s="98">
        <v>271.964966</v>
      </c>
      <c r="R38" s="98">
        <v>273.805634</v>
      </c>
      <c r="S38" s="98">
        <v>275.60214200000001</v>
      </c>
      <c r="T38" s="98">
        <v>277.35290500000002</v>
      </c>
      <c r="U38" s="98">
        <v>279.05569500000001</v>
      </c>
      <c r="V38" s="98">
        <v>280.68167099999999</v>
      </c>
      <c r="W38" s="98">
        <v>282.26147500000002</v>
      </c>
      <c r="X38" s="98">
        <v>283.79553199999998</v>
      </c>
      <c r="Y38" s="98">
        <v>285.28445399999998</v>
      </c>
      <c r="Z38" s="98">
        <v>286.727417</v>
      </c>
      <c r="AA38" s="98">
        <v>288.09207199999997</v>
      </c>
      <c r="AB38" s="98">
        <v>289.408478</v>
      </c>
      <c r="AC38" s="98">
        <v>290.681061</v>
      </c>
      <c r="AD38" s="98">
        <v>291.913025</v>
      </c>
      <c r="AE38" s="98">
        <v>293.10772700000001</v>
      </c>
      <c r="AF38" s="99">
        <v>7.2690000000000003E-3</v>
      </c>
      <c r="AG38" s="32"/>
    </row>
    <row r="39" spans="1:33" ht="12" customHeight="1">
      <c r="A39" s="1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12" customHeight="1">
      <c r="A40" s="13"/>
      <c r="B40" s="96" t="s">
        <v>117</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13"/>
      <c r="B41" s="96" t="s">
        <v>1078</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12" customHeight="1">
      <c r="A42" s="13"/>
      <c r="B42" s="96" t="s">
        <v>3621</v>
      </c>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row>
    <row r="43" spans="1:33" ht="12" customHeight="1">
      <c r="A43" s="55" t="s">
        <v>3622</v>
      </c>
      <c r="B43" s="97" t="s">
        <v>1081</v>
      </c>
      <c r="C43" s="98">
        <v>710.078979</v>
      </c>
      <c r="D43" s="98">
        <v>745.46997099999999</v>
      </c>
      <c r="E43" s="98">
        <v>745.10485800000004</v>
      </c>
      <c r="F43" s="98">
        <v>753.38476600000001</v>
      </c>
      <c r="G43" s="98">
        <v>771.91094999999996</v>
      </c>
      <c r="H43" s="98">
        <v>789.64080799999999</v>
      </c>
      <c r="I43" s="98">
        <v>804.54174799999998</v>
      </c>
      <c r="J43" s="98">
        <v>816.14904799999999</v>
      </c>
      <c r="K43" s="98">
        <v>824.28192100000001</v>
      </c>
      <c r="L43" s="98">
        <v>833.39581299999998</v>
      </c>
      <c r="M43" s="98">
        <v>847.10394299999996</v>
      </c>
      <c r="N43" s="98">
        <v>863.80810499999995</v>
      </c>
      <c r="O43" s="98">
        <v>881.50354000000004</v>
      </c>
      <c r="P43" s="98">
        <v>899.76806599999998</v>
      </c>
      <c r="Q43" s="98">
        <v>918.80071999999996</v>
      </c>
      <c r="R43" s="98">
        <v>938.97094700000002</v>
      </c>
      <c r="S43" s="98">
        <v>960.418091</v>
      </c>
      <c r="T43" s="98">
        <v>981.55267300000003</v>
      </c>
      <c r="U43" s="98">
        <v>1006.360779</v>
      </c>
      <c r="V43" s="98">
        <v>1032.9392089999999</v>
      </c>
      <c r="W43" s="98">
        <v>1058.093018</v>
      </c>
      <c r="X43" s="98">
        <v>1082.578125</v>
      </c>
      <c r="Y43" s="98">
        <v>1105.9539789999999</v>
      </c>
      <c r="Z43" s="98">
        <v>1128.93103</v>
      </c>
      <c r="AA43" s="98">
        <v>1153.267578</v>
      </c>
      <c r="AB43" s="98">
        <v>1178.8786620000001</v>
      </c>
      <c r="AC43" s="98">
        <v>1207.1206050000001</v>
      </c>
      <c r="AD43" s="98">
        <v>1236.9068600000001</v>
      </c>
      <c r="AE43" s="98">
        <v>1267.265625</v>
      </c>
      <c r="AF43" s="99">
        <v>2.0903000000000001E-2</v>
      </c>
      <c r="AG43" s="32"/>
    </row>
    <row r="44" spans="1:33" ht="12" customHeight="1">
      <c r="A44" s="55" t="s">
        <v>3623</v>
      </c>
      <c r="B44" s="97" t="s">
        <v>1083</v>
      </c>
      <c r="C44" s="98">
        <v>33.891998000000001</v>
      </c>
      <c r="D44" s="98">
        <v>36.630001</v>
      </c>
      <c r="E44" s="98">
        <v>37.250919000000003</v>
      </c>
      <c r="F44" s="98">
        <v>37.928448000000003</v>
      </c>
      <c r="G44" s="98">
        <v>38.582844000000001</v>
      </c>
      <c r="H44" s="98">
        <v>39.201327999999997</v>
      </c>
      <c r="I44" s="98">
        <v>39.822952000000001</v>
      </c>
      <c r="J44" s="98">
        <v>40.457236999999999</v>
      </c>
      <c r="K44" s="98">
        <v>41.099151999999997</v>
      </c>
      <c r="L44" s="98">
        <v>41.750576000000002</v>
      </c>
      <c r="M44" s="98">
        <v>42.408977999999998</v>
      </c>
      <c r="N44" s="98">
        <v>43.071007000000002</v>
      </c>
      <c r="O44" s="98">
        <v>43.736645000000003</v>
      </c>
      <c r="P44" s="98">
        <v>44.405921999999997</v>
      </c>
      <c r="Q44" s="98">
        <v>45.078777000000002</v>
      </c>
      <c r="R44" s="98">
        <v>45.755299000000001</v>
      </c>
      <c r="S44" s="98">
        <v>46.435478000000003</v>
      </c>
      <c r="T44" s="98">
        <v>47.119484</v>
      </c>
      <c r="U44" s="98">
        <v>47.807274</v>
      </c>
      <c r="V44" s="98">
        <v>48.498725999999998</v>
      </c>
      <c r="W44" s="98">
        <v>49.194065000000002</v>
      </c>
      <c r="X44" s="98">
        <v>49.893104999999998</v>
      </c>
      <c r="Y44" s="98">
        <v>50.597079999999998</v>
      </c>
      <c r="Z44" s="98">
        <v>51.306601999999998</v>
      </c>
      <c r="AA44" s="98">
        <v>52.021793000000002</v>
      </c>
      <c r="AB44" s="98">
        <v>52.742984999999997</v>
      </c>
      <c r="AC44" s="98">
        <v>53.470382999999998</v>
      </c>
      <c r="AD44" s="98">
        <v>54.204514000000003</v>
      </c>
      <c r="AE44" s="98">
        <v>54.945633000000001</v>
      </c>
      <c r="AF44" s="99">
        <v>1.7406000000000001E-2</v>
      </c>
      <c r="AG44" s="32"/>
    </row>
    <row r="45" spans="1:33" ht="12" customHeight="1">
      <c r="A45" s="55" t="s">
        <v>3624</v>
      </c>
      <c r="B45" s="97" t="s">
        <v>3625</v>
      </c>
      <c r="C45" s="98">
        <v>50.740718999999999</v>
      </c>
      <c r="D45" s="98">
        <v>56.534430999999998</v>
      </c>
      <c r="E45" s="98">
        <v>60.376579</v>
      </c>
      <c r="F45" s="98">
        <v>62.836734999999997</v>
      </c>
      <c r="G45" s="98">
        <v>65.337990000000005</v>
      </c>
      <c r="H45" s="98">
        <v>67.897064</v>
      </c>
      <c r="I45" s="98">
        <v>70.512161000000006</v>
      </c>
      <c r="J45" s="98">
        <v>73.204375999999996</v>
      </c>
      <c r="K45" s="98">
        <v>75.988669999999999</v>
      </c>
      <c r="L45" s="98">
        <v>78.861144999999993</v>
      </c>
      <c r="M45" s="98">
        <v>81.841094999999996</v>
      </c>
      <c r="N45" s="98">
        <v>84.912086000000002</v>
      </c>
      <c r="O45" s="98">
        <v>88.077208999999996</v>
      </c>
      <c r="P45" s="98">
        <v>91.337661999999995</v>
      </c>
      <c r="Q45" s="98">
        <v>94.683143999999999</v>
      </c>
      <c r="R45" s="98">
        <v>98.125945999999999</v>
      </c>
      <c r="S45" s="98">
        <v>101.669319</v>
      </c>
      <c r="T45" s="98">
        <v>105.31547500000001</v>
      </c>
      <c r="U45" s="98">
        <v>109.06652099999999</v>
      </c>
      <c r="V45" s="98">
        <v>112.89244100000001</v>
      </c>
      <c r="W45" s="98">
        <v>116.824089</v>
      </c>
      <c r="X45" s="98">
        <v>120.86422</v>
      </c>
      <c r="Y45" s="98">
        <v>125.015038</v>
      </c>
      <c r="Z45" s="98">
        <v>129.27801500000001</v>
      </c>
      <c r="AA45" s="98">
        <v>133.62089499999999</v>
      </c>
      <c r="AB45" s="98">
        <v>138.07399000000001</v>
      </c>
      <c r="AC45" s="98">
        <v>142.646118</v>
      </c>
      <c r="AD45" s="98">
        <v>147.34742700000001</v>
      </c>
      <c r="AE45" s="98">
        <v>152.18673699999999</v>
      </c>
      <c r="AF45" s="99">
        <v>4.0007000000000001E-2</v>
      </c>
      <c r="AG45" s="32"/>
    </row>
    <row r="46" spans="1:33" ht="12" customHeight="1">
      <c r="A46" s="55" t="s">
        <v>3626</v>
      </c>
      <c r="B46" s="97" t="s">
        <v>3627</v>
      </c>
      <c r="C46" s="98">
        <v>315.62841800000001</v>
      </c>
      <c r="D46" s="98">
        <v>422.74731400000002</v>
      </c>
      <c r="E46" s="98">
        <v>501.79760700000003</v>
      </c>
      <c r="F46" s="98">
        <v>547.62390100000005</v>
      </c>
      <c r="G46" s="98">
        <v>567.10003700000004</v>
      </c>
      <c r="H46" s="98">
        <v>580.01007100000004</v>
      </c>
      <c r="I46" s="98">
        <v>593.03802499999995</v>
      </c>
      <c r="J46" s="98">
        <v>606.25683600000002</v>
      </c>
      <c r="K46" s="98">
        <v>619.70391800000004</v>
      </c>
      <c r="L46" s="98">
        <v>633.394226</v>
      </c>
      <c r="M46" s="98">
        <v>647.34759499999996</v>
      </c>
      <c r="N46" s="98">
        <v>661.58007799999996</v>
      </c>
      <c r="O46" s="98">
        <v>676.07147199999997</v>
      </c>
      <c r="P46" s="98">
        <v>690.78887899999995</v>
      </c>
      <c r="Q46" s="98">
        <v>705.776794</v>
      </c>
      <c r="R46" s="98">
        <v>721.07025099999998</v>
      </c>
      <c r="S46" s="98">
        <v>736.65130599999998</v>
      </c>
      <c r="T46" s="98">
        <v>752.51965299999995</v>
      </c>
      <c r="U46" s="98">
        <v>768.69628899999998</v>
      </c>
      <c r="V46" s="98">
        <v>785.15838599999995</v>
      </c>
      <c r="W46" s="98">
        <v>801.90203899999995</v>
      </c>
      <c r="X46" s="98">
        <v>818.92358400000001</v>
      </c>
      <c r="Y46" s="98">
        <v>836.21734600000002</v>
      </c>
      <c r="Z46" s="98">
        <v>853.78289800000005</v>
      </c>
      <c r="AA46" s="98">
        <v>871.62298599999997</v>
      </c>
      <c r="AB46" s="98">
        <v>889.74096699999996</v>
      </c>
      <c r="AC46" s="98">
        <v>908.15856900000006</v>
      </c>
      <c r="AD46" s="98">
        <v>926.90478499999995</v>
      </c>
      <c r="AE46" s="98">
        <v>945.99829099999999</v>
      </c>
      <c r="AF46" s="99">
        <v>3.9981000000000003E-2</v>
      </c>
      <c r="AG46" s="32"/>
    </row>
    <row r="47" spans="1:33" ht="12" customHeight="1">
      <c r="A47" s="55" t="s">
        <v>3628</v>
      </c>
      <c r="B47" s="97" t="s">
        <v>3629</v>
      </c>
      <c r="C47" s="98">
        <v>26.969999000000001</v>
      </c>
      <c r="D47" s="98">
        <v>47.43</v>
      </c>
      <c r="E47" s="98">
        <v>59.271999000000001</v>
      </c>
      <c r="F47" s="98">
        <v>61.380001</v>
      </c>
      <c r="G47" s="98">
        <v>61.920161999999998</v>
      </c>
      <c r="H47" s="98">
        <v>62.41534</v>
      </c>
      <c r="I47" s="98">
        <v>62.870857000000001</v>
      </c>
      <c r="J47" s="98">
        <v>63.294476000000003</v>
      </c>
      <c r="K47" s="98">
        <v>63.689357999999999</v>
      </c>
      <c r="L47" s="98">
        <v>64.061240999999995</v>
      </c>
      <c r="M47" s="98">
        <v>64.419899000000001</v>
      </c>
      <c r="N47" s="98">
        <v>64.773528999999996</v>
      </c>
      <c r="O47" s="98">
        <v>65.123833000000005</v>
      </c>
      <c r="P47" s="98">
        <v>65.470909000000006</v>
      </c>
      <c r="Q47" s="98">
        <v>65.814910999999995</v>
      </c>
      <c r="R47" s="98">
        <v>66.156433000000007</v>
      </c>
      <c r="S47" s="98">
        <v>66.495697000000007</v>
      </c>
      <c r="T47" s="98">
        <v>66.832970000000003</v>
      </c>
      <c r="U47" s="98">
        <v>67.168334999999999</v>
      </c>
      <c r="V47" s="98">
        <v>67.502707999999998</v>
      </c>
      <c r="W47" s="98">
        <v>67.836005999999998</v>
      </c>
      <c r="X47" s="98">
        <v>68.168655000000001</v>
      </c>
      <c r="Y47" s="98">
        <v>68.502373000000006</v>
      </c>
      <c r="Z47" s="98">
        <v>68.839500000000001</v>
      </c>
      <c r="AA47" s="98">
        <v>69.182654999999997</v>
      </c>
      <c r="AB47" s="98">
        <v>69.532364000000001</v>
      </c>
      <c r="AC47" s="98">
        <v>69.888549999999995</v>
      </c>
      <c r="AD47" s="98">
        <v>70.251152000000005</v>
      </c>
      <c r="AE47" s="98">
        <v>70.620002999999997</v>
      </c>
      <c r="AF47" s="99">
        <v>3.4976E-2</v>
      </c>
      <c r="AG47" s="32"/>
    </row>
    <row r="48" spans="1:33" ht="12" customHeight="1">
      <c r="A48" s="55" t="s">
        <v>3630</v>
      </c>
      <c r="B48" s="97" t="s">
        <v>3631</v>
      </c>
      <c r="C48" s="98">
        <v>32.485492999999998</v>
      </c>
      <c r="D48" s="98">
        <v>45.917563999999999</v>
      </c>
      <c r="E48" s="98">
        <v>54.438347</v>
      </c>
      <c r="F48" s="98">
        <v>58.580399</v>
      </c>
      <c r="G48" s="98">
        <v>60.373111999999999</v>
      </c>
      <c r="H48" s="98">
        <v>62.175818999999997</v>
      </c>
      <c r="I48" s="98">
        <v>63.987071999999998</v>
      </c>
      <c r="J48" s="98">
        <v>65.816010000000006</v>
      </c>
      <c r="K48" s="98">
        <v>67.672150000000002</v>
      </c>
      <c r="L48" s="98">
        <v>69.540038999999993</v>
      </c>
      <c r="M48" s="98">
        <v>71.392394999999993</v>
      </c>
      <c r="N48" s="98">
        <v>73.242050000000006</v>
      </c>
      <c r="O48" s="98">
        <v>75.092895999999996</v>
      </c>
      <c r="P48" s="98">
        <v>76.872742000000002</v>
      </c>
      <c r="Q48" s="98">
        <v>78.633728000000005</v>
      </c>
      <c r="R48" s="98">
        <v>80.435424999999995</v>
      </c>
      <c r="S48" s="98">
        <v>82.260277000000002</v>
      </c>
      <c r="T48" s="98">
        <v>84.062126000000006</v>
      </c>
      <c r="U48" s="98">
        <v>85.845725999999999</v>
      </c>
      <c r="V48" s="98">
        <v>87.640495000000001</v>
      </c>
      <c r="W48" s="98">
        <v>89.452477000000002</v>
      </c>
      <c r="X48" s="98">
        <v>91.281104999999997</v>
      </c>
      <c r="Y48" s="98">
        <v>93.125473</v>
      </c>
      <c r="Z48" s="98">
        <v>94.983176999999998</v>
      </c>
      <c r="AA48" s="98">
        <v>96.849968000000004</v>
      </c>
      <c r="AB48" s="98">
        <v>98.726249999999993</v>
      </c>
      <c r="AC48" s="98">
        <v>100.62426000000001</v>
      </c>
      <c r="AD48" s="98">
        <v>102.54549400000001</v>
      </c>
      <c r="AE48" s="98">
        <v>104.48915100000001</v>
      </c>
      <c r="AF48" s="99">
        <v>4.2606999999999999E-2</v>
      </c>
      <c r="AG48" s="32"/>
    </row>
    <row r="49" spans="1:33" ht="12" customHeight="1">
      <c r="A49" s="55" t="s">
        <v>3632</v>
      </c>
      <c r="B49" s="97" t="s">
        <v>3633</v>
      </c>
      <c r="C49" s="98">
        <v>7.1724589999999999</v>
      </c>
      <c r="D49" s="98">
        <v>8.457884</v>
      </c>
      <c r="E49" s="98">
        <v>9.5488759999999999</v>
      </c>
      <c r="F49" s="98">
        <v>10.326612000000001</v>
      </c>
      <c r="G49" s="98">
        <v>10.693877000000001</v>
      </c>
      <c r="H49" s="98">
        <v>10.870692</v>
      </c>
      <c r="I49" s="98">
        <v>11.037345</v>
      </c>
      <c r="J49" s="98">
        <v>11.193871</v>
      </c>
      <c r="K49" s="98">
        <v>11.34094</v>
      </c>
      <c r="L49" s="98">
        <v>11.454879</v>
      </c>
      <c r="M49" s="98">
        <v>11.523292</v>
      </c>
      <c r="N49" s="98">
        <v>11.581455</v>
      </c>
      <c r="O49" s="98">
        <v>11.636729000000001</v>
      </c>
      <c r="P49" s="98">
        <v>11.687825999999999</v>
      </c>
      <c r="Q49" s="98">
        <v>11.736679000000001</v>
      </c>
      <c r="R49" s="98">
        <v>11.776113</v>
      </c>
      <c r="S49" s="98">
        <v>11.806799</v>
      </c>
      <c r="T49" s="98">
        <v>11.835800000000001</v>
      </c>
      <c r="U49" s="98">
        <v>11.867737999999999</v>
      </c>
      <c r="V49" s="98">
        <v>11.907171999999999</v>
      </c>
      <c r="W49" s="98">
        <v>11.952139000000001</v>
      </c>
      <c r="X49" s="98">
        <v>11.998142</v>
      </c>
      <c r="Y49" s="98">
        <v>12.043982</v>
      </c>
      <c r="Z49" s="98">
        <v>12.087415</v>
      </c>
      <c r="AA49" s="98">
        <v>12.125690000000001</v>
      </c>
      <c r="AB49" s="98">
        <v>12.1586</v>
      </c>
      <c r="AC49" s="98">
        <v>12.189465</v>
      </c>
      <c r="AD49" s="98">
        <v>12.221159999999999</v>
      </c>
      <c r="AE49" s="98">
        <v>12.255587</v>
      </c>
      <c r="AF49" s="99">
        <v>1.9317999999999998E-2</v>
      </c>
      <c r="AG49" s="32"/>
    </row>
    <row r="50" spans="1:33" ht="15" customHeight="1">
      <c r="A50" s="55" t="s">
        <v>3634</v>
      </c>
      <c r="B50" s="97" t="s">
        <v>3635</v>
      </c>
      <c r="C50" s="98">
        <v>96.943595999999999</v>
      </c>
      <c r="D50" s="98">
        <v>96.375838999999999</v>
      </c>
      <c r="E50" s="98">
        <v>98.188980000000001</v>
      </c>
      <c r="F50" s="98">
        <v>99.832595999999995</v>
      </c>
      <c r="G50" s="98">
        <v>101.372215</v>
      </c>
      <c r="H50" s="98">
        <v>102.851097</v>
      </c>
      <c r="I50" s="98">
        <v>104.335266</v>
      </c>
      <c r="J50" s="98">
        <v>105.832863</v>
      </c>
      <c r="K50" s="98">
        <v>107.348007</v>
      </c>
      <c r="L50" s="98">
        <v>108.917366</v>
      </c>
      <c r="M50" s="98">
        <v>110.521828</v>
      </c>
      <c r="N50" s="98">
        <v>112.14489</v>
      </c>
      <c r="O50" s="98">
        <v>113.791878</v>
      </c>
      <c r="P50" s="98">
        <v>115.46772</v>
      </c>
      <c r="Q50" s="98">
        <v>117.171211</v>
      </c>
      <c r="R50" s="98">
        <v>118.89960499999999</v>
      </c>
      <c r="S50" s="98">
        <v>120.656273</v>
      </c>
      <c r="T50" s="98">
        <v>122.44444300000001</v>
      </c>
      <c r="U50" s="98">
        <v>124.26765399999999</v>
      </c>
      <c r="V50" s="98">
        <v>126.12685399999999</v>
      </c>
      <c r="W50" s="98">
        <v>128.02136200000001</v>
      </c>
      <c r="X50" s="98">
        <v>129.95013399999999</v>
      </c>
      <c r="Y50" s="98">
        <v>131.91334499999999</v>
      </c>
      <c r="Z50" s="98">
        <v>133.910202</v>
      </c>
      <c r="AA50" s="98">
        <v>135.94387800000001</v>
      </c>
      <c r="AB50" s="98">
        <v>138.014771</v>
      </c>
      <c r="AC50" s="98">
        <v>140.12088</v>
      </c>
      <c r="AD50" s="98">
        <v>142.26033000000001</v>
      </c>
      <c r="AE50" s="98">
        <v>144.430115</v>
      </c>
      <c r="AF50" s="99">
        <v>1.434E-2</v>
      </c>
      <c r="AG50" s="32"/>
    </row>
    <row r="51" spans="1:33" ht="15" customHeight="1">
      <c r="A51" s="55" t="s">
        <v>3636</v>
      </c>
      <c r="B51" s="97" t="s">
        <v>3637</v>
      </c>
      <c r="C51" s="98">
        <v>5.5833570000000003</v>
      </c>
      <c r="D51" s="98">
        <v>6.899108</v>
      </c>
      <c r="E51" s="98">
        <v>8.7525999999999993</v>
      </c>
      <c r="F51" s="98">
        <v>10.320059000000001</v>
      </c>
      <c r="G51" s="98">
        <v>11.326893999999999</v>
      </c>
      <c r="H51" s="98">
        <v>11.649971000000001</v>
      </c>
      <c r="I51" s="98">
        <v>11.976704</v>
      </c>
      <c r="J51" s="98">
        <v>12.309505</v>
      </c>
      <c r="K51" s="98">
        <v>12.650805999999999</v>
      </c>
      <c r="L51" s="98">
        <v>13.010585000000001</v>
      </c>
      <c r="M51" s="98">
        <v>13.382293000000001</v>
      </c>
      <c r="N51" s="98">
        <v>13.763350000000001</v>
      </c>
      <c r="O51" s="98">
        <v>14.154275999999999</v>
      </c>
      <c r="P51" s="98">
        <v>14.556096999999999</v>
      </c>
      <c r="Q51" s="98">
        <v>14.956531</v>
      </c>
      <c r="R51" s="98">
        <v>15.366565</v>
      </c>
      <c r="S51" s="98">
        <v>15.786690999999999</v>
      </c>
      <c r="T51" s="98">
        <v>16.216818</v>
      </c>
      <c r="U51" s="98">
        <v>16.657633000000001</v>
      </c>
      <c r="V51" s="98">
        <v>17.097104999999999</v>
      </c>
      <c r="W51" s="98">
        <v>17.546858</v>
      </c>
      <c r="X51" s="98">
        <v>18.007286000000001</v>
      </c>
      <c r="Y51" s="98">
        <v>18.478339999999999</v>
      </c>
      <c r="Z51" s="98">
        <v>18.960153999999999</v>
      </c>
      <c r="AA51" s="98">
        <v>19.440370999999999</v>
      </c>
      <c r="AB51" s="98">
        <v>19.930873999999999</v>
      </c>
      <c r="AC51" s="98">
        <v>20.432293000000001</v>
      </c>
      <c r="AD51" s="98">
        <v>20.944868</v>
      </c>
      <c r="AE51" s="98">
        <v>21.468855000000001</v>
      </c>
      <c r="AF51" s="99">
        <v>4.9276E-2</v>
      </c>
      <c r="AG51" s="32"/>
    </row>
    <row r="52" spans="1:33" ht="15" customHeight="1">
      <c r="A52" s="55" t="s">
        <v>3638</v>
      </c>
      <c r="B52" s="97" t="s">
        <v>1097</v>
      </c>
      <c r="C52" s="98">
        <v>445.94699100000003</v>
      </c>
      <c r="D52" s="98">
        <v>487.20901500000002</v>
      </c>
      <c r="E52" s="98">
        <v>523.71002199999998</v>
      </c>
      <c r="F52" s="98">
        <v>560.38824499999998</v>
      </c>
      <c r="G52" s="98">
        <v>597.47442599999999</v>
      </c>
      <c r="H52" s="98">
        <v>634.90472399999999</v>
      </c>
      <c r="I52" s="98">
        <v>672.73303199999998</v>
      </c>
      <c r="J52" s="98">
        <v>710.81597899999997</v>
      </c>
      <c r="K52" s="98">
        <v>748.88952600000005</v>
      </c>
      <c r="L52" s="98">
        <v>787.29797399999995</v>
      </c>
      <c r="M52" s="98">
        <v>826.023865</v>
      </c>
      <c r="N52" s="98">
        <v>864.93164100000001</v>
      </c>
      <c r="O52" s="98">
        <v>904.114868</v>
      </c>
      <c r="P52" s="98">
        <v>943.79315199999996</v>
      </c>
      <c r="Q52" s="98">
        <v>983.87207000000001</v>
      </c>
      <c r="R52" s="98">
        <v>1024.044312</v>
      </c>
      <c r="S52" s="98">
        <v>1064.332764</v>
      </c>
      <c r="T52" s="98">
        <v>1104.986206</v>
      </c>
      <c r="U52" s="98">
        <v>1146.439697</v>
      </c>
      <c r="V52" s="98">
        <v>1189.1207280000001</v>
      </c>
      <c r="W52" s="98">
        <v>1232.996216</v>
      </c>
      <c r="X52" s="98">
        <v>1277.6727289999999</v>
      </c>
      <c r="Y52" s="98">
        <v>1322.664673</v>
      </c>
      <c r="Z52" s="98">
        <v>1367.44165</v>
      </c>
      <c r="AA52" s="98">
        <v>1411.900024</v>
      </c>
      <c r="AB52" s="98">
        <v>1456.2844239999999</v>
      </c>
      <c r="AC52" s="98">
        <v>1500.4047849999999</v>
      </c>
      <c r="AD52" s="98">
        <v>1543.762573</v>
      </c>
      <c r="AE52" s="98">
        <v>1585.8328859999999</v>
      </c>
      <c r="AF52" s="99">
        <v>4.6351999999999997E-2</v>
      </c>
      <c r="AG52" s="32"/>
    </row>
    <row r="53" spans="1:33" ht="15" customHeight="1">
      <c r="A53" s="55" t="s">
        <v>3639</v>
      </c>
      <c r="B53" s="97" t="s">
        <v>3640</v>
      </c>
      <c r="C53" s="98">
        <v>64.328002999999995</v>
      </c>
      <c r="D53" s="98">
        <v>75.594002000000003</v>
      </c>
      <c r="E53" s="98">
        <v>81.957999999999998</v>
      </c>
      <c r="F53" s="98">
        <v>85.139999000000003</v>
      </c>
      <c r="G53" s="98">
        <v>93.982192999999995</v>
      </c>
      <c r="H53" s="98">
        <v>103.36318199999999</v>
      </c>
      <c r="I53" s="98">
        <v>113.16532100000001</v>
      </c>
      <c r="J53" s="98">
        <v>123.31379699999999</v>
      </c>
      <c r="K53" s="98">
        <v>133.73538199999999</v>
      </c>
      <c r="L53" s="98">
        <v>144.346588</v>
      </c>
      <c r="M53" s="98">
        <v>155.08763099999999</v>
      </c>
      <c r="N53" s="98">
        <v>165.88197299999999</v>
      </c>
      <c r="O53" s="98">
        <v>176.64450099999999</v>
      </c>
      <c r="P53" s="98">
        <v>187.40939299999999</v>
      </c>
      <c r="Q53" s="98">
        <v>198.268677</v>
      </c>
      <c r="R53" s="98">
        <v>209.41423</v>
      </c>
      <c r="S53" s="98">
        <v>220.845947</v>
      </c>
      <c r="T53" s="98">
        <v>232.543701</v>
      </c>
      <c r="U53" s="98">
        <v>244.48284899999999</v>
      </c>
      <c r="V53" s="98">
        <v>256.64562999999998</v>
      </c>
      <c r="W53" s="98">
        <v>269.010651</v>
      </c>
      <c r="X53" s="98">
        <v>281.56417800000003</v>
      </c>
      <c r="Y53" s="98">
        <v>294.26825000000002</v>
      </c>
      <c r="Z53" s="98">
        <v>307.09204099999999</v>
      </c>
      <c r="AA53" s="98">
        <v>320.00271600000002</v>
      </c>
      <c r="AB53" s="98">
        <v>332.96649200000002</v>
      </c>
      <c r="AC53" s="98">
        <v>345.94287100000003</v>
      </c>
      <c r="AD53" s="98">
        <v>358.890961</v>
      </c>
      <c r="AE53" s="98">
        <v>371.77322400000003</v>
      </c>
      <c r="AF53" s="99">
        <v>6.4657999999999993E-2</v>
      </c>
      <c r="AG53" s="32"/>
    </row>
    <row r="54" spans="1:33" ht="15" customHeight="1">
      <c r="A54" s="55" t="s">
        <v>3641</v>
      </c>
      <c r="B54" s="97" t="s">
        <v>3642</v>
      </c>
      <c r="C54" s="98">
        <v>121.340279</v>
      </c>
      <c r="D54" s="98">
        <v>154.57797199999999</v>
      </c>
      <c r="E54" s="98">
        <v>184.62844799999999</v>
      </c>
      <c r="F54" s="98">
        <v>208.98757900000001</v>
      </c>
      <c r="G54" s="98">
        <v>225.37876900000001</v>
      </c>
      <c r="H54" s="98">
        <v>238.34477200000001</v>
      </c>
      <c r="I54" s="98">
        <v>251.587997</v>
      </c>
      <c r="J54" s="98">
        <v>265.00787400000002</v>
      </c>
      <c r="K54" s="98">
        <v>278.52264400000001</v>
      </c>
      <c r="L54" s="98">
        <v>292.37914999999998</v>
      </c>
      <c r="M54" s="98">
        <v>306.63424700000002</v>
      </c>
      <c r="N54" s="98">
        <v>321.28695699999997</v>
      </c>
      <c r="O54" s="98">
        <v>336.38125600000001</v>
      </c>
      <c r="P54" s="98">
        <v>351.955963</v>
      </c>
      <c r="Q54" s="98">
        <v>367.83340500000003</v>
      </c>
      <c r="R54" s="98">
        <v>384.15817299999998</v>
      </c>
      <c r="S54" s="98">
        <v>400.97872899999999</v>
      </c>
      <c r="T54" s="98">
        <v>418.281586</v>
      </c>
      <c r="U54" s="98">
        <v>436.11956800000002</v>
      </c>
      <c r="V54" s="98">
        <v>454.223206</v>
      </c>
      <c r="W54" s="98">
        <v>472.74136399999998</v>
      </c>
      <c r="X54" s="98">
        <v>491.70300300000002</v>
      </c>
      <c r="Y54" s="98">
        <v>511.12606799999998</v>
      </c>
      <c r="Z54" s="98">
        <v>530.98492399999998</v>
      </c>
      <c r="AA54" s="98">
        <v>550.75610400000005</v>
      </c>
      <c r="AB54" s="98">
        <v>570.81701699999996</v>
      </c>
      <c r="AC54" s="98">
        <v>591.32055700000001</v>
      </c>
      <c r="AD54" s="98">
        <v>612.31854199999998</v>
      </c>
      <c r="AE54" s="98">
        <v>633.87719700000002</v>
      </c>
      <c r="AF54" s="99">
        <v>6.0823000000000002E-2</v>
      </c>
      <c r="AG54" s="32"/>
    </row>
    <row r="55" spans="1:33" ht="15" customHeight="1">
      <c r="A55" s="55" t="s">
        <v>3643</v>
      </c>
      <c r="B55" s="97" t="s">
        <v>3644</v>
      </c>
      <c r="C55" s="98">
        <v>25.162047999999999</v>
      </c>
      <c r="D55" s="98">
        <v>33.757781999999999</v>
      </c>
      <c r="E55" s="98">
        <v>43.291224999999997</v>
      </c>
      <c r="F55" s="98">
        <v>49.386383000000002</v>
      </c>
      <c r="G55" s="98">
        <v>51.574387000000002</v>
      </c>
      <c r="H55" s="98">
        <v>53.530833999999999</v>
      </c>
      <c r="I55" s="98">
        <v>55.570011000000001</v>
      </c>
      <c r="J55" s="98">
        <v>57.661495000000002</v>
      </c>
      <c r="K55" s="98">
        <v>59.811988999999997</v>
      </c>
      <c r="L55" s="98">
        <v>61.987437999999997</v>
      </c>
      <c r="M55" s="98">
        <v>64.196487000000005</v>
      </c>
      <c r="N55" s="98">
        <v>66.463004999999995</v>
      </c>
      <c r="O55" s="98">
        <v>68.793846000000002</v>
      </c>
      <c r="P55" s="98">
        <v>71.198943999999997</v>
      </c>
      <c r="Q55" s="98">
        <v>73.662277000000003</v>
      </c>
      <c r="R55" s="98">
        <v>76.193236999999996</v>
      </c>
      <c r="S55" s="98">
        <v>78.792975999999996</v>
      </c>
      <c r="T55" s="98">
        <v>81.454643000000004</v>
      </c>
      <c r="U55" s="98">
        <v>84.179428000000001</v>
      </c>
      <c r="V55" s="98">
        <v>86.959701999999993</v>
      </c>
      <c r="W55" s="98">
        <v>89.805481</v>
      </c>
      <c r="X55" s="98">
        <v>92.720855999999998</v>
      </c>
      <c r="Y55" s="98">
        <v>95.706917000000004</v>
      </c>
      <c r="Z55" s="98">
        <v>98.766266000000002</v>
      </c>
      <c r="AA55" s="98">
        <v>101.88080600000001</v>
      </c>
      <c r="AB55" s="98">
        <v>105.06590300000001</v>
      </c>
      <c r="AC55" s="98">
        <v>108.32765999999999</v>
      </c>
      <c r="AD55" s="98">
        <v>111.667374</v>
      </c>
      <c r="AE55" s="98">
        <v>115.087654</v>
      </c>
      <c r="AF55" s="99">
        <v>5.5800000000000002E-2</v>
      </c>
      <c r="AG55" s="32"/>
    </row>
    <row r="56" spans="1:33" ht="15" customHeight="1">
      <c r="A56" s="55" t="s">
        <v>3645</v>
      </c>
      <c r="B56" s="97" t="s">
        <v>1091</v>
      </c>
      <c r="C56" s="98">
        <v>21.436751999999998</v>
      </c>
      <c r="D56" s="98">
        <v>27.598734</v>
      </c>
      <c r="E56" s="98">
        <v>35.583275</v>
      </c>
      <c r="F56" s="98">
        <v>40.530216000000003</v>
      </c>
      <c r="G56" s="98">
        <v>42.960293</v>
      </c>
      <c r="H56" s="98">
        <v>45.071503</v>
      </c>
      <c r="I56" s="98">
        <v>47.258926000000002</v>
      </c>
      <c r="J56" s="98">
        <v>49.535010999999997</v>
      </c>
      <c r="K56" s="98">
        <v>51.919395000000002</v>
      </c>
      <c r="L56" s="98">
        <v>54.415638000000001</v>
      </c>
      <c r="M56" s="98">
        <v>57.007767000000001</v>
      </c>
      <c r="N56" s="98">
        <v>59.691803</v>
      </c>
      <c r="O56" s="98">
        <v>62.468406999999999</v>
      </c>
      <c r="P56" s="98">
        <v>65.338493</v>
      </c>
      <c r="Q56" s="98">
        <v>68.332961999999995</v>
      </c>
      <c r="R56" s="98">
        <v>71.430465999999996</v>
      </c>
      <c r="S56" s="98">
        <v>74.628899000000004</v>
      </c>
      <c r="T56" s="98">
        <v>77.928932000000003</v>
      </c>
      <c r="U56" s="98">
        <v>81.334746999999993</v>
      </c>
      <c r="V56" s="98">
        <v>84.875998999999993</v>
      </c>
      <c r="W56" s="98">
        <v>88.529678000000004</v>
      </c>
      <c r="X56" s="98">
        <v>92.295119999999997</v>
      </c>
      <c r="Y56" s="98">
        <v>96.174530000000004</v>
      </c>
      <c r="Z56" s="98">
        <v>100.172386</v>
      </c>
      <c r="AA56" s="98">
        <v>104.314087</v>
      </c>
      <c r="AB56" s="98">
        <v>108.579628</v>
      </c>
      <c r="AC56" s="98">
        <v>112.96938299999999</v>
      </c>
      <c r="AD56" s="98">
        <v>117.485657</v>
      </c>
      <c r="AE56" s="98">
        <v>122.13298</v>
      </c>
      <c r="AF56" s="99">
        <v>6.4114000000000004E-2</v>
      </c>
      <c r="AG56" s="32"/>
    </row>
    <row r="57" spans="1:33" ht="15" customHeight="1">
      <c r="A57" s="55" t="s">
        <v>3646</v>
      </c>
      <c r="B57" s="97" t="s">
        <v>3647</v>
      </c>
      <c r="C57" s="98">
        <v>48.393002000000003</v>
      </c>
      <c r="D57" s="98">
        <v>52.212001999999998</v>
      </c>
      <c r="E57" s="98">
        <v>54.320999</v>
      </c>
      <c r="F57" s="98">
        <v>56.43</v>
      </c>
      <c r="G57" s="98">
        <v>57.815392000000003</v>
      </c>
      <c r="H57" s="98">
        <v>59.144066000000002</v>
      </c>
      <c r="I57" s="98">
        <v>60.473391999999997</v>
      </c>
      <c r="J57" s="98">
        <v>61.790427999999999</v>
      </c>
      <c r="K57" s="98">
        <v>63.030360999999999</v>
      </c>
      <c r="L57" s="98">
        <v>64.167816000000002</v>
      </c>
      <c r="M57" s="98">
        <v>65.257767000000001</v>
      </c>
      <c r="N57" s="98">
        <v>66.297470000000004</v>
      </c>
      <c r="O57" s="98">
        <v>67.283569</v>
      </c>
      <c r="P57" s="98">
        <v>68.213134999999994</v>
      </c>
      <c r="Q57" s="98">
        <v>69.085907000000006</v>
      </c>
      <c r="R57" s="98">
        <v>69.909248000000005</v>
      </c>
      <c r="S57" s="98">
        <v>70.688300999999996</v>
      </c>
      <c r="T57" s="98">
        <v>71.428200000000004</v>
      </c>
      <c r="U57" s="98">
        <v>72.133858000000004</v>
      </c>
      <c r="V57" s="98">
        <v>72.808730999999995</v>
      </c>
      <c r="W57" s="98">
        <v>73.454993999999999</v>
      </c>
      <c r="X57" s="98">
        <v>74.074744999999993</v>
      </c>
      <c r="Y57" s="98">
        <v>74.669487000000004</v>
      </c>
      <c r="Z57" s="98">
        <v>75.240584999999996</v>
      </c>
      <c r="AA57" s="98">
        <v>75.790413000000001</v>
      </c>
      <c r="AB57" s="98">
        <v>76.318916000000002</v>
      </c>
      <c r="AC57" s="98">
        <v>76.827270999999996</v>
      </c>
      <c r="AD57" s="98">
        <v>77.315162999999998</v>
      </c>
      <c r="AE57" s="98">
        <v>77.784637000000004</v>
      </c>
      <c r="AF57" s="99">
        <v>1.7094000000000002E-2</v>
      </c>
      <c r="AG57" s="32"/>
    </row>
    <row r="58" spans="1:33" ht="15" customHeight="1">
      <c r="A58" s="55" t="s">
        <v>3648</v>
      </c>
      <c r="B58" s="97" t="s">
        <v>3649</v>
      </c>
      <c r="C58" s="98">
        <v>25.34132</v>
      </c>
      <c r="D58" s="98">
        <v>30.831939999999999</v>
      </c>
      <c r="E58" s="98">
        <v>34.844315000000002</v>
      </c>
      <c r="F58" s="98">
        <v>35.958019</v>
      </c>
      <c r="G58" s="98">
        <v>37.186523000000001</v>
      </c>
      <c r="H58" s="98">
        <v>38.400398000000003</v>
      </c>
      <c r="I58" s="98">
        <v>39.597152999999999</v>
      </c>
      <c r="J58" s="98">
        <v>40.775063000000003</v>
      </c>
      <c r="K58" s="98">
        <v>41.934654000000002</v>
      </c>
      <c r="L58" s="98">
        <v>43.060527999999998</v>
      </c>
      <c r="M58" s="98">
        <v>44.201756000000003</v>
      </c>
      <c r="N58" s="98">
        <v>45.363827000000001</v>
      </c>
      <c r="O58" s="98">
        <v>46.548321000000001</v>
      </c>
      <c r="P58" s="98">
        <v>47.756633999999998</v>
      </c>
      <c r="Q58" s="98">
        <v>48.983604</v>
      </c>
      <c r="R58" s="98">
        <v>50.236697999999997</v>
      </c>
      <c r="S58" s="98">
        <v>51.516010000000001</v>
      </c>
      <c r="T58" s="98">
        <v>52.821052999999999</v>
      </c>
      <c r="U58" s="98">
        <v>54.150795000000002</v>
      </c>
      <c r="V58" s="98">
        <v>55.505904999999998</v>
      </c>
      <c r="W58" s="98">
        <v>56.886997000000001</v>
      </c>
      <c r="X58" s="98">
        <v>58.293770000000002</v>
      </c>
      <c r="Y58" s="98">
        <v>59.725966999999997</v>
      </c>
      <c r="Z58" s="98">
        <v>61.183010000000003</v>
      </c>
      <c r="AA58" s="98">
        <v>62.647793</v>
      </c>
      <c r="AB58" s="98">
        <v>64.137566000000007</v>
      </c>
      <c r="AC58" s="98">
        <v>65.652901</v>
      </c>
      <c r="AD58" s="98">
        <v>67.194282999999999</v>
      </c>
      <c r="AE58" s="98">
        <v>68.761512999999994</v>
      </c>
      <c r="AF58" s="99">
        <v>3.6292999999999999E-2</v>
      </c>
      <c r="AG58" s="32"/>
    </row>
    <row r="59" spans="1:33" ht="15" customHeight="1">
      <c r="A59" s="55" t="s">
        <v>3650</v>
      </c>
      <c r="B59" s="97" t="s">
        <v>3651</v>
      </c>
      <c r="C59" s="98">
        <v>2031.443481</v>
      </c>
      <c r="D59" s="98">
        <v>2328.2434079999998</v>
      </c>
      <c r="E59" s="98">
        <v>2533.0671390000002</v>
      </c>
      <c r="F59" s="98">
        <v>2679.0336910000001</v>
      </c>
      <c r="G59" s="98">
        <v>2794.9902339999999</v>
      </c>
      <c r="H59" s="98">
        <v>2899.4716800000001</v>
      </c>
      <c r="I59" s="98">
        <v>3002.5083009999998</v>
      </c>
      <c r="J59" s="98">
        <v>3103.4140619999998</v>
      </c>
      <c r="K59" s="98">
        <v>3201.6191410000001</v>
      </c>
      <c r="L59" s="98">
        <v>3302.04126</v>
      </c>
      <c r="M59" s="98">
        <v>3408.350586</v>
      </c>
      <c r="N59" s="98">
        <v>3518.7929690000001</v>
      </c>
      <c r="O59" s="98">
        <v>3631.4233399999998</v>
      </c>
      <c r="P59" s="98">
        <v>3746.0219729999999</v>
      </c>
      <c r="Q59" s="98">
        <v>3862.6914059999999</v>
      </c>
      <c r="R59" s="98">
        <v>3981.9433589999999</v>
      </c>
      <c r="S59" s="98">
        <v>4103.9638670000004</v>
      </c>
      <c r="T59" s="98">
        <v>4227.3442379999997</v>
      </c>
      <c r="U59" s="98">
        <v>4356.5791019999997</v>
      </c>
      <c r="V59" s="98">
        <v>4489.9023440000001</v>
      </c>
      <c r="W59" s="98">
        <v>4624.2475590000004</v>
      </c>
      <c r="X59" s="98">
        <v>4759.9887699999999</v>
      </c>
      <c r="Y59" s="98">
        <v>4896.1831050000001</v>
      </c>
      <c r="Z59" s="98">
        <v>5032.9604490000002</v>
      </c>
      <c r="AA59" s="98">
        <v>5171.3681640000004</v>
      </c>
      <c r="AB59" s="98">
        <v>5311.9692379999997</v>
      </c>
      <c r="AC59" s="98">
        <v>5456.0971680000002</v>
      </c>
      <c r="AD59" s="98">
        <v>5602.2211909999996</v>
      </c>
      <c r="AE59" s="98">
        <v>5748.9091799999997</v>
      </c>
      <c r="AF59" s="99">
        <v>3.7851000000000003E-2</v>
      </c>
      <c r="AG59" s="32"/>
    </row>
    <row r="60" spans="1:33" ht="15" customHeight="1">
      <c r="A60" s="13"/>
      <c r="B60" s="96" t="s">
        <v>3652</v>
      </c>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row>
    <row r="61" spans="1:33" ht="15" customHeight="1">
      <c r="A61" s="55" t="s">
        <v>3653</v>
      </c>
      <c r="B61" s="97" t="s">
        <v>1081</v>
      </c>
      <c r="C61" s="98">
        <v>243.14546200000001</v>
      </c>
      <c r="D61" s="98">
        <v>335.79156499999999</v>
      </c>
      <c r="E61" s="98">
        <v>383.935181</v>
      </c>
      <c r="F61" s="98">
        <v>400.52246100000002</v>
      </c>
      <c r="G61" s="98">
        <v>411.50955199999999</v>
      </c>
      <c r="H61" s="98">
        <v>422.25537100000003</v>
      </c>
      <c r="I61" s="98">
        <v>431.86987299999998</v>
      </c>
      <c r="J61" s="98">
        <v>440.13388099999997</v>
      </c>
      <c r="K61" s="98">
        <v>446.94869999999997</v>
      </c>
      <c r="L61" s="98">
        <v>454.25903299999999</v>
      </c>
      <c r="M61" s="98">
        <v>463.67938199999998</v>
      </c>
      <c r="N61" s="98">
        <v>474.521973</v>
      </c>
      <c r="O61" s="98">
        <v>485.90087899999997</v>
      </c>
      <c r="P61" s="98">
        <v>497.63021900000001</v>
      </c>
      <c r="Q61" s="98">
        <v>509.80206299999998</v>
      </c>
      <c r="R61" s="98">
        <v>522.58746299999996</v>
      </c>
      <c r="S61" s="98">
        <v>536.05676300000005</v>
      </c>
      <c r="T61" s="98">
        <v>549.49292000000003</v>
      </c>
      <c r="U61" s="98">
        <v>564.71704099999999</v>
      </c>
      <c r="V61" s="98">
        <v>580.87402299999997</v>
      </c>
      <c r="W61" s="98">
        <v>596.50854500000003</v>
      </c>
      <c r="X61" s="98">
        <v>611.96618699999999</v>
      </c>
      <c r="Y61" s="98">
        <v>627.04382299999997</v>
      </c>
      <c r="Z61" s="98">
        <v>642.06719999999996</v>
      </c>
      <c r="AA61" s="98">
        <v>657.85266100000001</v>
      </c>
      <c r="AB61" s="98">
        <v>674.37011700000005</v>
      </c>
      <c r="AC61" s="98">
        <v>692.260132</v>
      </c>
      <c r="AD61" s="98">
        <v>711.02618399999994</v>
      </c>
      <c r="AE61" s="98">
        <v>730.22174099999995</v>
      </c>
      <c r="AF61" s="99">
        <v>4.0056000000000001E-2</v>
      </c>
      <c r="AG61" s="32"/>
    </row>
    <row r="62" spans="1:33" ht="15" customHeight="1">
      <c r="A62" s="55" t="s">
        <v>3654</v>
      </c>
      <c r="B62" s="97" t="s">
        <v>1083</v>
      </c>
      <c r="C62" s="98">
        <v>44.242100000000001</v>
      </c>
      <c r="D62" s="98">
        <v>57.959876999999999</v>
      </c>
      <c r="E62" s="98">
        <v>69.951576000000003</v>
      </c>
      <c r="F62" s="98">
        <v>78.945351000000002</v>
      </c>
      <c r="G62" s="98">
        <v>84.759506000000002</v>
      </c>
      <c r="H62" s="98">
        <v>89.937743999999995</v>
      </c>
      <c r="I62" s="98">
        <v>92.223777999999996</v>
      </c>
      <c r="J62" s="98">
        <v>94.555144999999996</v>
      </c>
      <c r="K62" s="98">
        <v>96.929855000000003</v>
      </c>
      <c r="L62" s="98">
        <v>99.348456999999996</v>
      </c>
      <c r="M62" s="98">
        <v>101.810303</v>
      </c>
      <c r="N62" s="98">
        <v>104.31398</v>
      </c>
      <c r="O62" s="98">
        <v>106.860016</v>
      </c>
      <c r="P62" s="98">
        <v>109.449196</v>
      </c>
      <c r="Q62" s="98">
        <v>112.081863</v>
      </c>
      <c r="R62" s="98">
        <v>114.759064</v>
      </c>
      <c r="S62" s="98">
        <v>117.48131600000001</v>
      </c>
      <c r="T62" s="98">
        <v>120.24996899999999</v>
      </c>
      <c r="U62" s="98">
        <v>123.06551399999999</v>
      </c>
      <c r="V62" s="98">
        <v>125.92826100000001</v>
      </c>
      <c r="W62" s="98">
        <v>128.839752</v>
      </c>
      <c r="X62" s="98">
        <v>131.79995700000001</v>
      </c>
      <c r="Y62" s="98">
        <v>134.81431599999999</v>
      </c>
      <c r="Z62" s="98">
        <v>137.88580300000001</v>
      </c>
      <c r="AA62" s="98">
        <v>141.01591500000001</v>
      </c>
      <c r="AB62" s="98">
        <v>144.20684800000001</v>
      </c>
      <c r="AC62" s="98">
        <v>147.46043399999999</v>
      </c>
      <c r="AD62" s="98">
        <v>150.77969400000001</v>
      </c>
      <c r="AE62" s="98">
        <v>154.16679400000001</v>
      </c>
      <c r="AF62" s="99">
        <v>4.5593000000000002E-2</v>
      </c>
      <c r="AG62" s="32"/>
    </row>
    <row r="63" spans="1:33" ht="15" customHeight="1">
      <c r="A63" s="55" t="s">
        <v>3655</v>
      </c>
      <c r="B63" s="97" t="s">
        <v>3625</v>
      </c>
      <c r="C63" s="98">
        <v>29.798960000000001</v>
      </c>
      <c r="D63" s="98">
        <v>40.311973999999999</v>
      </c>
      <c r="E63" s="98">
        <v>50.607475000000001</v>
      </c>
      <c r="F63" s="98">
        <v>59.090389000000002</v>
      </c>
      <c r="G63" s="98">
        <v>65.108185000000006</v>
      </c>
      <c r="H63" s="98">
        <v>68.878365000000002</v>
      </c>
      <c r="I63" s="98">
        <v>71.778519000000003</v>
      </c>
      <c r="J63" s="98">
        <v>74.124474000000006</v>
      </c>
      <c r="K63" s="98">
        <v>76.529831000000001</v>
      </c>
      <c r="L63" s="98">
        <v>78.988663000000003</v>
      </c>
      <c r="M63" s="98">
        <v>81.514861999999994</v>
      </c>
      <c r="N63" s="98">
        <v>84.099945000000005</v>
      </c>
      <c r="O63" s="98">
        <v>86.744704999999996</v>
      </c>
      <c r="P63" s="98">
        <v>89.448975000000004</v>
      </c>
      <c r="Q63" s="98">
        <v>92.207825</v>
      </c>
      <c r="R63" s="98">
        <v>95.026832999999996</v>
      </c>
      <c r="S63" s="98">
        <v>97.907409999999999</v>
      </c>
      <c r="T63" s="98">
        <v>100.85034899999999</v>
      </c>
      <c r="U63" s="98">
        <v>103.85659800000001</v>
      </c>
      <c r="V63" s="98">
        <v>106.912582</v>
      </c>
      <c r="W63" s="98">
        <v>110.031853</v>
      </c>
      <c r="X63" s="98">
        <v>113.21547700000001</v>
      </c>
      <c r="Y63" s="98">
        <v>116.464378</v>
      </c>
      <c r="Z63" s="98">
        <v>119.778374</v>
      </c>
      <c r="AA63" s="98">
        <v>123.13962600000001</v>
      </c>
      <c r="AB63" s="98">
        <v>126.56178300000001</v>
      </c>
      <c r="AC63" s="98">
        <v>130.05413799999999</v>
      </c>
      <c r="AD63" s="98">
        <v>133.62745699999999</v>
      </c>
      <c r="AE63" s="98">
        <v>137.290436</v>
      </c>
      <c r="AF63" s="99">
        <v>5.6073999999999999E-2</v>
      </c>
      <c r="AG63" s="32"/>
    </row>
    <row r="64" spans="1:33" ht="15" customHeight="1">
      <c r="A64" s="55" t="s">
        <v>3656</v>
      </c>
      <c r="B64" s="97" t="s">
        <v>3627</v>
      </c>
      <c r="C64" s="98">
        <v>280.836365</v>
      </c>
      <c r="D64" s="98">
        <v>391.70883199999997</v>
      </c>
      <c r="E64" s="98">
        <v>486.74243200000001</v>
      </c>
      <c r="F64" s="98">
        <v>550.70733600000005</v>
      </c>
      <c r="G64" s="98">
        <v>603.09759499999996</v>
      </c>
      <c r="H64" s="98">
        <v>615.40289299999995</v>
      </c>
      <c r="I64" s="98">
        <v>627.85687299999995</v>
      </c>
      <c r="J64" s="98">
        <v>640.49560499999995</v>
      </c>
      <c r="K64" s="98">
        <v>653.34362799999997</v>
      </c>
      <c r="L64" s="98">
        <v>666.416382</v>
      </c>
      <c r="M64" s="98">
        <v>679.72045900000001</v>
      </c>
      <c r="N64" s="98">
        <v>693.25176999999996</v>
      </c>
      <c r="O64" s="98">
        <v>706.99322500000005</v>
      </c>
      <c r="P64" s="98">
        <v>720.92309599999999</v>
      </c>
      <c r="Q64" s="98">
        <v>735.06103499999995</v>
      </c>
      <c r="R64" s="98">
        <v>749.42907700000001</v>
      </c>
      <c r="S64" s="98">
        <v>764.01898200000005</v>
      </c>
      <c r="T64" s="98">
        <v>778.82794200000001</v>
      </c>
      <c r="U64" s="98">
        <v>793.86084000000005</v>
      </c>
      <c r="V64" s="98">
        <v>809.10955799999999</v>
      </c>
      <c r="W64" s="98">
        <v>824.57147199999997</v>
      </c>
      <c r="X64" s="98">
        <v>840.24200399999995</v>
      </c>
      <c r="Y64" s="98">
        <v>856.11712599999998</v>
      </c>
      <c r="Z64" s="98">
        <v>872.19311500000003</v>
      </c>
      <c r="AA64" s="98">
        <v>888.45996100000002</v>
      </c>
      <c r="AB64" s="98">
        <v>904.91650400000003</v>
      </c>
      <c r="AC64" s="98">
        <v>921.58117700000003</v>
      </c>
      <c r="AD64" s="98">
        <v>938.47827099999995</v>
      </c>
      <c r="AE64" s="98">
        <v>955.62683100000004</v>
      </c>
      <c r="AF64" s="99">
        <v>4.4706000000000003E-2</v>
      </c>
      <c r="AG64" s="32"/>
    </row>
    <row r="65" spans="1:33" ht="15" customHeight="1">
      <c r="A65" s="55" t="s">
        <v>3657</v>
      </c>
      <c r="B65" s="97" t="s">
        <v>3629</v>
      </c>
      <c r="C65" s="98">
        <v>26.796666999999999</v>
      </c>
      <c r="D65" s="98">
        <v>45.314689999999999</v>
      </c>
      <c r="E65" s="98">
        <v>64.486289999999997</v>
      </c>
      <c r="F65" s="98">
        <v>81.043578999999994</v>
      </c>
      <c r="G65" s="98">
        <v>93.134765999999999</v>
      </c>
      <c r="H65" s="98">
        <v>100.868759</v>
      </c>
      <c r="I65" s="98">
        <v>107.840248</v>
      </c>
      <c r="J65" s="98">
        <v>108.36943100000001</v>
      </c>
      <c r="K65" s="98">
        <v>108.73043800000001</v>
      </c>
      <c r="L65" s="98">
        <v>108.962463</v>
      </c>
      <c r="M65" s="98">
        <v>109.136337</v>
      </c>
      <c r="N65" s="98">
        <v>109.31253100000001</v>
      </c>
      <c r="O65" s="98">
        <v>109.494522</v>
      </c>
      <c r="P65" s="98">
        <v>109.682007</v>
      </c>
      <c r="Q65" s="98">
        <v>109.874374</v>
      </c>
      <c r="R65" s="98">
        <v>110.07062500000001</v>
      </c>
      <c r="S65" s="98">
        <v>110.27067599999999</v>
      </c>
      <c r="T65" s="98">
        <v>110.472984</v>
      </c>
      <c r="U65" s="98">
        <v>110.676666</v>
      </c>
      <c r="V65" s="98">
        <v>110.88208</v>
      </c>
      <c r="W65" s="98">
        <v>111.08747099999999</v>
      </c>
      <c r="X65" s="98">
        <v>111.293312</v>
      </c>
      <c r="Y65" s="98">
        <v>111.50631</v>
      </c>
      <c r="Z65" s="98">
        <v>111.74614699999999</v>
      </c>
      <c r="AA65" s="98">
        <v>112.02600099999999</v>
      </c>
      <c r="AB65" s="98">
        <v>112.349495</v>
      </c>
      <c r="AC65" s="98">
        <v>112.717384</v>
      </c>
      <c r="AD65" s="98">
        <v>113.130196</v>
      </c>
      <c r="AE65" s="98">
        <v>113.58820299999999</v>
      </c>
      <c r="AF65" s="99">
        <v>5.2935999999999997E-2</v>
      </c>
      <c r="AG65" s="32"/>
    </row>
    <row r="66" spans="1:33" ht="15" customHeight="1">
      <c r="A66" s="55" t="s">
        <v>3658</v>
      </c>
      <c r="B66" s="97" t="s">
        <v>3631</v>
      </c>
      <c r="C66" s="98">
        <v>25.196525999999999</v>
      </c>
      <c r="D66" s="98">
        <v>42.608761000000001</v>
      </c>
      <c r="E66" s="98">
        <v>60.635548</v>
      </c>
      <c r="F66" s="98">
        <v>76.204123999999993</v>
      </c>
      <c r="G66" s="98">
        <v>87.573295999999999</v>
      </c>
      <c r="H66" s="98">
        <v>94.845459000000005</v>
      </c>
      <c r="I66" s="98">
        <v>101.40065800000001</v>
      </c>
      <c r="J66" s="98">
        <v>104.595985</v>
      </c>
      <c r="K66" s="98">
        <v>107.86273199999999</v>
      </c>
      <c r="L66" s="98">
        <v>111.197243</v>
      </c>
      <c r="M66" s="98">
        <v>114.59079</v>
      </c>
      <c r="N66" s="98">
        <v>118.050285</v>
      </c>
      <c r="O66" s="98">
        <v>121.579582</v>
      </c>
      <c r="P66" s="98">
        <v>125.155067</v>
      </c>
      <c r="Q66" s="98">
        <v>128.797516</v>
      </c>
      <c r="R66" s="98">
        <v>132.53035</v>
      </c>
      <c r="S66" s="98">
        <v>136.34974700000001</v>
      </c>
      <c r="T66" s="98">
        <v>140.240295</v>
      </c>
      <c r="U66" s="98">
        <v>144.20495600000001</v>
      </c>
      <c r="V66" s="98">
        <v>148.25529499999999</v>
      </c>
      <c r="W66" s="98">
        <v>152.394699</v>
      </c>
      <c r="X66" s="98">
        <v>156.62347399999999</v>
      </c>
      <c r="Y66" s="98">
        <v>160.942566</v>
      </c>
      <c r="Z66" s="98">
        <v>165.35136399999999</v>
      </c>
      <c r="AA66" s="98">
        <v>169.848938</v>
      </c>
      <c r="AB66" s="98">
        <v>174.436218</v>
      </c>
      <c r="AC66" s="98">
        <v>179.11892700000001</v>
      </c>
      <c r="AD66" s="98">
        <v>183.89915500000001</v>
      </c>
      <c r="AE66" s="98">
        <v>188.77813699999999</v>
      </c>
      <c r="AF66" s="99">
        <v>7.4574000000000001E-2</v>
      </c>
      <c r="AG66" s="32"/>
    </row>
    <row r="67" spans="1:33" ht="15" customHeight="1">
      <c r="A67" s="55" t="s">
        <v>3659</v>
      </c>
      <c r="B67" s="97" t="s">
        <v>3633</v>
      </c>
      <c r="C67" s="98">
        <v>19.641961999999999</v>
      </c>
      <c r="D67" s="98">
        <v>33.215679000000002</v>
      </c>
      <c r="E67" s="98">
        <v>47.268467000000001</v>
      </c>
      <c r="F67" s="98">
        <v>59.404961</v>
      </c>
      <c r="G67" s="98">
        <v>68.267807000000005</v>
      </c>
      <c r="H67" s="98">
        <v>73.936829000000003</v>
      </c>
      <c r="I67" s="98">
        <v>79.046927999999994</v>
      </c>
      <c r="J67" s="98">
        <v>81.697327000000001</v>
      </c>
      <c r="K67" s="98">
        <v>84.197013999999996</v>
      </c>
      <c r="L67" s="98">
        <v>85.953468000000001</v>
      </c>
      <c r="M67" s="98">
        <v>86.642052000000007</v>
      </c>
      <c r="N67" s="98">
        <v>87.126075999999998</v>
      </c>
      <c r="O67" s="98">
        <v>87.600150999999997</v>
      </c>
      <c r="P67" s="98">
        <v>88.047066000000001</v>
      </c>
      <c r="Q67" s="98">
        <v>88.515472000000003</v>
      </c>
      <c r="R67" s="98">
        <v>88.823288000000005</v>
      </c>
      <c r="S67" s="98">
        <v>88.985320999999999</v>
      </c>
      <c r="T67" s="98">
        <v>89.172111999999998</v>
      </c>
      <c r="U67" s="98">
        <v>89.495384000000001</v>
      </c>
      <c r="V67" s="98">
        <v>90.072411000000002</v>
      </c>
      <c r="W67" s="98">
        <v>90.859511999999995</v>
      </c>
      <c r="X67" s="98">
        <v>91.744774000000007</v>
      </c>
      <c r="Y67" s="98">
        <v>92.696106</v>
      </c>
      <c r="Z67" s="98">
        <v>93.655745999999994</v>
      </c>
      <c r="AA67" s="98">
        <v>94.557418999999996</v>
      </c>
      <c r="AB67" s="98">
        <v>95.400192000000004</v>
      </c>
      <c r="AC67" s="98">
        <v>96.266959999999997</v>
      </c>
      <c r="AD67" s="98">
        <v>97.231399999999994</v>
      </c>
      <c r="AE67" s="98">
        <v>98.346619000000004</v>
      </c>
      <c r="AF67" s="99">
        <v>5.9216999999999999E-2</v>
      </c>
      <c r="AG67" s="32"/>
    </row>
    <row r="68" spans="1:33" ht="15" customHeight="1">
      <c r="A68" s="55" t="s">
        <v>3660</v>
      </c>
      <c r="B68" s="97" t="s">
        <v>3635</v>
      </c>
      <c r="C68" s="98">
        <v>21.804157</v>
      </c>
      <c r="D68" s="98">
        <v>29.275511000000002</v>
      </c>
      <c r="E68" s="98">
        <v>36.391086999999999</v>
      </c>
      <c r="F68" s="98">
        <v>42.134377000000001</v>
      </c>
      <c r="G68" s="98">
        <v>46.149593000000003</v>
      </c>
      <c r="H68" s="98">
        <v>48.538395000000001</v>
      </c>
      <c r="I68" s="98">
        <v>50.317287</v>
      </c>
      <c r="J68" s="98">
        <v>51.333579999999998</v>
      </c>
      <c r="K68" s="98">
        <v>52.367713999999999</v>
      </c>
      <c r="L68" s="98">
        <v>53.428528</v>
      </c>
      <c r="M68" s="98">
        <v>54.510128000000002</v>
      </c>
      <c r="N68" s="98">
        <v>55.610111000000003</v>
      </c>
      <c r="O68" s="98">
        <v>56.732365000000001</v>
      </c>
      <c r="P68" s="98">
        <v>57.880558000000001</v>
      </c>
      <c r="Q68" s="98">
        <v>59.054034999999999</v>
      </c>
      <c r="R68" s="98">
        <v>60.251175000000003</v>
      </c>
      <c r="S68" s="98">
        <v>61.474559999999997</v>
      </c>
      <c r="T68" s="98">
        <v>62.726730000000003</v>
      </c>
      <c r="U68" s="98">
        <v>64.010589999999993</v>
      </c>
      <c r="V68" s="98">
        <v>65.327087000000006</v>
      </c>
      <c r="W68" s="98">
        <v>66.676070999999993</v>
      </c>
      <c r="X68" s="98">
        <v>68.057311999999996</v>
      </c>
      <c r="Y68" s="98">
        <v>69.470946999999995</v>
      </c>
      <c r="Z68" s="98">
        <v>70.916954000000004</v>
      </c>
      <c r="AA68" s="98">
        <v>72.397980000000004</v>
      </c>
      <c r="AB68" s="98">
        <v>73.914649999999995</v>
      </c>
      <c r="AC68" s="98">
        <v>75.465866000000005</v>
      </c>
      <c r="AD68" s="98">
        <v>77.050514000000007</v>
      </c>
      <c r="AE68" s="98">
        <v>78.666718000000003</v>
      </c>
      <c r="AF68" s="99">
        <v>4.6892000000000003E-2</v>
      </c>
      <c r="AG68" s="32"/>
    </row>
    <row r="69" spans="1:33" ht="15" customHeight="1">
      <c r="A69" s="55" t="s">
        <v>3661</v>
      </c>
      <c r="B69" s="97" t="s">
        <v>3637</v>
      </c>
      <c r="C69" s="98">
        <v>29.001909000000001</v>
      </c>
      <c r="D69" s="98">
        <v>38.939624999999999</v>
      </c>
      <c r="E69" s="98">
        <v>48.404114</v>
      </c>
      <c r="F69" s="98">
        <v>56.043312</v>
      </c>
      <c r="G69" s="98">
        <v>61.383991000000002</v>
      </c>
      <c r="H69" s="98">
        <v>64.561356000000004</v>
      </c>
      <c r="I69" s="98">
        <v>66.927482999999995</v>
      </c>
      <c r="J69" s="98">
        <v>68.857924999999994</v>
      </c>
      <c r="K69" s="98">
        <v>70.841437999999997</v>
      </c>
      <c r="L69" s="98">
        <v>72.918564000000003</v>
      </c>
      <c r="M69" s="98">
        <v>75.062759</v>
      </c>
      <c r="N69" s="98">
        <v>77.264267000000004</v>
      </c>
      <c r="O69" s="98">
        <v>79.524733999999995</v>
      </c>
      <c r="P69" s="98">
        <v>81.848335000000006</v>
      </c>
      <c r="Q69" s="98">
        <v>84.195853999999997</v>
      </c>
      <c r="R69" s="98">
        <v>86.603179999999995</v>
      </c>
      <c r="S69" s="98">
        <v>89.073074000000005</v>
      </c>
      <c r="T69" s="98">
        <v>91.606102000000007</v>
      </c>
      <c r="U69" s="98">
        <v>94.205521000000005</v>
      </c>
      <c r="V69" s="98">
        <v>96.825774999999993</v>
      </c>
      <c r="W69" s="98">
        <v>99.511925000000005</v>
      </c>
      <c r="X69" s="98">
        <v>102.264999</v>
      </c>
      <c r="Y69" s="98">
        <v>105.084068</v>
      </c>
      <c r="Z69" s="98">
        <v>107.969559</v>
      </c>
      <c r="AA69" s="98">
        <v>110.868172</v>
      </c>
      <c r="AB69" s="98">
        <v>113.832314</v>
      </c>
      <c r="AC69" s="98">
        <v>116.86582900000001</v>
      </c>
      <c r="AD69" s="98">
        <v>119.971458</v>
      </c>
      <c r="AE69" s="98">
        <v>123.15158099999999</v>
      </c>
      <c r="AF69" s="99">
        <v>5.3002000000000001E-2</v>
      </c>
      <c r="AG69" s="32"/>
    </row>
    <row r="70" spans="1:33" ht="12" customHeight="1">
      <c r="A70" s="55" t="s">
        <v>3662</v>
      </c>
      <c r="B70" s="97" t="s">
        <v>1097</v>
      </c>
      <c r="C70" s="98">
        <v>43.401493000000002</v>
      </c>
      <c r="D70" s="98">
        <v>79.040122999999994</v>
      </c>
      <c r="E70" s="98">
        <v>115.73732800000001</v>
      </c>
      <c r="F70" s="98">
        <v>144.31880200000001</v>
      </c>
      <c r="G70" s="98">
        <v>161.96167</v>
      </c>
      <c r="H70" s="98">
        <v>174.66456600000001</v>
      </c>
      <c r="I70" s="98">
        <v>184.330566</v>
      </c>
      <c r="J70" s="98">
        <v>194.21669</v>
      </c>
      <c r="K70" s="98">
        <v>204.29608200000001</v>
      </c>
      <c r="L70" s="98">
        <v>214.626465</v>
      </c>
      <c r="M70" s="98">
        <v>225.21134900000001</v>
      </c>
      <c r="N70" s="98">
        <v>236.03950499999999</v>
      </c>
      <c r="O70" s="98">
        <v>247.13400300000001</v>
      </c>
      <c r="P70" s="98">
        <v>258.53561400000001</v>
      </c>
      <c r="Q70" s="98">
        <v>270.23638899999997</v>
      </c>
      <c r="R70" s="98">
        <v>282.19741800000003</v>
      </c>
      <c r="S70" s="98">
        <v>294.43173200000001</v>
      </c>
      <c r="T70" s="98">
        <v>306.98468000000003</v>
      </c>
      <c r="U70" s="98">
        <v>319.93069500000001</v>
      </c>
      <c r="V70" s="98">
        <v>333.34088100000002</v>
      </c>
      <c r="W70" s="98">
        <v>347.21804800000001</v>
      </c>
      <c r="X70" s="98">
        <v>361.513214</v>
      </c>
      <c r="Y70" s="98">
        <v>376.16323899999998</v>
      </c>
      <c r="Z70" s="98">
        <v>391.09524499999998</v>
      </c>
      <c r="AA70" s="98">
        <v>406.29702800000001</v>
      </c>
      <c r="AB70" s="98">
        <v>421.81195100000002</v>
      </c>
      <c r="AC70" s="98">
        <v>437.61935399999999</v>
      </c>
      <c r="AD70" s="98">
        <v>453.65158100000002</v>
      </c>
      <c r="AE70" s="98">
        <v>469.833099</v>
      </c>
      <c r="AF70" s="99">
        <v>8.8789999999999994E-2</v>
      </c>
      <c r="AG70" s="32"/>
    </row>
    <row r="71" spans="1:33" ht="15" customHeight="1">
      <c r="A71" s="55" t="s">
        <v>3663</v>
      </c>
      <c r="B71" s="97" t="s">
        <v>3640</v>
      </c>
      <c r="C71" s="98">
        <v>17.711981000000002</v>
      </c>
      <c r="D71" s="98">
        <v>29.951968999999998</v>
      </c>
      <c r="E71" s="98">
        <v>42.623955000000002</v>
      </c>
      <c r="F71" s="98">
        <v>53.567936000000003</v>
      </c>
      <c r="G71" s="98">
        <v>61.559933000000001</v>
      </c>
      <c r="H71" s="98">
        <v>66.671927999999994</v>
      </c>
      <c r="I71" s="98">
        <v>71.279921999999999</v>
      </c>
      <c r="J71" s="98">
        <v>76.662291999999994</v>
      </c>
      <c r="K71" s="98">
        <v>82.150413999999998</v>
      </c>
      <c r="L71" s="98">
        <v>87.709571999999994</v>
      </c>
      <c r="M71" s="98">
        <v>93.316719000000006</v>
      </c>
      <c r="N71" s="98">
        <v>98.940490999999994</v>
      </c>
      <c r="O71" s="98">
        <v>104.546043</v>
      </c>
      <c r="P71" s="98">
        <v>110.151779</v>
      </c>
      <c r="Q71" s="98">
        <v>115.801529</v>
      </c>
      <c r="R71" s="98">
        <v>121.581558</v>
      </c>
      <c r="S71" s="98">
        <v>127.492592</v>
      </c>
      <c r="T71" s="98">
        <v>133.52624499999999</v>
      </c>
      <c r="U71" s="98">
        <v>139.67248499999999</v>
      </c>
      <c r="V71" s="98">
        <v>145.92378199999999</v>
      </c>
      <c r="W71" s="98">
        <v>152.271759</v>
      </c>
      <c r="X71" s="98">
        <v>158.712219</v>
      </c>
      <c r="Y71" s="98">
        <v>165.230942</v>
      </c>
      <c r="Z71" s="98">
        <v>171.81689499999999</v>
      </c>
      <c r="AA71" s="98">
        <v>178.45689400000001</v>
      </c>
      <c r="AB71" s="98">
        <v>185.13732899999999</v>
      </c>
      <c r="AC71" s="98">
        <v>191.84298699999999</v>
      </c>
      <c r="AD71" s="98">
        <v>198.55867000000001</v>
      </c>
      <c r="AE71" s="98">
        <v>205.27046200000001</v>
      </c>
      <c r="AF71" s="99">
        <v>9.1446E-2</v>
      </c>
      <c r="AG71" s="32"/>
    </row>
    <row r="72" spans="1:33" ht="15" customHeight="1">
      <c r="A72" s="55" t="s">
        <v>3664</v>
      </c>
      <c r="B72" s="97" t="s">
        <v>3642</v>
      </c>
      <c r="C72" s="98">
        <v>91.279387999999997</v>
      </c>
      <c r="D72" s="98">
        <v>154.35865799999999</v>
      </c>
      <c r="E72" s="98">
        <v>219.66423</v>
      </c>
      <c r="F72" s="98">
        <v>276.06451399999997</v>
      </c>
      <c r="G72" s="98">
        <v>317.25155599999999</v>
      </c>
      <c r="H72" s="98">
        <v>343.596405</v>
      </c>
      <c r="I72" s="98">
        <v>367.34390300000001</v>
      </c>
      <c r="J72" s="98">
        <v>382.82449300000002</v>
      </c>
      <c r="K72" s="98">
        <v>398.53997800000002</v>
      </c>
      <c r="L72" s="98">
        <v>414.53860500000002</v>
      </c>
      <c r="M72" s="98">
        <v>430.96127300000001</v>
      </c>
      <c r="N72" s="98">
        <v>447.81228599999997</v>
      </c>
      <c r="O72" s="98">
        <v>465.11679099999998</v>
      </c>
      <c r="P72" s="98">
        <v>482.90234400000003</v>
      </c>
      <c r="Q72" s="98">
        <v>500.96951300000001</v>
      </c>
      <c r="R72" s="98">
        <v>519.50836200000003</v>
      </c>
      <c r="S72" s="98">
        <v>538.54644800000005</v>
      </c>
      <c r="T72" s="98">
        <v>558.08233600000005</v>
      </c>
      <c r="U72" s="98">
        <v>578.15362500000003</v>
      </c>
      <c r="V72" s="98">
        <v>598.50408900000002</v>
      </c>
      <c r="W72" s="98">
        <v>619.32586700000002</v>
      </c>
      <c r="X72" s="98">
        <v>640.64349400000003</v>
      </c>
      <c r="Y72" s="98">
        <v>662.47534199999996</v>
      </c>
      <c r="Z72" s="98">
        <v>684.81463599999995</v>
      </c>
      <c r="AA72" s="98">
        <v>707.22051999999996</v>
      </c>
      <c r="AB72" s="98">
        <v>730.06036400000005</v>
      </c>
      <c r="AC72" s="98">
        <v>753.42486599999995</v>
      </c>
      <c r="AD72" s="98">
        <v>777.34991500000001</v>
      </c>
      <c r="AE72" s="98">
        <v>801.87402299999997</v>
      </c>
      <c r="AF72" s="99">
        <v>8.0699000000000007E-2</v>
      </c>
      <c r="AG72" s="32"/>
    </row>
    <row r="73" spans="1:33" ht="15" customHeight="1">
      <c r="A73" s="55" t="s">
        <v>3665</v>
      </c>
      <c r="B73" s="97" t="s">
        <v>3644</v>
      </c>
      <c r="C73" s="98">
        <v>90.713904999999997</v>
      </c>
      <c r="D73" s="98">
        <v>125.583687</v>
      </c>
      <c r="E73" s="98">
        <v>164.386169</v>
      </c>
      <c r="F73" s="98">
        <v>199.255966</v>
      </c>
      <c r="G73" s="98">
        <v>225.73603800000001</v>
      </c>
      <c r="H73" s="98">
        <v>243.039841</v>
      </c>
      <c r="I73" s="98">
        <v>259.55712899999997</v>
      </c>
      <c r="J73" s="98">
        <v>272.453125</v>
      </c>
      <c r="K73" s="98">
        <v>285.794647</v>
      </c>
      <c r="L73" s="98">
        <v>299.19274899999999</v>
      </c>
      <c r="M73" s="98">
        <v>313.14953600000001</v>
      </c>
      <c r="N73" s="98">
        <v>327.69116200000002</v>
      </c>
      <c r="O73" s="98">
        <v>342.84011800000002</v>
      </c>
      <c r="P73" s="98">
        <v>358.61981200000002</v>
      </c>
      <c r="Q73" s="98">
        <v>374.87417599999998</v>
      </c>
      <c r="R73" s="98">
        <v>391.79058800000001</v>
      </c>
      <c r="S73" s="98">
        <v>409.39093000000003</v>
      </c>
      <c r="T73" s="98">
        <v>427.69464099999999</v>
      </c>
      <c r="U73" s="98">
        <v>446.72839399999998</v>
      </c>
      <c r="V73" s="98">
        <v>466.348389</v>
      </c>
      <c r="W73" s="98">
        <v>486.73355099999998</v>
      </c>
      <c r="X73" s="98">
        <v>507.90823399999999</v>
      </c>
      <c r="Y73" s="98">
        <v>529.89691200000004</v>
      </c>
      <c r="Z73" s="98">
        <v>552.73230000000001</v>
      </c>
      <c r="AA73" s="98">
        <v>576.19653300000004</v>
      </c>
      <c r="AB73" s="98">
        <v>600.54156499999999</v>
      </c>
      <c r="AC73" s="98">
        <v>625.79742399999998</v>
      </c>
      <c r="AD73" s="98">
        <v>651.99127199999998</v>
      </c>
      <c r="AE73" s="98">
        <v>679.15313700000002</v>
      </c>
      <c r="AF73" s="99">
        <v>7.4545E-2</v>
      </c>
      <c r="AG73" s="32"/>
    </row>
    <row r="74" spans="1:33" ht="15" customHeight="1">
      <c r="A74" s="55" t="s">
        <v>3666</v>
      </c>
      <c r="B74" s="97" t="s">
        <v>1091</v>
      </c>
      <c r="C74" s="98">
        <v>41.477749000000003</v>
      </c>
      <c r="D74" s="98">
        <v>56.116959000000001</v>
      </c>
      <c r="E74" s="98">
        <v>70.654503000000005</v>
      </c>
      <c r="F74" s="98">
        <v>82.650513000000004</v>
      </c>
      <c r="G74" s="98">
        <v>91.190062999999995</v>
      </c>
      <c r="H74" s="98">
        <v>96.476439999999997</v>
      </c>
      <c r="I74" s="98">
        <v>100.644547</v>
      </c>
      <c r="J74" s="98">
        <v>105.10861199999999</v>
      </c>
      <c r="K74" s="98">
        <v>109.777794</v>
      </c>
      <c r="L74" s="98">
        <v>114.634125</v>
      </c>
      <c r="M74" s="98">
        <v>119.654022</v>
      </c>
      <c r="N74" s="98">
        <v>124.82345599999999</v>
      </c>
      <c r="O74" s="98">
        <v>130.140533</v>
      </c>
      <c r="P74" s="98">
        <v>135.60420199999999</v>
      </c>
      <c r="Q74" s="98">
        <v>141.26831100000001</v>
      </c>
      <c r="R74" s="98">
        <v>147.09477200000001</v>
      </c>
      <c r="S74" s="98">
        <v>153.074432</v>
      </c>
      <c r="T74" s="98">
        <v>159.205353</v>
      </c>
      <c r="U74" s="98">
        <v>165.49443099999999</v>
      </c>
      <c r="V74" s="98">
        <v>171.99311800000001</v>
      </c>
      <c r="W74" s="98">
        <v>178.657501</v>
      </c>
      <c r="X74" s="98">
        <v>185.48194899999999</v>
      </c>
      <c r="Y74" s="98">
        <v>192.46803299999999</v>
      </c>
      <c r="Z74" s="98">
        <v>199.62287900000001</v>
      </c>
      <c r="AA74" s="98">
        <v>206.99113500000001</v>
      </c>
      <c r="AB74" s="98">
        <v>214.53208900000001</v>
      </c>
      <c r="AC74" s="98">
        <v>222.241882</v>
      </c>
      <c r="AD74" s="98">
        <v>230.12132299999999</v>
      </c>
      <c r="AE74" s="98">
        <v>238.176727</v>
      </c>
      <c r="AF74" s="99">
        <v>6.4412999999999998E-2</v>
      </c>
      <c r="AG74" s="32"/>
    </row>
    <row r="75" spans="1:33" ht="15" customHeight="1">
      <c r="A75" s="55" t="s">
        <v>3667</v>
      </c>
      <c r="B75" s="97" t="s">
        <v>3647</v>
      </c>
      <c r="C75" s="98">
        <v>18.422384000000001</v>
      </c>
      <c r="D75" s="98">
        <v>24.921766000000002</v>
      </c>
      <c r="E75" s="98">
        <v>31.286677999999998</v>
      </c>
      <c r="F75" s="98">
        <v>36.531010000000002</v>
      </c>
      <c r="G75" s="98">
        <v>40.251339000000002</v>
      </c>
      <c r="H75" s="98">
        <v>42.582152999999998</v>
      </c>
      <c r="I75" s="98">
        <v>44.375087999999998</v>
      </c>
      <c r="J75" s="98">
        <v>45.552967000000002</v>
      </c>
      <c r="K75" s="98">
        <v>46.643486000000003</v>
      </c>
      <c r="L75" s="98">
        <v>47.615417000000001</v>
      </c>
      <c r="M75" s="98">
        <v>48.534264</v>
      </c>
      <c r="N75" s="98">
        <v>49.396385000000002</v>
      </c>
      <c r="O75" s="98">
        <v>50.197502</v>
      </c>
      <c r="P75" s="98">
        <v>50.933815000000003</v>
      </c>
      <c r="Q75" s="98">
        <v>51.605465000000002</v>
      </c>
      <c r="R75" s="98">
        <v>52.221404999999997</v>
      </c>
      <c r="S75" s="98">
        <v>52.787604999999999</v>
      </c>
      <c r="T75" s="98">
        <v>53.310012999999998</v>
      </c>
      <c r="U75" s="98">
        <v>53.794593999999996</v>
      </c>
      <c r="V75" s="98">
        <v>54.246001999999997</v>
      </c>
      <c r="W75" s="98">
        <v>54.667313</v>
      </c>
      <c r="X75" s="98">
        <v>55.060822000000002</v>
      </c>
      <c r="Y75" s="98">
        <v>55.427867999999997</v>
      </c>
      <c r="Z75" s="98">
        <v>55.770457999999998</v>
      </c>
      <c r="AA75" s="98">
        <v>56.094085999999997</v>
      </c>
      <c r="AB75" s="98">
        <v>56.398609</v>
      </c>
      <c r="AC75" s="98">
        <v>56.681601999999998</v>
      </c>
      <c r="AD75" s="98">
        <v>56.938384999999997</v>
      </c>
      <c r="AE75" s="98">
        <v>57.168449000000003</v>
      </c>
      <c r="AF75" s="99">
        <v>4.1272999999999997E-2</v>
      </c>
      <c r="AG75" s="32"/>
    </row>
    <row r="76" spans="1:33" ht="15" customHeight="1">
      <c r="A76" s="55" t="s">
        <v>3668</v>
      </c>
      <c r="B76" s="97" t="s">
        <v>3649</v>
      </c>
      <c r="C76" s="98">
        <v>37.358677</v>
      </c>
      <c r="D76" s="98">
        <v>50.538738000000002</v>
      </c>
      <c r="E76" s="98">
        <v>63.446117000000001</v>
      </c>
      <c r="F76" s="98">
        <v>74.081069999999997</v>
      </c>
      <c r="G76" s="98">
        <v>81.625525999999994</v>
      </c>
      <c r="H76" s="98">
        <v>86.352164999999999</v>
      </c>
      <c r="I76" s="98">
        <v>89.988045</v>
      </c>
      <c r="J76" s="98">
        <v>93.229279000000005</v>
      </c>
      <c r="K76" s="98">
        <v>96.518051</v>
      </c>
      <c r="L76" s="98">
        <v>99.834007</v>
      </c>
      <c r="M76" s="98">
        <v>103.228836</v>
      </c>
      <c r="N76" s="98">
        <v>106.711052</v>
      </c>
      <c r="O76" s="98">
        <v>110.286186</v>
      </c>
      <c r="P76" s="98">
        <v>113.95946499999999</v>
      </c>
      <c r="Q76" s="98">
        <v>117.72137499999999</v>
      </c>
      <c r="R76" s="98">
        <v>121.58760100000001</v>
      </c>
      <c r="S76" s="98">
        <v>125.559944</v>
      </c>
      <c r="T76" s="98">
        <v>129.63948099999999</v>
      </c>
      <c r="U76" s="98">
        <v>133.82646199999999</v>
      </c>
      <c r="V76" s="98">
        <v>138.11544799999999</v>
      </c>
      <c r="W76" s="98">
        <v>142.51733400000001</v>
      </c>
      <c r="X76" s="98">
        <v>147.03389000000001</v>
      </c>
      <c r="Y76" s="98">
        <v>151.667145</v>
      </c>
      <c r="Z76" s="98">
        <v>156.41830400000001</v>
      </c>
      <c r="AA76" s="98">
        <v>161.26028400000001</v>
      </c>
      <c r="AB76" s="98">
        <v>166.222961</v>
      </c>
      <c r="AC76" s="98">
        <v>171.310562</v>
      </c>
      <c r="AD76" s="98">
        <v>176.52694700000001</v>
      </c>
      <c r="AE76" s="98">
        <v>181.87539699999999</v>
      </c>
      <c r="AF76" s="99">
        <v>5.8154999999999998E-2</v>
      </c>
      <c r="AG76" s="32"/>
    </row>
    <row r="77" spans="1:33" ht="15" customHeight="1">
      <c r="A77" s="55" t="s">
        <v>3669</v>
      </c>
      <c r="B77" s="97" t="s">
        <v>3670</v>
      </c>
      <c r="C77" s="98">
        <v>1060.8295900000001</v>
      </c>
      <c r="D77" s="98">
        <v>1535.6385499999999</v>
      </c>
      <c r="E77" s="98">
        <v>1956.2210689999999</v>
      </c>
      <c r="F77" s="98">
        <v>2270.5656739999999</v>
      </c>
      <c r="G77" s="98">
        <v>2500.5600589999999</v>
      </c>
      <c r="H77" s="98">
        <v>2632.608643</v>
      </c>
      <c r="I77" s="98">
        <v>2746.780518</v>
      </c>
      <c r="J77" s="98">
        <v>2834.210693</v>
      </c>
      <c r="K77" s="98">
        <v>2921.4719239999999</v>
      </c>
      <c r="L77" s="98">
        <v>3009.6240229999999</v>
      </c>
      <c r="M77" s="98">
        <v>3100.7229000000002</v>
      </c>
      <c r="N77" s="98">
        <v>3194.9653320000002</v>
      </c>
      <c r="O77" s="98">
        <v>3291.6911620000001</v>
      </c>
      <c r="P77" s="98">
        <v>3390.7714839999999</v>
      </c>
      <c r="Q77" s="98">
        <v>3492.0668949999999</v>
      </c>
      <c r="R77" s="98">
        <v>3596.0622560000002</v>
      </c>
      <c r="S77" s="98">
        <v>3702.9016109999998</v>
      </c>
      <c r="T77" s="98">
        <v>3812.0822750000002</v>
      </c>
      <c r="U77" s="98">
        <v>3925.6940920000002</v>
      </c>
      <c r="V77" s="98">
        <v>4042.6584469999998</v>
      </c>
      <c r="W77" s="98">
        <v>4161.8725590000004</v>
      </c>
      <c r="X77" s="98">
        <v>4283.5615230000003</v>
      </c>
      <c r="Y77" s="98">
        <v>4407.4692379999997</v>
      </c>
      <c r="Z77" s="98">
        <v>4533.8349609999996</v>
      </c>
      <c r="AA77" s="98">
        <v>4662.6835940000001</v>
      </c>
      <c r="AB77" s="98">
        <v>4794.6928710000002</v>
      </c>
      <c r="AC77" s="98">
        <v>4930.7094729999999</v>
      </c>
      <c r="AD77" s="98">
        <v>5070.3330079999996</v>
      </c>
      <c r="AE77" s="98">
        <v>5213.1879879999997</v>
      </c>
      <c r="AF77" s="99">
        <v>5.851E-2</v>
      </c>
      <c r="AG77" s="32"/>
    </row>
    <row r="78" spans="1:33" ht="15" customHeight="1">
      <c r="A78" s="55" t="s">
        <v>3671</v>
      </c>
      <c r="B78" s="97" t="s">
        <v>1169</v>
      </c>
      <c r="C78" s="98">
        <v>3092.2739259999998</v>
      </c>
      <c r="D78" s="98">
        <v>3863.8820799999999</v>
      </c>
      <c r="E78" s="98">
        <v>4489.2880859999996</v>
      </c>
      <c r="F78" s="98">
        <v>4949.5996089999999</v>
      </c>
      <c r="G78" s="98">
        <v>5295.5502930000002</v>
      </c>
      <c r="H78" s="98">
        <v>5532.0810549999997</v>
      </c>
      <c r="I78" s="98">
        <v>5749.2885740000002</v>
      </c>
      <c r="J78" s="98">
        <v>5937.6254879999997</v>
      </c>
      <c r="K78" s="98">
        <v>6123.0903319999998</v>
      </c>
      <c r="L78" s="98">
        <v>6311.6645509999998</v>
      </c>
      <c r="M78" s="98">
        <v>6509.0747069999998</v>
      </c>
      <c r="N78" s="98">
        <v>6713.7587890000004</v>
      </c>
      <c r="O78" s="98">
        <v>6923.1137699999999</v>
      </c>
      <c r="P78" s="98">
        <v>7136.7934569999998</v>
      </c>
      <c r="Q78" s="98">
        <v>7354.7587890000004</v>
      </c>
      <c r="R78" s="98">
        <v>7578.0058589999999</v>
      </c>
      <c r="S78" s="98">
        <v>7806.8657229999999</v>
      </c>
      <c r="T78" s="98">
        <v>8039.4257809999999</v>
      </c>
      <c r="U78" s="98">
        <v>8282.2724610000005</v>
      </c>
      <c r="V78" s="98">
        <v>8532.5615230000003</v>
      </c>
      <c r="W78" s="98">
        <v>8786.1201170000004</v>
      </c>
      <c r="X78" s="98">
        <v>9043.5507809999999</v>
      </c>
      <c r="Y78" s="98">
        <v>9303.6523440000001</v>
      </c>
      <c r="Z78" s="98">
        <v>9566.7949219999991</v>
      </c>
      <c r="AA78" s="98">
        <v>9834.0507809999999</v>
      </c>
      <c r="AB78" s="98">
        <v>10106.663086</v>
      </c>
      <c r="AC78" s="98">
        <v>10386.806640999999</v>
      </c>
      <c r="AD78" s="98">
        <v>10672.551758</v>
      </c>
      <c r="AE78" s="98">
        <v>10962.095703000001</v>
      </c>
      <c r="AF78" s="99">
        <v>4.6234999999999998E-2</v>
      </c>
      <c r="AG78" s="32"/>
    </row>
    <row r="79" spans="1:33" ht="15" customHeight="1">
      <c r="A79" s="13"/>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row>
    <row r="80" spans="1:33" ht="15" customHeight="1">
      <c r="A80" s="13"/>
      <c r="B80" s="96" t="s">
        <v>3672</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row>
    <row r="81" spans="1:33" ht="15" customHeight="1">
      <c r="A81" s="55" t="s">
        <v>3673</v>
      </c>
      <c r="B81" s="97" t="s">
        <v>1053</v>
      </c>
      <c r="C81" s="98">
        <v>47.902061000000003</v>
      </c>
      <c r="D81" s="98">
        <v>47.893883000000002</v>
      </c>
      <c r="E81" s="98">
        <v>47.996440999999997</v>
      </c>
      <c r="F81" s="98">
        <v>48.481296999999998</v>
      </c>
      <c r="G81" s="98">
        <v>49.404147999999999</v>
      </c>
      <c r="H81" s="98">
        <v>50.348407999999999</v>
      </c>
      <c r="I81" s="98">
        <v>51.231827000000003</v>
      </c>
      <c r="J81" s="98">
        <v>52.030456999999998</v>
      </c>
      <c r="K81" s="98">
        <v>52.731631999999998</v>
      </c>
      <c r="L81" s="98">
        <v>53.497841000000001</v>
      </c>
      <c r="M81" s="98">
        <v>54.465468999999999</v>
      </c>
      <c r="N81" s="98">
        <v>55.572704000000002</v>
      </c>
      <c r="O81" s="98">
        <v>56.740276000000001</v>
      </c>
      <c r="P81" s="98">
        <v>57.949973999999997</v>
      </c>
      <c r="Q81" s="98">
        <v>59.207897000000003</v>
      </c>
      <c r="R81" s="98">
        <v>60.527389999999997</v>
      </c>
      <c r="S81" s="98">
        <v>61.913578000000001</v>
      </c>
      <c r="T81" s="98">
        <v>63.303897999999997</v>
      </c>
      <c r="U81" s="98">
        <v>64.854240000000004</v>
      </c>
      <c r="V81" s="98">
        <v>66.490516999999997</v>
      </c>
      <c r="W81" s="98">
        <v>68.087913999999998</v>
      </c>
      <c r="X81" s="98">
        <v>69.676063999999997</v>
      </c>
      <c r="Y81" s="98">
        <v>71.237601999999995</v>
      </c>
      <c r="Z81" s="98">
        <v>72.800231999999994</v>
      </c>
      <c r="AA81" s="98">
        <v>74.433502000000004</v>
      </c>
      <c r="AB81" s="98">
        <v>76.135033000000007</v>
      </c>
      <c r="AC81" s="98">
        <v>77.959220999999999</v>
      </c>
      <c r="AD81" s="98">
        <v>79.863524999999996</v>
      </c>
      <c r="AE81" s="98">
        <v>81.810149999999993</v>
      </c>
      <c r="AF81" s="99">
        <v>1.9300000000000001E-2</v>
      </c>
      <c r="AG81" s="32"/>
    </row>
    <row r="82" spans="1:33" ht="15" customHeight="1">
      <c r="A82" s="55" t="s">
        <v>3674</v>
      </c>
      <c r="B82" s="97" t="s">
        <v>1055</v>
      </c>
      <c r="C82" s="98">
        <v>1.0062629999999999</v>
      </c>
      <c r="D82" s="98">
        <v>1.0441499999999999</v>
      </c>
      <c r="E82" s="98">
        <v>1.0762890000000001</v>
      </c>
      <c r="F82" s="98">
        <v>1.1045970000000001</v>
      </c>
      <c r="G82" s="98">
        <v>1.1287959999999999</v>
      </c>
      <c r="H82" s="98">
        <v>1.1493180000000001</v>
      </c>
      <c r="I82" s="98">
        <v>1.1671069999999999</v>
      </c>
      <c r="J82" s="98">
        <v>1.1826779999999999</v>
      </c>
      <c r="K82" s="98">
        <v>1.1963220000000001</v>
      </c>
      <c r="L82" s="98">
        <v>1.208356</v>
      </c>
      <c r="M82" s="98">
        <v>1.219001</v>
      </c>
      <c r="N82" s="98">
        <v>1.2284360000000001</v>
      </c>
      <c r="O82" s="98">
        <v>1.2368399999999999</v>
      </c>
      <c r="P82" s="98">
        <v>1.2443679999999999</v>
      </c>
      <c r="Q82" s="98">
        <v>1.2511509999999999</v>
      </c>
      <c r="R82" s="98">
        <v>1.2572989999999999</v>
      </c>
      <c r="S82" s="98">
        <v>1.2629079999999999</v>
      </c>
      <c r="T82" s="98">
        <v>1.2680560000000001</v>
      </c>
      <c r="U82" s="98">
        <v>1.2728120000000001</v>
      </c>
      <c r="V82" s="98">
        <v>1.2772349999999999</v>
      </c>
      <c r="W82" s="98">
        <v>1.281374</v>
      </c>
      <c r="X82" s="98">
        <v>1.285269</v>
      </c>
      <c r="Y82" s="98">
        <v>1.2889569999999999</v>
      </c>
      <c r="Z82" s="98">
        <v>1.2924690000000001</v>
      </c>
      <c r="AA82" s="98">
        <v>1.2958289999999999</v>
      </c>
      <c r="AB82" s="98">
        <v>1.299059</v>
      </c>
      <c r="AC82" s="98">
        <v>1.302179</v>
      </c>
      <c r="AD82" s="98">
        <v>1.3052029999999999</v>
      </c>
      <c r="AE82" s="98">
        <v>1.3081449999999999</v>
      </c>
      <c r="AF82" s="99">
        <v>9.4140000000000005E-3</v>
      </c>
      <c r="AG82" s="32"/>
    </row>
    <row r="83" spans="1:33" ht="15" customHeight="1">
      <c r="A83" s="55" t="s">
        <v>3675</v>
      </c>
      <c r="B83" s="97" t="s">
        <v>3596</v>
      </c>
      <c r="C83" s="98">
        <v>2.2818999999999998</v>
      </c>
      <c r="D83" s="98">
        <v>2.3426399999999998</v>
      </c>
      <c r="E83" s="98">
        <v>2.4650479999999999</v>
      </c>
      <c r="F83" s="98">
        <v>2.5995650000000001</v>
      </c>
      <c r="G83" s="98">
        <v>2.734801</v>
      </c>
      <c r="H83" s="98">
        <v>2.8735569999999999</v>
      </c>
      <c r="I83" s="98">
        <v>3.0144679999999999</v>
      </c>
      <c r="J83" s="98">
        <v>3.1632699999999998</v>
      </c>
      <c r="K83" s="98">
        <v>3.3243580000000001</v>
      </c>
      <c r="L83" s="98">
        <v>3.4972789999999998</v>
      </c>
      <c r="M83" s="98">
        <v>3.6855220000000002</v>
      </c>
      <c r="N83" s="98">
        <v>3.8840870000000001</v>
      </c>
      <c r="O83" s="98">
        <v>4.0934869999999997</v>
      </c>
      <c r="P83" s="98">
        <v>4.3137239999999997</v>
      </c>
      <c r="Q83" s="98">
        <v>4.5410490000000001</v>
      </c>
      <c r="R83" s="98">
        <v>4.7785919999999997</v>
      </c>
      <c r="S83" s="98">
        <v>5.0267689999999998</v>
      </c>
      <c r="T83" s="98">
        <v>5.2857289999999999</v>
      </c>
      <c r="U83" s="98">
        <v>5.555498</v>
      </c>
      <c r="V83" s="98">
        <v>5.8253459999999997</v>
      </c>
      <c r="W83" s="98">
        <v>6.1047849999999997</v>
      </c>
      <c r="X83" s="98">
        <v>6.3940640000000002</v>
      </c>
      <c r="Y83" s="98">
        <v>6.693174</v>
      </c>
      <c r="Z83" s="98">
        <v>7.0021630000000004</v>
      </c>
      <c r="AA83" s="98">
        <v>7.3102840000000002</v>
      </c>
      <c r="AB83" s="98">
        <v>7.6272060000000002</v>
      </c>
      <c r="AC83" s="98">
        <v>7.9528179999999997</v>
      </c>
      <c r="AD83" s="98">
        <v>8.2870039999999996</v>
      </c>
      <c r="AE83" s="98">
        <v>8.6297200000000007</v>
      </c>
      <c r="AF83" s="99">
        <v>4.8654000000000003E-2</v>
      </c>
      <c r="AG83" s="32"/>
    </row>
    <row r="84" spans="1:33" ht="15" customHeight="1">
      <c r="A84" s="55" t="s">
        <v>3676</v>
      </c>
      <c r="B84" s="97" t="s">
        <v>3598</v>
      </c>
      <c r="C84" s="98">
        <v>21.343447000000001</v>
      </c>
      <c r="D84" s="98">
        <v>23.328316000000001</v>
      </c>
      <c r="E84" s="98">
        <v>25.259329000000001</v>
      </c>
      <c r="F84" s="98">
        <v>26.844503</v>
      </c>
      <c r="G84" s="98">
        <v>28.220020000000002</v>
      </c>
      <c r="H84" s="98">
        <v>29.476091</v>
      </c>
      <c r="I84" s="98">
        <v>30.638822999999999</v>
      </c>
      <c r="J84" s="98">
        <v>31.743164</v>
      </c>
      <c r="K84" s="98">
        <v>32.806507000000003</v>
      </c>
      <c r="L84" s="98">
        <v>33.836029000000003</v>
      </c>
      <c r="M84" s="98">
        <v>34.844954999999999</v>
      </c>
      <c r="N84" s="98">
        <v>35.848754999999997</v>
      </c>
      <c r="O84" s="98">
        <v>36.846347999999999</v>
      </c>
      <c r="P84" s="98">
        <v>37.830382999999998</v>
      </c>
      <c r="Q84" s="98">
        <v>38.820450000000001</v>
      </c>
      <c r="R84" s="98">
        <v>39.828896</v>
      </c>
      <c r="S84" s="98">
        <v>40.849742999999997</v>
      </c>
      <c r="T84" s="98">
        <v>41.884875999999998</v>
      </c>
      <c r="U84" s="98">
        <v>42.945388999999999</v>
      </c>
      <c r="V84" s="98">
        <v>44.021434999999997</v>
      </c>
      <c r="W84" s="98">
        <v>45.112003000000001</v>
      </c>
      <c r="X84" s="98">
        <v>46.216866000000003</v>
      </c>
      <c r="Y84" s="98">
        <v>47.334282000000002</v>
      </c>
      <c r="Z84" s="98">
        <v>48.465243999999998</v>
      </c>
      <c r="AA84" s="98">
        <v>49.616309999999999</v>
      </c>
      <c r="AB84" s="98">
        <v>50.789515999999999</v>
      </c>
      <c r="AC84" s="98">
        <v>51.988506000000001</v>
      </c>
      <c r="AD84" s="98">
        <v>53.218521000000003</v>
      </c>
      <c r="AE84" s="98">
        <v>54.480499000000002</v>
      </c>
      <c r="AF84" s="99">
        <v>3.4034000000000002E-2</v>
      </c>
      <c r="AG84" s="32"/>
    </row>
    <row r="85" spans="1:33" ht="15" customHeight="1">
      <c r="A85" s="55" t="s">
        <v>3677</v>
      </c>
      <c r="B85" s="97" t="s">
        <v>3600</v>
      </c>
      <c r="C85" s="98">
        <v>4.273352</v>
      </c>
      <c r="D85" s="98">
        <v>4.4791809999999996</v>
      </c>
      <c r="E85" s="98">
        <v>4.6452540000000004</v>
      </c>
      <c r="F85" s="98">
        <v>4.7855220000000003</v>
      </c>
      <c r="G85" s="98">
        <v>4.8974130000000002</v>
      </c>
      <c r="H85" s="98">
        <v>4.9908710000000003</v>
      </c>
      <c r="I85" s="98">
        <v>5.0685380000000002</v>
      </c>
      <c r="J85" s="98">
        <v>5.1330119999999999</v>
      </c>
      <c r="K85" s="98">
        <v>5.1861550000000003</v>
      </c>
      <c r="L85" s="98">
        <v>5.229876</v>
      </c>
      <c r="M85" s="98">
        <v>5.2663859999999998</v>
      </c>
      <c r="N85" s="98">
        <v>5.2975640000000004</v>
      </c>
      <c r="O85" s="98">
        <v>5.3242719999999997</v>
      </c>
      <c r="P85" s="98">
        <v>5.3471760000000002</v>
      </c>
      <c r="Q85" s="98">
        <v>5.3668380000000004</v>
      </c>
      <c r="R85" s="98">
        <v>5.3837380000000001</v>
      </c>
      <c r="S85" s="98">
        <v>5.398288</v>
      </c>
      <c r="T85" s="98">
        <v>5.4108229999999997</v>
      </c>
      <c r="U85" s="98">
        <v>5.4216280000000001</v>
      </c>
      <c r="V85" s="98">
        <v>5.4309770000000004</v>
      </c>
      <c r="W85" s="98">
        <v>5.4390599999999996</v>
      </c>
      <c r="X85" s="98">
        <v>5.4460730000000002</v>
      </c>
      <c r="Y85" s="98">
        <v>5.4522899999999996</v>
      </c>
      <c r="Z85" s="98">
        <v>5.4581390000000001</v>
      </c>
      <c r="AA85" s="98">
        <v>5.4639499999999996</v>
      </c>
      <c r="AB85" s="98">
        <v>5.4698690000000001</v>
      </c>
      <c r="AC85" s="98">
        <v>5.4759849999999997</v>
      </c>
      <c r="AD85" s="98">
        <v>5.4823639999999996</v>
      </c>
      <c r="AE85" s="98">
        <v>5.4890670000000004</v>
      </c>
      <c r="AF85" s="99">
        <v>8.9809999999999994E-3</v>
      </c>
      <c r="AG85" s="32"/>
    </row>
    <row r="86" spans="1:33" ht="15" customHeight="1">
      <c r="A86" s="55" t="s">
        <v>3678</v>
      </c>
      <c r="B86" s="97" t="s">
        <v>3602</v>
      </c>
      <c r="C86" s="98">
        <v>1.375221</v>
      </c>
      <c r="D86" s="98">
        <v>1.4571829999999999</v>
      </c>
      <c r="E86" s="98">
        <v>1.532079</v>
      </c>
      <c r="F86" s="98">
        <v>1.599677</v>
      </c>
      <c r="G86" s="98">
        <v>1.6609389999999999</v>
      </c>
      <c r="H86" s="98">
        <v>1.716998</v>
      </c>
      <c r="I86" s="98">
        <v>1.7685759999999999</v>
      </c>
      <c r="J86" s="98">
        <v>1.8164849999999999</v>
      </c>
      <c r="K86" s="98">
        <v>1.861445</v>
      </c>
      <c r="L86" s="98">
        <v>1.9036090000000001</v>
      </c>
      <c r="M86" s="98">
        <v>1.9428510000000001</v>
      </c>
      <c r="N86" s="98">
        <v>1.979757</v>
      </c>
      <c r="O86" s="98">
        <v>2.0146850000000001</v>
      </c>
      <c r="P86" s="98">
        <v>2.0465460000000002</v>
      </c>
      <c r="Q86" s="98">
        <v>2.0765380000000002</v>
      </c>
      <c r="R86" s="98">
        <v>2.105925</v>
      </c>
      <c r="S86" s="98">
        <v>2.1345260000000001</v>
      </c>
      <c r="T86" s="98">
        <v>2.1616379999999999</v>
      </c>
      <c r="U86" s="98">
        <v>2.187468</v>
      </c>
      <c r="V86" s="98">
        <v>2.2126380000000001</v>
      </c>
      <c r="W86" s="98">
        <v>2.2373310000000002</v>
      </c>
      <c r="X86" s="98">
        <v>2.2616049999999999</v>
      </c>
      <c r="Y86" s="98">
        <v>2.2854969999999999</v>
      </c>
      <c r="Z86" s="98">
        <v>2.309015</v>
      </c>
      <c r="AA86" s="98">
        <v>2.332131</v>
      </c>
      <c r="AB86" s="98">
        <v>2.3548879999999999</v>
      </c>
      <c r="AC86" s="98">
        <v>2.3775210000000002</v>
      </c>
      <c r="AD86" s="98">
        <v>2.4000759999999999</v>
      </c>
      <c r="AE86" s="98">
        <v>2.4225569999999998</v>
      </c>
      <c r="AF86" s="99">
        <v>2.0428000000000002E-2</v>
      </c>
      <c r="AG86" s="32"/>
    </row>
    <row r="87" spans="1:33" ht="15" customHeight="1">
      <c r="A87" s="55" t="s">
        <v>3679</v>
      </c>
      <c r="B87" s="97" t="s">
        <v>3604</v>
      </c>
      <c r="C87" s="98">
        <v>5.6156360000000003</v>
      </c>
      <c r="D87" s="98">
        <v>5.721063</v>
      </c>
      <c r="E87" s="98">
        <v>5.844652</v>
      </c>
      <c r="F87" s="98">
        <v>5.9630590000000003</v>
      </c>
      <c r="G87" s="98">
        <v>6.0691499999999996</v>
      </c>
      <c r="H87" s="98">
        <v>6.1706940000000001</v>
      </c>
      <c r="I87" s="98">
        <v>6.2710540000000004</v>
      </c>
      <c r="J87" s="98">
        <v>6.3695250000000003</v>
      </c>
      <c r="K87" s="98">
        <v>6.4658889999999998</v>
      </c>
      <c r="L87" s="98">
        <v>6.5450280000000003</v>
      </c>
      <c r="M87" s="98">
        <v>6.5985740000000002</v>
      </c>
      <c r="N87" s="98">
        <v>6.6477339999999998</v>
      </c>
      <c r="O87" s="98">
        <v>6.6966850000000004</v>
      </c>
      <c r="P87" s="98">
        <v>6.7442919999999997</v>
      </c>
      <c r="Q87" s="98">
        <v>6.7915340000000004</v>
      </c>
      <c r="R87" s="98">
        <v>6.833717</v>
      </c>
      <c r="S87" s="98">
        <v>6.8710649999999998</v>
      </c>
      <c r="T87" s="98">
        <v>6.9078999999999997</v>
      </c>
      <c r="U87" s="98">
        <v>6.9470710000000002</v>
      </c>
      <c r="V87" s="98">
        <v>6.9914050000000003</v>
      </c>
      <c r="W87" s="98">
        <v>7.0396000000000001</v>
      </c>
      <c r="X87" s="98">
        <v>7.0887419999999999</v>
      </c>
      <c r="Y87" s="98">
        <v>7.1380210000000002</v>
      </c>
      <c r="Z87" s="98">
        <v>7.185943</v>
      </c>
      <c r="AA87" s="98">
        <v>7.2306369999999998</v>
      </c>
      <c r="AB87" s="98">
        <v>7.2718730000000003</v>
      </c>
      <c r="AC87" s="98">
        <v>7.3117710000000002</v>
      </c>
      <c r="AD87" s="98">
        <v>7.3521929999999998</v>
      </c>
      <c r="AE87" s="98">
        <v>7.3943680000000001</v>
      </c>
      <c r="AF87" s="99">
        <v>9.8759999999999994E-3</v>
      </c>
      <c r="AG87" s="32"/>
    </row>
    <row r="88" spans="1:33" ht="15" customHeight="1">
      <c r="A88" s="55" t="s">
        <v>3680</v>
      </c>
      <c r="B88" s="97" t="s">
        <v>3606</v>
      </c>
      <c r="C88" s="98">
        <v>0.63681100000000002</v>
      </c>
      <c r="D88" s="98">
        <v>0.61521599999999999</v>
      </c>
      <c r="E88" s="98">
        <v>0.63014599999999998</v>
      </c>
      <c r="F88" s="98">
        <v>0.64219700000000002</v>
      </c>
      <c r="G88" s="98">
        <v>0.65244100000000005</v>
      </c>
      <c r="H88" s="98">
        <v>0.66163000000000005</v>
      </c>
      <c r="I88" s="98">
        <v>0.67073499999999997</v>
      </c>
      <c r="J88" s="98">
        <v>0.67983400000000005</v>
      </c>
      <c r="K88" s="98">
        <v>0.68894900000000003</v>
      </c>
      <c r="L88" s="98">
        <v>0.69872299999999998</v>
      </c>
      <c r="M88" s="98">
        <v>0.70891099999999996</v>
      </c>
      <c r="N88" s="98">
        <v>0.719198</v>
      </c>
      <c r="O88" s="98">
        <v>0.72959399999999996</v>
      </c>
      <c r="P88" s="98">
        <v>0.74011099999999996</v>
      </c>
      <c r="Q88" s="98">
        <v>0.75076200000000004</v>
      </c>
      <c r="R88" s="98">
        <v>0.76155399999999995</v>
      </c>
      <c r="S88" s="98">
        <v>0.77249699999999999</v>
      </c>
      <c r="T88" s="98">
        <v>0.78360099999999999</v>
      </c>
      <c r="U88" s="98">
        <v>0.79486900000000005</v>
      </c>
      <c r="V88" s="98">
        <v>0.80631200000000003</v>
      </c>
      <c r="W88" s="98">
        <v>0.81793700000000003</v>
      </c>
      <c r="X88" s="98">
        <v>0.82974300000000001</v>
      </c>
      <c r="Y88" s="98">
        <v>0.84174700000000002</v>
      </c>
      <c r="Z88" s="98">
        <v>0.85394800000000004</v>
      </c>
      <c r="AA88" s="98">
        <v>0.86635099999999998</v>
      </c>
      <c r="AB88" s="98">
        <v>0.87896399999999997</v>
      </c>
      <c r="AC88" s="98">
        <v>0.89179200000000003</v>
      </c>
      <c r="AD88" s="98">
        <v>0.90484100000000001</v>
      </c>
      <c r="AE88" s="98">
        <v>0.91811299999999996</v>
      </c>
      <c r="AF88" s="99">
        <v>1.3152E-2</v>
      </c>
      <c r="AG88" s="32"/>
    </row>
    <row r="89" spans="1:33" ht="15" customHeight="1">
      <c r="A89" s="55" t="s">
        <v>3681</v>
      </c>
      <c r="B89" s="97" t="s">
        <v>3608</v>
      </c>
      <c r="C89" s="98">
        <v>6.5872E-2</v>
      </c>
      <c r="D89" s="98">
        <v>7.6454999999999995E-2</v>
      </c>
      <c r="E89" s="98">
        <v>8.6470000000000005E-2</v>
      </c>
      <c r="F89" s="98">
        <v>9.5138E-2</v>
      </c>
      <c r="G89" s="98">
        <v>0.102715</v>
      </c>
      <c r="H89" s="98">
        <v>0.109502</v>
      </c>
      <c r="I89" s="98">
        <v>0.115657</v>
      </c>
      <c r="J89" s="98">
        <v>0.12130299999999999</v>
      </c>
      <c r="K89" s="98">
        <v>0.12654799999999999</v>
      </c>
      <c r="L89" s="98">
        <v>0.13158</v>
      </c>
      <c r="M89" s="98">
        <v>0.136382</v>
      </c>
      <c r="N89" s="98">
        <v>0.14097000000000001</v>
      </c>
      <c r="O89" s="98">
        <v>0.145394</v>
      </c>
      <c r="P89" s="98">
        <v>0.149704</v>
      </c>
      <c r="Q89" s="98">
        <v>0.15374499999999999</v>
      </c>
      <c r="R89" s="98">
        <v>0.15770600000000001</v>
      </c>
      <c r="S89" s="98">
        <v>0.16161400000000001</v>
      </c>
      <c r="T89" s="98">
        <v>0.16548399999999999</v>
      </c>
      <c r="U89" s="98">
        <v>0.16933799999999999</v>
      </c>
      <c r="V89" s="98">
        <v>0.17303499999999999</v>
      </c>
      <c r="W89" s="98">
        <v>0.176734</v>
      </c>
      <c r="X89" s="98">
        <v>0.180452</v>
      </c>
      <c r="Y89" s="98">
        <v>0.184201</v>
      </c>
      <c r="Z89" s="98">
        <v>0.18798899999999999</v>
      </c>
      <c r="AA89" s="98">
        <v>0.191688</v>
      </c>
      <c r="AB89" s="98">
        <v>0.19542999999999999</v>
      </c>
      <c r="AC89" s="98">
        <v>0.19922300000000001</v>
      </c>
      <c r="AD89" s="98">
        <v>0.203068</v>
      </c>
      <c r="AE89" s="98">
        <v>0.20696800000000001</v>
      </c>
      <c r="AF89" s="99">
        <v>4.1735000000000001E-2</v>
      </c>
      <c r="AG89" s="32"/>
    </row>
    <row r="90" spans="1:33" ht="12" customHeight="1">
      <c r="A90" s="55" t="s">
        <v>3682</v>
      </c>
      <c r="B90" s="97" t="s">
        <v>1069</v>
      </c>
      <c r="C90" s="98">
        <v>14.291022999999999</v>
      </c>
      <c r="D90" s="98">
        <v>15.403852000000001</v>
      </c>
      <c r="E90" s="98">
        <v>16.466524</v>
      </c>
      <c r="F90" s="98">
        <v>17.484112</v>
      </c>
      <c r="G90" s="98">
        <v>18.438578</v>
      </c>
      <c r="H90" s="98">
        <v>19.337043999999999</v>
      </c>
      <c r="I90" s="98">
        <v>20.187798000000001</v>
      </c>
      <c r="J90" s="98">
        <v>20.994629</v>
      </c>
      <c r="K90" s="98">
        <v>21.758624999999999</v>
      </c>
      <c r="L90" s="98">
        <v>22.490202</v>
      </c>
      <c r="M90" s="98">
        <v>23.192791</v>
      </c>
      <c r="N90" s="98">
        <v>23.867598000000001</v>
      </c>
      <c r="O90" s="98">
        <v>24.519058000000001</v>
      </c>
      <c r="P90" s="98">
        <v>25.152920000000002</v>
      </c>
      <c r="Q90" s="98">
        <v>25.769638</v>
      </c>
      <c r="R90" s="98">
        <v>26.36647</v>
      </c>
      <c r="S90" s="98">
        <v>26.945543000000001</v>
      </c>
      <c r="T90" s="98">
        <v>27.511816</v>
      </c>
      <c r="U90" s="98">
        <v>28.072358999999999</v>
      </c>
      <c r="V90" s="98">
        <v>28.633461</v>
      </c>
      <c r="W90" s="98">
        <v>29.194868</v>
      </c>
      <c r="X90" s="98">
        <v>29.751711</v>
      </c>
      <c r="Y90" s="98">
        <v>30.298272999999998</v>
      </c>
      <c r="Z90" s="98">
        <v>30.82856</v>
      </c>
      <c r="AA90" s="98">
        <v>31.342054000000001</v>
      </c>
      <c r="AB90" s="98">
        <v>31.842524000000001</v>
      </c>
      <c r="AC90" s="98">
        <v>32.328381</v>
      </c>
      <c r="AD90" s="98">
        <v>32.794552000000003</v>
      </c>
      <c r="AE90" s="98">
        <v>33.235858999999998</v>
      </c>
      <c r="AF90" s="99">
        <v>3.0602000000000001E-2</v>
      </c>
      <c r="AG90" s="32"/>
    </row>
    <row r="91" spans="1:33" ht="15" customHeight="1">
      <c r="A91" s="55" t="s">
        <v>3683</v>
      </c>
      <c r="B91" s="97" t="s">
        <v>3611</v>
      </c>
      <c r="C91" s="98">
        <v>1.729398</v>
      </c>
      <c r="D91" s="98">
        <v>1.9405060000000001</v>
      </c>
      <c r="E91" s="98">
        <v>2.1560890000000001</v>
      </c>
      <c r="F91" s="98">
        <v>2.37439</v>
      </c>
      <c r="G91" s="98">
        <v>2.5902090000000002</v>
      </c>
      <c r="H91" s="98">
        <v>2.7969189999999999</v>
      </c>
      <c r="I91" s="98">
        <v>2.9946679999999999</v>
      </c>
      <c r="J91" s="98">
        <v>3.1840839999999999</v>
      </c>
      <c r="K91" s="98">
        <v>3.365723</v>
      </c>
      <c r="L91" s="98">
        <v>3.5399889999999998</v>
      </c>
      <c r="M91" s="98">
        <v>3.7074400000000001</v>
      </c>
      <c r="N91" s="98">
        <v>3.868322</v>
      </c>
      <c r="O91" s="98">
        <v>4.0227149999999998</v>
      </c>
      <c r="P91" s="98">
        <v>4.1717719999999998</v>
      </c>
      <c r="Q91" s="98">
        <v>4.3170520000000003</v>
      </c>
      <c r="R91" s="98">
        <v>4.4608340000000002</v>
      </c>
      <c r="S91" s="98">
        <v>4.6034769999999998</v>
      </c>
      <c r="T91" s="98">
        <v>4.7450979999999996</v>
      </c>
      <c r="U91" s="98">
        <v>4.8857530000000002</v>
      </c>
      <c r="V91" s="98">
        <v>5.0255089999999996</v>
      </c>
      <c r="W91" s="98">
        <v>5.164409</v>
      </c>
      <c r="X91" s="98">
        <v>5.3025580000000003</v>
      </c>
      <c r="Y91" s="98">
        <v>5.4398660000000003</v>
      </c>
      <c r="Z91" s="98">
        <v>5.5762869999999998</v>
      </c>
      <c r="AA91" s="98">
        <v>5.7117120000000003</v>
      </c>
      <c r="AB91" s="98">
        <v>5.8460159999999997</v>
      </c>
      <c r="AC91" s="98">
        <v>5.9790609999999997</v>
      </c>
      <c r="AD91" s="98">
        <v>6.1107060000000004</v>
      </c>
      <c r="AE91" s="98">
        <v>6.2408289999999997</v>
      </c>
      <c r="AF91" s="99">
        <v>4.6899999999999997E-2</v>
      </c>
      <c r="AG91" s="32"/>
    </row>
    <row r="92" spans="1:33" ht="15" customHeight="1">
      <c r="A92" s="55" t="s">
        <v>3684</v>
      </c>
      <c r="B92" s="97" t="s">
        <v>3613</v>
      </c>
      <c r="C92" s="98">
        <v>10.97953</v>
      </c>
      <c r="D92" s="98">
        <v>11.478201</v>
      </c>
      <c r="E92" s="98">
        <v>11.913265000000001</v>
      </c>
      <c r="F92" s="98">
        <v>12.294639</v>
      </c>
      <c r="G92" s="98">
        <v>12.627687999999999</v>
      </c>
      <c r="H92" s="98">
        <v>12.920790999999999</v>
      </c>
      <c r="I92" s="98">
        <v>13.179679999999999</v>
      </c>
      <c r="J92" s="98">
        <v>13.408682000000001</v>
      </c>
      <c r="K92" s="98">
        <v>13.611603000000001</v>
      </c>
      <c r="L92" s="98">
        <v>13.793385000000001</v>
      </c>
      <c r="M92" s="98">
        <v>13.957406000000001</v>
      </c>
      <c r="N92" s="98">
        <v>14.106166999999999</v>
      </c>
      <c r="O92" s="98">
        <v>14.242005000000001</v>
      </c>
      <c r="P92" s="98">
        <v>14.366897</v>
      </c>
      <c r="Q92" s="98">
        <v>14.481479999999999</v>
      </c>
      <c r="R92" s="98">
        <v>14.587826</v>
      </c>
      <c r="S92" s="98">
        <v>14.687233000000001</v>
      </c>
      <c r="T92" s="98">
        <v>14.780568000000001</v>
      </c>
      <c r="U92" s="98">
        <v>14.868819999999999</v>
      </c>
      <c r="V92" s="98">
        <v>14.951580999999999</v>
      </c>
      <c r="W92" s="98">
        <v>15.030099999999999</v>
      </c>
      <c r="X92" s="98">
        <v>15.104990000000001</v>
      </c>
      <c r="Y92" s="98">
        <v>15.176742000000001</v>
      </c>
      <c r="Z92" s="98">
        <v>15.245628</v>
      </c>
      <c r="AA92" s="98">
        <v>15.310263000000001</v>
      </c>
      <c r="AB92" s="98">
        <v>15.372285</v>
      </c>
      <c r="AC92" s="98">
        <v>15.432404999999999</v>
      </c>
      <c r="AD92" s="98">
        <v>15.490957999999999</v>
      </c>
      <c r="AE92" s="98">
        <v>15.548268</v>
      </c>
      <c r="AF92" s="99">
        <v>1.2503E-2</v>
      </c>
      <c r="AG92" s="32"/>
    </row>
    <row r="93" spans="1:33" ht="15" customHeight="1">
      <c r="A93" s="55" t="s">
        <v>3685</v>
      </c>
      <c r="B93" s="97" t="s">
        <v>3615</v>
      </c>
      <c r="C93" s="98">
        <v>1.034492</v>
      </c>
      <c r="D93" s="98">
        <v>0.99601099999999998</v>
      </c>
      <c r="E93" s="98">
        <v>0.96615300000000004</v>
      </c>
      <c r="F93" s="98">
        <v>0.94137499999999996</v>
      </c>
      <c r="G93" s="98">
        <v>0.91805400000000004</v>
      </c>
      <c r="H93" s="98">
        <v>0.89600199999999997</v>
      </c>
      <c r="I93" s="98">
        <v>0.87472399999999995</v>
      </c>
      <c r="J93" s="98">
        <v>0.85463800000000001</v>
      </c>
      <c r="K93" s="98">
        <v>0.83557300000000001</v>
      </c>
      <c r="L93" s="98">
        <v>0.81794</v>
      </c>
      <c r="M93" s="98">
        <v>0.80143900000000001</v>
      </c>
      <c r="N93" s="98">
        <v>0.785694</v>
      </c>
      <c r="O93" s="98">
        <v>0.77058400000000005</v>
      </c>
      <c r="P93" s="98">
        <v>0.75597400000000003</v>
      </c>
      <c r="Q93" s="98">
        <v>0.74202599999999996</v>
      </c>
      <c r="R93" s="98">
        <v>0.728599</v>
      </c>
      <c r="S93" s="98">
        <v>0.71566300000000005</v>
      </c>
      <c r="T93" s="98">
        <v>0.70325800000000005</v>
      </c>
      <c r="U93" s="98">
        <v>0.69134799999999996</v>
      </c>
      <c r="V93" s="98">
        <v>0.67998099999999995</v>
      </c>
      <c r="W93" s="98">
        <v>0.66904200000000003</v>
      </c>
      <c r="X93" s="98">
        <v>0.65848600000000002</v>
      </c>
      <c r="Y93" s="98">
        <v>0.64829400000000004</v>
      </c>
      <c r="Z93" s="98">
        <v>0.63843799999999995</v>
      </c>
      <c r="AA93" s="98">
        <v>0.62902999999999998</v>
      </c>
      <c r="AB93" s="98">
        <v>0.61994700000000003</v>
      </c>
      <c r="AC93" s="98">
        <v>0.61114500000000005</v>
      </c>
      <c r="AD93" s="98">
        <v>0.60261200000000004</v>
      </c>
      <c r="AE93" s="98">
        <v>0.59433100000000005</v>
      </c>
      <c r="AF93" s="99">
        <v>-1.9598999999999998E-2</v>
      </c>
      <c r="AG93" s="32"/>
    </row>
    <row r="94" spans="1:33" ht="15" customHeight="1">
      <c r="A94" s="55" t="s">
        <v>3686</v>
      </c>
      <c r="B94" s="97" t="s">
        <v>1063</v>
      </c>
      <c r="C94" s="98">
        <v>2.056041</v>
      </c>
      <c r="D94" s="98">
        <v>2.2239300000000002</v>
      </c>
      <c r="E94" s="98">
        <v>2.3859140000000001</v>
      </c>
      <c r="F94" s="98">
        <v>2.5383819999999999</v>
      </c>
      <c r="G94" s="98">
        <v>2.6863220000000001</v>
      </c>
      <c r="H94" s="98">
        <v>2.8267340000000001</v>
      </c>
      <c r="I94" s="98">
        <v>2.9619110000000002</v>
      </c>
      <c r="J94" s="98">
        <v>3.0936409999999999</v>
      </c>
      <c r="K94" s="98">
        <v>3.224078</v>
      </c>
      <c r="L94" s="98">
        <v>3.35331</v>
      </c>
      <c r="M94" s="98">
        <v>3.4810599999999998</v>
      </c>
      <c r="N94" s="98">
        <v>3.6073309999999998</v>
      </c>
      <c r="O94" s="98">
        <v>3.7324109999999999</v>
      </c>
      <c r="P94" s="98">
        <v>3.856554</v>
      </c>
      <c r="Q94" s="98">
        <v>3.9815369999999999</v>
      </c>
      <c r="R94" s="98">
        <v>4.1063970000000003</v>
      </c>
      <c r="S94" s="98">
        <v>4.2310189999999999</v>
      </c>
      <c r="T94" s="98">
        <v>4.3554599999999999</v>
      </c>
      <c r="U94" s="98">
        <v>4.4799889999999998</v>
      </c>
      <c r="V94" s="98">
        <v>4.6060540000000003</v>
      </c>
      <c r="W94" s="98">
        <v>4.7324640000000002</v>
      </c>
      <c r="X94" s="98">
        <v>4.8590929999999997</v>
      </c>
      <c r="Y94" s="98">
        <v>4.9859879999999999</v>
      </c>
      <c r="Z94" s="98">
        <v>5.113321</v>
      </c>
      <c r="AA94" s="98">
        <v>5.2422110000000002</v>
      </c>
      <c r="AB94" s="98">
        <v>5.3715659999999996</v>
      </c>
      <c r="AC94" s="98">
        <v>5.5012590000000001</v>
      </c>
      <c r="AD94" s="98">
        <v>5.6312749999999996</v>
      </c>
      <c r="AE94" s="98">
        <v>5.7617219999999998</v>
      </c>
      <c r="AF94" s="99">
        <v>3.7488E-2</v>
      </c>
      <c r="AG94" s="32"/>
    </row>
    <row r="95" spans="1:33" ht="12" customHeight="1">
      <c r="A95" s="55" t="s">
        <v>3687</v>
      </c>
      <c r="B95" s="97" t="s">
        <v>3618</v>
      </c>
      <c r="C95" s="98">
        <v>1.315159</v>
      </c>
      <c r="D95" s="98">
        <v>1.3515710000000001</v>
      </c>
      <c r="E95" s="98">
        <v>1.401203</v>
      </c>
      <c r="F95" s="98">
        <v>1.448269</v>
      </c>
      <c r="G95" s="98">
        <v>1.490272</v>
      </c>
      <c r="H95" s="98">
        <v>1.528861</v>
      </c>
      <c r="I95" s="98">
        <v>1.5658209999999999</v>
      </c>
      <c r="J95" s="98">
        <v>1.6010279999999999</v>
      </c>
      <c r="K95" s="98">
        <v>1.632976</v>
      </c>
      <c r="L95" s="98">
        <v>1.661187</v>
      </c>
      <c r="M95" s="98">
        <v>1.687252</v>
      </c>
      <c r="N95" s="98">
        <v>1.71123</v>
      </c>
      <c r="O95" s="98">
        <v>1.7331449999999999</v>
      </c>
      <c r="P95" s="98">
        <v>1.75302</v>
      </c>
      <c r="Q95" s="98">
        <v>1.770937</v>
      </c>
      <c r="R95" s="98">
        <v>1.787161</v>
      </c>
      <c r="S95" s="98">
        <v>1.801885</v>
      </c>
      <c r="T95" s="98">
        <v>1.815293</v>
      </c>
      <c r="U95" s="98">
        <v>1.827555</v>
      </c>
      <c r="V95" s="98">
        <v>1.8388009999999999</v>
      </c>
      <c r="W95" s="98">
        <v>1.849121</v>
      </c>
      <c r="X95" s="98">
        <v>1.8585959999999999</v>
      </c>
      <c r="Y95" s="98">
        <v>1.8672869999999999</v>
      </c>
      <c r="Z95" s="98">
        <v>1.8752530000000001</v>
      </c>
      <c r="AA95" s="98">
        <v>1.8825810000000001</v>
      </c>
      <c r="AB95" s="98">
        <v>1.8892880000000001</v>
      </c>
      <c r="AC95" s="98">
        <v>1.8954009999999999</v>
      </c>
      <c r="AD95" s="98">
        <v>1.900908</v>
      </c>
      <c r="AE95" s="98">
        <v>1.9058569999999999</v>
      </c>
      <c r="AF95" s="99">
        <v>1.3337E-2</v>
      </c>
      <c r="AG95" s="32"/>
    </row>
    <row r="96" spans="1:33" ht="15" customHeight="1">
      <c r="A96" s="55" t="s">
        <v>3688</v>
      </c>
      <c r="B96" s="97" t="s">
        <v>3620</v>
      </c>
      <c r="C96" s="98">
        <v>1.3873660000000001</v>
      </c>
      <c r="D96" s="98">
        <v>1.5061150000000001</v>
      </c>
      <c r="E96" s="98">
        <v>1.6128100000000001</v>
      </c>
      <c r="F96" s="98">
        <v>1.7258629999999999</v>
      </c>
      <c r="G96" s="98">
        <v>1.854373</v>
      </c>
      <c r="H96" s="98">
        <v>1.978618</v>
      </c>
      <c r="I96" s="98">
        <v>2.0982919999999998</v>
      </c>
      <c r="J96" s="98">
        <v>2.212968</v>
      </c>
      <c r="K96" s="98">
        <v>2.3225889999999998</v>
      </c>
      <c r="L96" s="98">
        <v>2.4248690000000002</v>
      </c>
      <c r="M96" s="98">
        <v>2.5281760000000002</v>
      </c>
      <c r="N96" s="98">
        <v>2.6335980000000001</v>
      </c>
      <c r="O96" s="98">
        <v>2.7414800000000001</v>
      </c>
      <c r="P96" s="98">
        <v>2.8521390000000002</v>
      </c>
      <c r="Q96" s="98">
        <v>2.9651719999999999</v>
      </c>
      <c r="R96" s="98">
        <v>3.081699</v>
      </c>
      <c r="S96" s="98">
        <v>3.2019039999999999</v>
      </c>
      <c r="T96" s="98">
        <v>3.3258559999999999</v>
      </c>
      <c r="U96" s="98">
        <v>3.4535149999999999</v>
      </c>
      <c r="V96" s="98">
        <v>3.585645</v>
      </c>
      <c r="W96" s="98">
        <v>3.7219479999999998</v>
      </c>
      <c r="X96" s="98">
        <v>3.8624550000000002</v>
      </c>
      <c r="Y96" s="98">
        <v>4.0071919999999999</v>
      </c>
      <c r="Z96" s="98">
        <v>4.1561370000000002</v>
      </c>
      <c r="AA96" s="98">
        <v>4.3064840000000002</v>
      </c>
      <c r="AB96" s="98">
        <v>4.4612210000000001</v>
      </c>
      <c r="AC96" s="98">
        <v>4.620444</v>
      </c>
      <c r="AD96" s="98">
        <v>4.7842510000000003</v>
      </c>
      <c r="AE96" s="98">
        <v>4.9525699999999997</v>
      </c>
      <c r="AF96" s="99">
        <v>4.6495000000000002E-2</v>
      </c>
      <c r="AG96" s="32"/>
    </row>
    <row r="97" spans="1:33" ht="12" customHeight="1">
      <c r="A97" s="55" t="s">
        <v>3689</v>
      </c>
      <c r="B97" s="97" t="s">
        <v>3690</v>
      </c>
      <c r="C97" s="98">
        <v>33.513634000000003</v>
      </c>
      <c r="D97" s="98">
        <v>33.774470999999998</v>
      </c>
      <c r="E97" s="98">
        <v>34.136448000000001</v>
      </c>
      <c r="F97" s="98">
        <v>34.624577000000002</v>
      </c>
      <c r="G97" s="98">
        <v>35.249470000000002</v>
      </c>
      <c r="H97" s="98">
        <v>35.877754000000003</v>
      </c>
      <c r="I97" s="98">
        <v>36.485306000000001</v>
      </c>
      <c r="J97" s="98">
        <v>37.066723000000003</v>
      </c>
      <c r="K97" s="98">
        <v>37.618606999999997</v>
      </c>
      <c r="L97" s="98">
        <v>38.191173999999997</v>
      </c>
      <c r="M97" s="98">
        <v>38.825577000000003</v>
      </c>
      <c r="N97" s="98">
        <v>39.500991999999997</v>
      </c>
      <c r="O97" s="98">
        <v>40.193446999999999</v>
      </c>
      <c r="P97" s="98">
        <v>40.897948999999997</v>
      </c>
      <c r="Q97" s="98">
        <v>41.616196000000002</v>
      </c>
      <c r="R97" s="98">
        <v>42.352111999999998</v>
      </c>
      <c r="S97" s="98">
        <v>43.106811999999998</v>
      </c>
      <c r="T97" s="98">
        <v>43.863334999999999</v>
      </c>
      <c r="U97" s="98">
        <v>44.668194</v>
      </c>
      <c r="V97" s="98">
        <v>45.498035000000002</v>
      </c>
      <c r="W97" s="98">
        <v>46.319313000000001</v>
      </c>
      <c r="X97" s="98">
        <v>47.138911999999998</v>
      </c>
      <c r="Y97" s="98">
        <v>47.950218</v>
      </c>
      <c r="Z97" s="98">
        <v>48.759106000000003</v>
      </c>
      <c r="AA97" s="98">
        <v>49.581524000000002</v>
      </c>
      <c r="AB97" s="98">
        <v>50.419902999999998</v>
      </c>
      <c r="AC97" s="98">
        <v>51.288124000000003</v>
      </c>
      <c r="AD97" s="98">
        <v>52.173037999999998</v>
      </c>
      <c r="AE97" s="98">
        <v>53.062935000000003</v>
      </c>
      <c r="AF97" s="99">
        <v>1.6546999999999999E-2</v>
      </c>
      <c r="AG97" s="32"/>
    </row>
    <row r="98" spans="1:33" ht="15" customHeight="1">
      <c r="A98" s="55" t="s">
        <v>3691</v>
      </c>
      <c r="B98" s="97" t="s">
        <v>3692</v>
      </c>
      <c r="C98" s="98">
        <v>83.779938000000001</v>
      </c>
      <c r="D98" s="98">
        <v>88.083809000000002</v>
      </c>
      <c r="E98" s="98">
        <v>92.301208000000003</v>
      </c>
      <c r="F98" s="98">
        <v>96.297996999999995</v>
      </c>
      <c r="G98" s="98">
        <v>100.226456</v>
      </c>
      <c r="H98" s="98">
        <v>103.904297</v>
      </c>
      <c r="I98" s="98">
        <v>107.324387</v>
      </c>
      <c r="J98" s="98">
        <v>110.52269699999999</v>
      </c>
      <c r="K98" s="98">
        <v>113.520363</v>
      </c>
      <c r="L98" s="98">
        <v>116.43802599999999</v>
      </c>
      <c r="M98" s="98">
        <v>119.398026</v>
      </c>
      <c r="N98" s="98">
        <v>122.398155</v>
      </c>
      <c r="O98" s="98">
        <v>125.39553100000001</v>
      </c>
      <c r="P98" s="98">
        <v>128.37759399999999</v>
      </c>
      <c r="Q98" s="98">
        <v>131.371613</v>
      </c>
      <c r="R98" s="98">
        <v>134.40167199999999</v>
      </c>
      <c r="S98" s="98">
        <v>137.47091699999999</v>
      </c>
      <c r="T98" s="98">
        <v>140.54603599999999</v>
      </c>
      <c r="U98" s="98">
        <v>143.75947600000001</v>
      </c>
      <c r="V98" s="98">
        <v>147.051895</v>
      </c>
      <c r="W98" s="98">
        <v>150.339371</v>
      </c>
      <c r="X98" s="98">
        <v>153.63784799999999</v>
      </c>
      <c r="Y98" s="98">
        <v>156.92918399999999</v>
      </c>
      <c r="Z98" s="98">
        <v>160.229691</v>
      </c>
      <c r="AA98" s="98">
        <v>163.583496</v>
      </c>
      <c r="AB98" s="98">
        <v>167.00479100000001</v>
      </c>
      <c r="AC98" s="98">
        <v>170.538971</v>
      </c>
      <c r="AD98" s="98">
        <v>174.15901199999999</v>
      </c>
      <c r="AE98" s="98">
        <v>177.836105</v>
      </c>
      <c r="AF98" s="99">
        <v>2.7245999999999999E-2</v>
      </c>
      <c r="AG98" s="32"/>
    </row>
    <row r="99" spans="1:33" ht="15" customHeight="1">
      <c r="A99" s="55" t="s">
        <v>3693</v>
      </c>
      <c r="B99" s="97" t="s">
        <v>1169</v>
      </c>
      <c r="C99" s="98">
        <v>117.29357899999999</v>
      </c>
      <c r="D99" s="98">
        <v>121.858284</v>
      </c>
      <c r="E99" s="98">
        <v>126.437653</v>
      </c>
      <c r="F99" s="98">
        <v>130.92257699999999</v>
      </c>
      <c r="G99" s="98">
        <v>135.475922</v>
      </c>
      <c r="H99" s="98">
        <v>139.78201300000001</v>
      </c>
      <c r="I99" s="98">
        <v>143.809662</v>
      </c>
      <c r="J99" s="98">
        <v>147.58940100000001</v>
      </c>
      <c r="K99" s="98">
        <v>151.13896199999999</v>
      </c>
      <c r="L99" s="98">
        <v>154.629166</v>
      </c>
      <c r="M99" s="98">
        <v>158.223602</v>
      </c>
      <c r="N99" s="98">
        <v>161.89910900000001</v>
      </c>
      <c r="O99" s="98">
        <v>165.588989</v>
      </c>
      <c r="P99" s="98">
        <v>169.27555799999999</v>
      </c>
      <c r="Q99" s="98">
        <v>172.98779300000001</v>
      </c>
      <c r="R99" s="98">
        <v>176.75379899999999</v>
      </c>
      <c r="S99" s="98">
        <v>180.57771299999999</v>
      </c>
      <c r="T99" s="98">
        <v>184.40934799999999</v>
      </c>
      <c r="U99" s="98">
        <v>188.42765800000001</v>
      </c>
      <c r="V99" s="98">
        <v>192.549927</v>
      </c>
      <c r="W99" s="98">
        <v>196.658691</v>
      </c>
      <c r="X99" s="98">
        <v>200.77676400000001</v>
      </c>
      <c r="Y99" s="98">
        <v>204.879425</v>
      </c>
      <c r="Z99" s="98">
        <v>208.9888</v>
      </c>
      <c r="AA99" s="98">
        <v>213.165009</v>
      </c>
      <c r="AB99" s="98">
        <v>217.42468299999999</v>
      </c>
      <c r="AC99" s="98">
        <v>221.82708700000001</v>
      </c>
      <c r="AD99" s="98">
        <v>226.33204699999999</v>
      </c>
      <c r="AE99" s="98">
        <v>230.89904799999999</v>
      </c>
      <c r="AF99" s="99">
        <v>2.4483999999999999E-2</v>
      </c>
      <c r="AG99" s="32"/>
    </row>
    <row r="100" spans="1:33" ht="15" customHeight="1">
      <c r="A100" s="13"/>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ht="15" customHeight="1">
      <c r="A101" s="13"/>
      <c r="B101" s="96" t="s">
        <v>116</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1:33" ht="15" customHeight="1">
      <c r="A102" s="55" t="s">
        <v>3694</v>
      </c>
      <c r="B102" s="97" t="s">
        <v>1137</v>
      </c>
      <c r="C102" s="98">
        <v>1173.034668</v>
      </c>
      <c r="D102" s="98">
        <v>1318.6945800000001</v>
      </c>
      <c r="E102" s="98">
        <v>1360.1801760000001</v>
      </c>
      <c r="F102" s="98">
        <v>1369.384155</v>
      </c>
      <c r="G102" s="98">
        <v>1403.428345</v>
      </c>
      <c r="H102" s="98">
        <v>1436.310303</v>
      </c>
      <c r="I102" s="98">
        <v>1464.577759</v>
      </c>
      <c r="J102" s="98">
        <v>1487.422607</v>
      </c>
      <c r="K102" s="98">
        <v>1504.5146480000001</v>
      </c>
      <c r="L102" s="98">
        <v>1523.4083250000001</v>
      </c>
      <c r="M102" s="98">
        <v>1550.2579350000001</v>
      </c>
      <c r="N102" s="98">
        <v>1582.3560789999999</v>
      </c>
      <c r="O102" s="98">
        <v>1616.2855219999999</v>
      </c>
      <c r="P102" s="98">
        <v>1651.3248289999999</v>
      </c>
      <c r="Q102" s="98">
        <v>1687.814087</v>
      </c>
      <c r="R102" s="98">
        <v>1726.3876949999999</v>
      </c>
      <c r="S102" s="98">
        <v>1767.289307</v>
      </c>
      <c r="T102" s="98">
        <v>1807.8004149999999</v>
      </c>
      <c r="U102" s="98">
        <v>1854.6992190000001</v>
      </c>
      <c r="V102" s="98">
        <v>1904.764404</v>
      </c>
      <c r="W102" s="98">
        <v>1952.522217</v>
      </c>
      <c r="X102" s="98">
        <v>1999.2700199999999</v>
      </c>
      <c r="Y102" s="98">
        <v>2044.251831</v>
      </c>
      <c r="Z102" s="98">
        <v>2088.6870119999999</v>
      </c>
      <c r="AA102" s="98">
        <v>2135.6040039999998</v>
      </c>
      <c r="AB102" s="98">
        <v>2184.8652339999999</v>
      </c>
      <c r="AC102" s="98">
        <v>2238.8173830000001</v>
      </c>
      <c r="AD102" s="98">
        <v>2295.5966800000001</v>
      </c>
      <c r="AE102" s="98">
        <v>2353.536865</v>
      </c>
      <c r="AF102" s="99">
        <v>2.5180999999999999E-2</v>
      </c>
      <c r="AG102" s="32"/>
    </row>
    <row r="103" spans="1:33" ht="15" customHeight="1">
      <c r="A103" s="55" t="s">
        <v>3695</v>
      </c>
      <c r="B103" s="97" t="s">
        <v>1139</v>
      </c>
      <c r="C103" s="98">
        <v>771.93774399999995</v>
      </c>
      <c r="D103" s="98">
        <v>826.14868200000001</v>
      </c>
      <c r="E103" s="98">
        <v>833.23742700000003</v>
      </c>
      <c r="F103" s="98">
        <v>835.57055700000001</v>
      </c>
      <c r="G103" s="98">
        <v>855.59674099999995</v>
      </c>
      <c r="H103" s="98">
        <v>874.84191899999996</v>
      </c>
      <c r="I103" s="98">
        <v>891.10876499999995</v>
      </c>
      <c r="J103" s="98">
        <v>903.89196800000002</v>
      </c>
      <c r="K103" s="98">
        <v>912.99151600000005</v>
      </c>
      <c r="L103" s="98">
        <v>923.21423300000004</v>
      </c>
      <c r="M103" s="98">
        <v>938.45379600000001</v>
      </c>
      <c r="N103" s="98">
        <v>956.98101799999995</v>
      </c>
      <c r="O103" s="98">
        <v>976.62573199999997</v>
      </c>
      <c r="P103" s="98">
        <v>996.92980999999997</v>
      </c>
      <c r="Q103" s="98">
        <v>1018.105896</v>
      </c>
      <c r="R103" s="98">
        <v>1040.5513920000001</v>
      </c>
      <c r="S103" s="98">
        <v>1064.4160159999999</v>
      </c>
      <c r="T103" s="98">
        <v>1087.982544</v>
      </c>
      <c r="U103" s="98">
        <v>1115.509155</v>
      </c>
      <c r="V103" s="98">
        <v>1144.9643550000001</v>
      </c>
      <c r="W103" s="98">
        <v>1172.8992920000001</v>
      </c>
      <c r="X103" s="98">
        <v>1200.130981</v>
      </c>
      <c r="Y103" s="98">
        <v>1226.184448</v>
      </c>
      <c r="Z103" s="98">
        <v>1251.8272710000001</v>
      </c>
      <c r="AA103" s="98">
        <v>1278.958862</v>
      </c>
      <c r="AB103" s="98">
        <v>1307.488525</v>
      </c>
      <c r="AC103" s="98">
        <v>1338.8823239999999</v>
      </c>
      <c r="AD103" s="98">
        <v>1371.967163</v>
      </c>
      <c r="AE103" s="98">
        <v>1405.6944579999999</v>
      </c>
      <c r="AF103" s="99">
        <v>2.1637E-2</v>
      </c>
      <c r="AG103" s="32"/>
    </row>
    <row r="104" spans="1:33" ht="15" customHeight="1">
      <c r="A104" s="55" t="s">
        <v>3696</v>
      </c>
      <c r="B104" s="97" t="s">
        <v>1141</v>
      </c>
      <c r="C104" s="98">
        <v>291.44287100000003</v>
      </c>
      <c r="D104" s="98">
        <v>376.62927200000001</v>
      </c>
      <c r="E104" s="98">
        <v>410.65521200000001</v>
      </c>
      <c r="F104" s="98">
        <v>417.33093300000002</v>
      </c>
      <c r="G104" s="98">
        <v>428.58676100000002</v>
      </c>
      <c r="H104" s="98">
        <v>439.57302900000002</v>
      </c>
      <c r="I104" s="98">
        <v>449.34500100000002</v>
      </c>
      <c r="J104" s="98">
        <v>457.67038000000002</v>
      </c>
      <c r="K104" s="98">
        <v>464.44693000000001</v>
      </c>
      <c r="L104" s="98">
        <v>471.74481200000002</v>
      </c>
      <c r="M104" s="98">
        <v>481.27548200000001</v>
      </c>
      <c r="N104" s="98">
        <v>492.30575599999997</v>
      </c>
      <c r="O104" s="98">
        <v>503.89367700000003</v>
      </c>
      <c r="P104" s="98">
        <v>515.84124799999995</v>
      </c>
      <c r="Q104" s="98">
        <v>528.24548300000004</v>
      </c>
      <c r="R104" s="98">
        <v>541.28765899999996</v>
      </c>
      <c r="S104" s="98">
        <v>555.04101600000001</v>
      </c>
      <c r="T104" s="98">
        <v>568.74603300000001</v>
      </c>
      <c r="U104" s="98">
        <v>584.32428000000004</v>
      </c>
      <c r="V104" s="98">
        <v>600.87133800000004</v>
      </c>
      <c r="W104" s="98">
        <v>616.84771699999999</v>
      </c>
      <c r="X104" s="98">
        <v>632.61883499999999</v>
      </c>
      <c r="Y104" s="98">
        <v>647.97033699999997</v>
      </c>
      <c r="Z104" s="98">
        <v>663.246399</v>
      </c>
      <c r="AA104" s="98">
        <v>679.30865500000004</v>
      </c>
      <c r="AB104" s="98">
        <v>696.12359600000002</v>
      </c>
      <c r="AC104" s="98">
        <v>714.36602800000003</v>
      </c>
      <c r="AD104" s="98">
        <v>733.51043700000002</v>
      </c>
      <c r="AE104" s="98">
        <v>753.08538799999997</v>
      </c>
      <c r="AF104" s="99">
        <v>3.4486000000000003E-2</v>
      </c>
      <c r="AG104" s="32"/>
    </row>
    <row r="105" spans="1:33" ht="15" customHeight="1">
      <c r="A105" s="55" t="s">
        <v>3697</v>
      </c>
      <c r="B105" s="97" t="s">
        <v>1143</v>
      </c>
      <c r="C105" s="98">
        <v>109.65400700000001</v>
      </c>
      <c r="D105" s="98">
        <v>115.916664</v>
      </c>
      <c r="E105" s="98">
        <v>116.28750599999999</v>
      </c>
      <c r="F105" s="98">
        <v>116.48266599999999</v>
      </c>
      <c r="G105" s="98">
        <v>119.24482</v>
      </c>
      <c r="H105" s="98">
        <v>121.895248</v>
      </c>
      <c r="I105" s="98">
        <v>124.124054</v>
      </c>
      <c r="J105" s="98">
        <v>125.860268</v>
      </c>
      <c r="K105" s="98">
        <v>127.076103</v>
      </c>
      <c r="L105" s="98">
        <v>128.44944799999999</v>
      </c>
      <c r="M105" s="98">
        <v>130.52862500000001</v>
      </c>
      <c r="N105" s="98">
        <v>133.069458</v>
      </c>
      <c r="O105" s="98">
        <v>135.76611299999999</v>
      </c>
      <c r="P105" s="98">
        <v>138.55394000000001</v>
      </c>
      <c r="Q105" s="98">
        <v>141.46283</v>
      </c>
      <c r="R105" s="98">
        <v>144.548599</v>
      </c>
      <c r="S105" s="98">
        <v>147.83215300000001</v>
      </c>
      <c r="T105" s="98">
        <v>151.071777</v>
      </c>
      <c r="U105" s="98">
        <v>154.86592099999999</v>
      </c>
      <c r="V105" s="98">
        <v>158.92880199999999</v>
      </c>
      <c r="W105" s="98">
        <v>162.77529899999999</v>
      </c>
      <c r="X105" s="98">
        <v>166.52029400000001</v>
      </c>
      <c r="Y105" s="98">
        <v>170.09704600000001</v>
      </c>
      <c r="Z105" s="98">
        <v>173.613495</v>
      </c>
      <c r="AA105" s="98">
        <v>177.336502</v>
      </c>
      <c r="AB105" s="98">
        <v>181.25311300000001</v>
      </c>
      <c r="AC105" s="98">
        <v>185.56907699999999</v>
      </c>
      <c r="AD105" s="98">
        <v>190.11938499999999</v>
      </c>
      <c r="AE105" s="98">
        <v>194.75671399999999</v>
      </c>
      <c r="AF105" s="99">
        <v>2.0726999999999999E-2</v>
      </c>
      <c r="AG105" s="32"/>
    </row>
    <row r="106" spans="1:33" ht="15" customHeight="1">
      <c r="A106" s="55" t="s">
        <v>3698</v>
      </c>
      <c r="B106" s="97" t="s">
        <v>1145</v>
      </c>
      <c r="C106" s="98">
        <v>97.788550999999998</v>
      </c>
      <c r="D106" s="98">
        <v>116.537071</v>
      </c>
      <c r="E106" s="98">
        <v>129.851135</v>
      </c>
      <c r="F106" s="98">
        <v>138.94378699999999</v>
      </c>
      <c r="G106" s="98">
        <v>146.62851000000001</v>
      </c>
      <c r="H106" s="98">
        <v>153.51113900000001</v>
      </c>
      <c r="I106" s="98">
        <v>156.930206</v>
      </c>
      <c r="J106" s="98">
        <v>160.421234</v>
      </c>
      <c r="K106" s="98">
        <v>163.97563199999999</v>
      </c>
      <c r="L106" s="98">
        <v>167.596069</v>
      </c>
      <c r="M106" s="98">
        <v>171.27801500000001</v>
      </c>
      <c r="N106" s="98">
        <v>175.01597599999999</v>
      </c>
      <c r="O106" s="98">
        <v>178.81019599999999</v>
      </c>
      <c r="P106" s="98">
        <v>182.661438</v>
      </c>
      <c r="Q106" s="98">
        <v>186.56987000000001</v>
      </c>
      <c r="R106" s="98">
        <v>190.536957</v>
      </c>
      <c r="S106" s="98">
        <v>194.563095</v>
      </c>
      <c r="T106" s="98">
        <v>198.65008499999999</v>
      </c>
      <c r="U106" s="98">
        <v>202.795197</v>
      </c>
      <c r="V106" s="98">
        <v>207.00029000000001</v>
      </c>
      <c r="W106" s="98">
        <v>211.267471</v>
      </c>
      <c r="X106" s="98">
        <v>215.59639000000001</v>
      </c>
      <c r="Y106" s="98">
        <v>219.99505600000001</v>
      </c>
      <c r="Z106" s="98">
        <v>224.46772799999999</v>
      </c>
      <c r="AA106" s="98">
        <v>229.01632699999999</v>
      </c>
      <c r="AB106" s="98">
        <v>233.64376799999999</v>
      </c>
      <c r="AC106" s="98">
        <v>238.35256999999999</v>
      </c>
      <c r="AD106" s="98">
        <v>243.14686599999999</v>
      </c>
      <c r="AE106" s="98">
        <v>248.029572</v>
      </c>
      <c r="AF106" s="99">
        <v>3.3799000000000003E-2</v>
      </c>
      <c r="AG106" s="32"/>
    </row>
    <row r="107" spans="1:33" ht="15" customHeight="1">
      <c r="A107" s="55" t="s">
        <v>3699</v>
      </c>
      <c r="B107" s="97" t="s">
        <v>1139</v>
      </c>
      <c r="C107" s="98">
        <v>46.483733999999998</v>
      </c>
      <c r="D107" s="98">
        <v>52.576613999999999</v>
      </c>
      <c r="E107" s="98">
        <v>56.012763999999997</v>
      </c>
      <c r="F107" s="98">
        <v>58.483322000000001</v>
      </c>
      <c r="G107" s="98">
        <v>60.800694</v>
      </c>
      <c r="H107" s="98">
        <v>62.895470000000003</v>
      </c>
      <c r="I107" s="98">
        <v>64.119736000000003</v>
      </c>
      <c r="J107" s="98">
        <v>65.371596999999994</v>
      </c>
      <c r="K107" s="98">
        <v>66.645554000000004</v>
      </c>
      <c r="L107" s="98">
        <v>67.943336000000002</v>
      </c>
      <c r="M107" s="98">
        <v>69.261993000000004</v>
      </c>
      <c r="N107" s="98">
        <v>70.597969000000006</v>
      </c>
      <c r="O107" s="98">
        <v>71.951194999999998</v>
      </c>
      <c r="P107" s="98">
        <v>73.321762000000007</v>
      </c>
      <c r="Q107" s="98">
        <v>74.709625000000003</v>
      </c>
      <c r="R107" s="98">
        <v>76.115097000000006</v>
      </c>
      <c r="S107" s="98">
        <v>77.538216000000006</v>
      </c>
      <c r="T107" s="98">
        <v>78.979500000000002</v>
      </c>
      <c r="U107" s="98">
        <v>80.436768000000001</v>
      </c>
      <c r="V107" s="98">
        <v>81.911124999999998</v>
      </c>
      <c r="W107" s="98">
        <v>83.403251999999995</v>
      </c>
      <c r="X107" s="98">
        <v>84.912941000000004</v>
      </c>
      <c r="Y107" s="98">
        <v>86.442954999999998</v>
      </c>
      <c r="Z107" s="98">
        <v>87.994750999999994</v>
      </c>
      <c r="AA107" s="98">
        <v>89.568877999999998</v>
      </c>
      <c r="AB107" s="98">
        <v>91.166283000000007</v>
      </c>
      <c r="AC107" s="98">
        <v>92.787719999999993</v>
      </c>
      <c r="AD107" s="98">
        <v>94.434532000000004</v>
      </c>
      <c r="AE107" s="98">
        <v>96.107642999999996</v>
      </c>
      <c r="AF107" s="99">
        <v>2.6280999999999999E-2</v>
      </c>
      <c r="AG107" s="32"/>
    </row>
    <row r="108" spans="1:33" ht="15" customHeight="1">
      <c r="A108" s="55" t="s">
        <v>3700</v>
      </c>
      <c r="B108" s="97" t="s">
        <v>1141</v>
      </c>
      <c r="C108" s="98">
        <v>44.320006999999997</v>
      </c>
      <c r="D108" s="98">
        <v>56.016773000000001</v>
      </c>
      <c r="E108" s="98">
        <v>65.242180000000005</v>
      </c>
      <c r="F108" s="98">
        <v>71.493279000000001</v>
      </c>
      <c r="G108" s="98">
        <v>76.510611999999995</v>
      </c>
      <c r="H108" s="98">
        <v>80.981887999999998</v>
      </c>
      <c r="I108" s="98">
        <v>82.990195999999997</v>
      </c>
      <c r="J108" s="98">
        <v>85.038689000000005</v>
      </c>
      <c r="K108" s="98">
        <v>87.125076000000007</v>
      </c>
      <c r="L108" s="98">
        <v>89.250031000000007</v>
      </c>
      <c r="M108" s="98">
        <v>91.412482999999995</v>
      </c>
      <c r="N108" s="98">
        <v>93.610962000000001</v>
      </c>
      <c r="O108" s="98">
        <v>95.845900999999998</v>
      </c>
      <c r="P108" s="98">
        <v>98.117858999999996</v>
      </c>
      <c r="Q108" s="98">
        <v>100.427132</v>
      </c>
      <c r="R108" s="98">
        <v>102.77475</v>
      </c>
      <c r="S108" s="98">
        <v>105.161118</v>
      </c>
      <c r="T108" s="98">
        <v>107.58744</v>
      </c>
      <c r="U108" s="98">
        <v>110.053513</v>
      </c>
      <c r="V108" s="98">
        <v>112.55989099999999</v>
      </c>
      <c r="W108" s="98">
        <v>115.107895</v>
      </c>
      <c r="X108" s="98">
        <v>117.697464</v>
      </c>
      <c r="Y108" s="98">
        <v>120.33337400000001</v>
      </c>
      <c r="Z108" s="98">
        <v>123.01821099999999</v>
      </c>
      <c r="AA108" s="98">
        <v>125.753281</v>
      </c>
      <c r="AB108" s="98">
        <v>128.54042100000001</v>
      </c>
      <c r="AC108" s="98">
        <v>131.38125600000001</v>
      </c>
      <c r="AD108" s="98">
        <v>134.27836600000001</v>
      </c>
      <c r="AE108" s="98">
        <v>137.233643</v>
      </c>
      <c r="AF108" s="99">
        <v>4.1191999999999999E-2</v>
      </c>
      <c r="AG108" s="32"/>
    </row>
    <row r="109" spans="1:33" ht="15" customHeight="1">
      <c r="A109" s="55" t="s">
        <v>3701</v>
      </c>
      <c r="B109" s="97" t="s">
        <v>1143</v>
      </c>
      <c r="C109" s="98">
        <v>6.9848179999999997</v>
      </c>
      <c r="D109" s="98">
        <v>7.9436809999999998</v>
      </c>
      <c r="E109" s="98">
        <v>8.5961859999999994</v>
      </c>
      <c r="F109" s="98">
        <v>8.9671769999999995</v>
      </c>
      <c r="G109" s="98">
        <v>9.3172130000000006</v>
      </c>
      <c r="H109" s="98">
        <v>9.6337810000000008</v>
      </c>
      <c r="I109" s="98">
        <v>9.8202590000000001</v>
      </c>
      <c r="J109" s="98">
        <v>10.010951</v>
      </c>
      <c r="K109" s="98">
        <v>10.205007999999999</v>
      </c>
      <c r="L109" s="98">
        <v>10.402691000000001</v>
      </c>
      <c r="M109" s="98">
        <v>10.603547000000001</v>
      </c>
      <c r="N109" s="98">
        <v>10.807024</v>
      </c>
      <c r="O109" s="98">
        <v>11.013108000000001</v>
      </c>
      <c r="P109" s="98">
        <v>11.221814</v>
      </c>
      <c r="Q109" s="98">
        <v>11.433130999999999</v>
      </c>
      <c r="R109" s="98">
        <v>11.647105</v>
      </c>
      <c r="S109" s="98">
        <v>11.863749</v>
      </c>
      <c r="T109" s="98">
        <v>12.083130000000001</v>
      </c>
      <c r="U109" s="98">
        <v>12.304914999999999</v>
      </c>
      <c r="V109" s="98">
        <v>12.529273999999999</v>
      </c>
      <c r="W109" s="98">
        <v>12.756309</v>
      </c>
      <c r="X109" s="98">
        <v>12.985987</v>
      </c>
      <c r="Y109" s="98">
        <v>13.218731</v>
      </c>
      <c r="Z109" s="98">
        <v>13.45476</v>
      </c>
      <c r="AA109" s="98">
        <v>13.694159000000001</v>
      </c>
      <c r="AB109" s="98">
        <v>13.937068</v>
      </c>
      <c r="AC109" s="98">
        <v>14.183602</v>
      </c>
      <c r="AD109" s="98">
        <v>14.433968999999999</v>
      </c>
      <c r="AE109" s="98">
        <v>14.688302999999999</v>
      </c>
      <c r="AF109" s="99">
        <v>2.6901999999999999E-2</v>
      </c>
      <c r="AG109" s="32"/>
    </row>
    <row r="110" spans="1:33" ht="15" customHeight="1">
      <c r="A110" s="55" t="s">
        <v>3702</v>
      </c>
      <c r="B110" s="97" t="s">
        <v>3703</v>
      </c>
      <c r="C110" s="98">
        <v>99.841224999999994</v>
      </c>
      <c r="D110" s="98">
        <v>121.38716100000001</v>
      </c>
      <c r="E110" s="98">
        <v>140.14009100000001</v>
      </c>
      <c r="F110" s="98">
        <v>151.262756</v>
      </c>
      <c r="G110" s="98">
        <v>161.67996199999999</v>
      </c>
      <c r="H110" s="98">
        <v>169.41802999999999</v>
      </c>
      <c r="I110" s="98">
        <v>176.163284</v>
      </c>
      <c r="J110" s="98">
        <v>182.32843</v>
      </c>
      <c r="K110" s="98">
        <v>188.683502</v>
      </c>
      <c r="L110" s="98">
        <v>195.21624800000001</v>
      </c>
      <c r="M110" s="98">
        <v>201.96676600000001</v>
      </c>
      <c r="N110" s="98">
        <v>208.904144</v>
      </c>
      <c r="O110" s="98">
        <v>216.03270000000001</v>
      </c>
      <c r="P110" s="98">
        <v>223.35351600000001</v>
      </c>
      <c r="Q110" s="98">
        <v>230.84750399999999</v>
      </c>
      <c r="R110" s="98">
        <v>238.536697</v>
      </c>
      <c r="S110" s="98">
        <v>246.42671200000001</v>
      </c>
      <c r="T110" s="98">
        <v>254.52114900000001</v>
      </c>
      <c r="U110" s="98">
        <v>262.81677200000001</v>
      </c>
      <c r="V110" s="98">
        <v>271.26284800000002</v>
      </c>
      <c r="W110" s="98">
        <v>279.914154</v>
      </c>
      <c r="X110" s="98">
        <v>288.77542099999999</v>
      </c>
      <c r="Y110" s="98">
        <v>297.85025000000002</v>
      </c>
      <c r="Z110" s="98">
        <v>307.14016700000002</v>
      </c>
      <c r="AA110" s="98">
        <v>316.583099</v>
      </c>
      <c r="AB110" s="98">
        <v>326.23324600000001</v>
      </c>
      <c r="AC110" s="98">
        <v>336.11285400000003</v>
      </c>
      <c r="AD110" s="98">
        <v>346.24740600000001</v>
      </c>
      <c r="AE110" s="98">
        <v>356.65838600000001</v>
      </c>
      <c r="AF110" s="99">
        <v>4.6521E-2</v>
      </c>
      <c r="AG110" s="32"/>
    </row>
    <row r="111" spans="1:33" ht="15" customHeight="1">
      <c r="A111" s="55" t="s">
        <v>3704</v>
      </c>
      <c r="B111" s="97" t="s">
        <v>1139</v>
      </c>
      <c r="C111" s="98">
        <v>69.764510999999999</v>
      </c>
      <c r="D111" s="98">
        <v>84.004554999999996</v>
      </c>
      <c r="E111" s="98">
        <v>96.466919000000004</v>
      </c>
      <c r="F111" s="98">
        <v>103.140091</v>
      </c>
      <c r="G111" s="98">
        <v>109.625092</v>
      </c>
      <c r="H111" s="98">
        <v>114.665237</v>
      </c>
      <c r="I111" s="98">
        <v>119.181656</v>
      </c>
      <c r="J111" s="98">
        <v>123.406693</v>
      </c>
      <c r="K111" s="98">
        <v>127.766006</v>
      </c>
      <c r="L111" s="98">
        <v>132.25155599999999</v>
      </c>
      <c r="M111" s="98">
        <v>136.891357</v>
      </c>
      <c r="N111" s="98">
        <v>141.66313199999999</v>
      </c>
      <c r="O111" s="98">
        <v>146.57012900000001</v>
      </c>
      <c r="P111" s="98">
        <v>151.61326600000001</v>
      </c>
      <c r="Q111" s="98">
        <v>156.778717</v>
      </c>
      <c r="R111" s="98">
        <v>162.08247399999999</v>
      </c>
      <c r="S111" s="98">
        <v>167.52858000000001</v>
      </c>
      <c r="T111" s="98">
        <v>173.11968999999999</v>
      </c>
      <c r="U111" s="98">
        <v>178.852982</v>
      </c>
      <c r="V111" s="98">
        <v>184.691833</v>
      </c>
      <c r="W111" s="98">
        <v>190.676163</v>
      </c>
      <c r="X111" s="98">
        <v>196.80931100000001</v>
      </c>
      <c r="Y111" s="98">
        <v>203.09402499999999</v>
      </c>
      <c r="Z111" s="98">
        <v>209.53149400000001</v>
      </c>
      <c r="AA111" s="98">
        <v>216.077438</v>
      </c>
      <c r="AB111" s="98">
        <v>222.77117899999999</v>
      </c>
      <c r="AC111" s="98">
        <v>229.627655</v>
      </c>
      <c r="AD111" s="98">
        <v>236.664062</v>
      </c>
      <c r="AE111" s="98">
        <v>243.894913</v>
      </c>
      <c r="AF111" s="99">
        <v>4.5713999999999998E-2</v>
      </c>
      <c r="AG111" s="32"/>
    </row>
    <row r="112" spans="1:33" ht="15" customHeight="1">
      <c r="A112" s="55" t="s">
        <v>3705</v>
      </c>
      <c r="B112" s="97" t="s">
        <v>1141</v>
      </c>
      <c r="C112" s="98">
        <v>22.082386</v>
      </c>
      <c r="D112" s="98">
        <v>27.943691000000001</v>
      </c>
      <c r="E112" s="98">
        <v>32.981406999999997</v>
      </c>
      <c r="F112" s="98">
        <v>36.874682999999997</v>
      </c>
      <c r="G112" s="98">
        <v>40.216048999999998</v>
      </c>
      <c r="H112" s="98">
        <v>42.408810000000003</v>
      </c>
      <c r="I112" s="98">
        <v>44.160705999999998</v>
      </c>
      <c r="J112" s="98">
        <v>45.636051000000002</v>
      </c>
      <c r="K112" s="98">
        <v>47.151519999999998</v>
      </c>
      <c r="L112" s="98">
        <v>48.703654999999998</v>
      </c>
      <c r="M112" s="98">
        <v>50.301430000000003</v>
      </c>
      <c r="N112" s="98">
        <v>51.938842999999999</v>
      </c>
      <c r="O112" s="98">
        <v>53.616570000000003</v>
      </c>
      <c r="P112" s="98">
        <v>55.334595</v>
      </c>
      <c r="Q112" s="98">
        <v>57.089325000000002</v>
      </c>
      <c r="R112" s="98">
        <v>58.884922000000003</v>
      </c>
      <c r="S112" s="98">
        <v>60.722434999999997</v>
      </c>
      <c r="T112" s="98">
        <v>62.602508999999998</v>
      </c>
      <c r="U112" s="98">
        <v>64.525108000000003</v>
      </c>
      <c r="V112" s="98">
        <v>66.480514999999997</v>
      </c>
      <c r="W112" s="98">
        <v>68.478851000000006</v>
      </c>
      <c r="X112" s="98">
        <v>70.520927</v>
      </c>
      <c r="Y112" s="98">
        <v>72.607429999999994</v>
      </c>
      <c r="Z112" s="98">
        <v>74.738403000000005</v>
      </c>
      <c r="AA112" s="98">
        <v>76.901359999999997</v>
      </c>
      <c r="AB112" s="98">
        <v>79.106399999999994</v>
      </c>
      <c r="AC112" s="98">
        <v>81.359183999999999</v>
      </c>
      <c r="AD112" s="98">
        <v>83.666259999999994</v>
      </c>
      <c r="AE112" s="98">
        <v>86.032966999999999</v>
      </c>
      <c r="AF112" s="99">
        <v>4.9768E-2</v>
      </c>
      <c r="AG112" s="32"/>
    </row>
    <row r="113" spans="1:33" ht="12" customHeight="1">
      <c r="A113" s="55" t="s">
        <v>3706</v>
      </c>
      <c r="B113" s="97" t="s">
        <v>1143</v>
      </c>
      <c r="C113" s="98">
        <v>7.9943369999999998</v>
      </c>
      <c r="D113" s="98">
        <v>9.4389260000000004</v>
      </c>
      <c r="E113" s="98">
        <v>10.691757000000001</v>
      </c>
      <c r="F113" s="98">
        <v>11.247966999999999</v>
      </c>
      <c r="G113" s="98">
        <v>11.838803</v>
      </c>
      <c r="H113" s="98">
        <v>12.343989000000001</v>
      </c>
      <c r="I113" s="98">
        <v>12.820919</v>
      </c>
      <c r="J113" s="98">
        <v>13.285686999999999</v>
      </c>
      <c r="K113" s="98">
        <v>13.765993</v>
      </c>
      <c r="L113" s="98">
        <v>14.261029000000001</v>
      </c>
      <c r="M113" s="98">
        <v>14.773972000000001</v>
      </c>
      <c r="N113" s="98">
        <v>15.302161999999999</v>
      </c>
      <c r="O113" s="98">
        <v>15.846017</v>
      </c>
      <c r="P113" s="98">
        <v>16.405667999999999</v>
      </c>
      <c r="Q113" s="98">
        <v>16.97946</v>
      </c>
      <c r="R113" s="98">
        <v>17.569309000000001</v>
      </c>
      <c r="S113" s="98">
        <v>18.175705000000001</v>
      </c>
      <c r="T113" s="98">
        <v>18.798973</v>
      </c>
      <c r="U113" s="98">
        <v>19.438686000000001</v>
      </c>
      <c r="V113" s="98">
        <v>20.090475000000001</v>
      </c>
      <c r="W113" s="98">
        <v>20.759160999999999</v>
      </c>
      <c r="X113" s="98">
        <v>21.445156000000001</v>
      </c>
      <c r="Y113" s="98">
        <v>22.148788</v>
      </c>
      <c r="Z113" s="98">
        <v>22.870235000000001</v>
      </c>
      <c r="AA113" s="98">
        <v>23.604284</v>
      </c>
      <c r="AB113" s="98">
        <v>24.355677</v>
      </c>
      <c r="AC113" s="98">
        <v>25.126003000000001</v>
      </c>
      <c r="AD113" s="98">
        <v>25.917096999999998</v>
      </c>
      <c r="AE113" s="98">
        <v>26.730518</v>
      </c>
      <c r="AF113" s="99">
        <v>4.4052000000000001E-2</v>
      </c>
      <c r="AG113" s="32"/>
    </row>
    <row r="114" spans="1:33" ht="15" customHeight="1">
      <c r="A114" s="55" t="s">
        <v>3707</v>
      </c>
      <c r="B114" s="97" t="s">
        <v>3708</v>
      </c>
      <c r="C114" s="98">
        <v>877.59985400000005</v>
      </c>
      <c r="D114" s="98">
        <v>1119.4864500000001</v>
      </c>
      <c r="E114" s="98">
        <v>1274.9530030000001</v>
      </c>
      <c r="F114" s="98">
        <v>1333.865112</v>
      </c>
      <c r="G114" s="98">
        <v>1422.423706</v>
      </c>
      <c r="H114" s="98">
        <v>1452.9285890000001</v>
      </c>
      <c r="I114" s="98">
        <v>1483.7619629999999</v>
      </c>
      <c r="J114" s="98">
        <v>1515.0489500000001</v>
      </c>
      <c r="K114" s="98">
        <v>1546.865112</v>
      </c>
      <c r="L114" s="98">
        <v>1579.2467039999999</v>
      </c>
      <c r="M114" s="98">
        <v>1612.2222899999999</v>
      </c>
      <c r="N114" s="98">
        <v>1645.8079829999999</v>
      </c>
      <c r="O114" s="98">
        <v>1679.958496</v>
      </c>
      <c r="P114" s="98">
        <v>1714.6062010000001</v>
      </c>
      <c r="Q114" s="98">
        <v>1749.828857</v>
      </c>
      <c r="R114" s="98">
        <v>1785.697144</v>
      </c>
      <c r="S114" s="98">
        <v>1822.179932</v>
      </c>
      <c r="T114" s="98">
        <v>1859.2739260000001</v>
      </c>
      <c r="U114" s="98">
        <v>1897.0032960000001</v>
      </c>
      <c r="V114" s="98">
        <v>1935.334351</v>
      </c>
      <c r="W114" s="98">
        <v>1974.259033</v>
      </c>
      <c r="X114" s="98">
        <v>2013.7669679999999</v>
      </c>
      <c r="Y114" s="98">
        <v>2053.8469239999999</v>
      </c>
      <c r="Z114" s="98">
        <v>2094.4934079999998</v>
      </c>
      <c r="AA114" s="98">
        <v>2135.6967770000001</v>
      </c>
      <c r="AB114" s="98">
        <v>2177.4594729999999</v>
      </c>
      <c r="AC114" s="98">
        <v>2219.830078</v>
      </c>
      <c r="AD114" s="98">
        <v>2262.873047</v>
      </c>
      <c r="AE114" s="98">
        <v>2306.6342770000001</v>
      </c>
      <c r="AF114" s="99">
        <v>3.5115E-2</v>
      </c>
      <c r="AG114" s="32"/>
    </row>
    <row r="115" spans="1:33" ht="15" customHeight="1">
      <c r="A115" s="55" t="s">
        <v>3709</v>
      </c>
      <c r="B115" s="97" t="s">
        <v>1139</v>
      </c>
      <c r="C115" s="98">
        <v>457.99380500000001</v>
      </c>
      <c r="D115" s="98">
        <v>580.28509499999996</v>
      </c>
      <c r="E115" s="98">
        <v>654.986267</v>
      </c>
      <c r="F115" s="98">
        <v>680.76531999999997</v>
      </c>
      <c r="G115" s="98">
        <v>711.43078600000001</v>
      </c>
      <c r="H115" s="98">
        <v>727.30053699999996</v>
      </c>
      <c r="I115" s="98">
        <v>743.324524</v>
      </c>
      <c r="J115" s="98">
        <v>759.58312999999998</v>
      </c>
      <c r="K115" s="98">
        <v>776.12072799999999</v>
      </c>
      <c r="L115" s="98">
        <v>792.95568800000001</v>
      </c>
      <c r="M115" s="98">
        <v>810.10845900000004</v>
      </c>
      <c r="N115" s="98">
        <v>827.59625200000005</v>
      </c>
      <c r="O115" s="98">
        <v>845.394409</v>
      </c>
      <c r="P115" s="98">
        <v>863.46362299999998</v>
      </c>
      <c r="Q115" s="98">
        <v>881.85449200000005</v>
      </c>
      <c r="R115" s="98">
        <v>900.60906999999997</v>
      </c>
      <c r="S115" s="98">
        <v>919.70696999999996</v>
      </c>
      <c r="T115" s="98">
        <v>939.14758300000005</v>
      </c>
      <c r="U115" s="98">
        <v>958.95074499999998</v>
      </c>
      <c r="V115" s="98">
        <v>979.09222399999999</v>
      </c>
      <c r="W115" s="98">
        <v>999.56774900000005</v>
      </c>
      <c r="X115" s="98">
        <v>1020.372314</v>
      </c>
      <c r="Y115" s="98">
        <v>1041.499268</v>
      </c>
      <c r="Z115" s="98">
        <v>1062.9472659999999</v>
      </c>
      <c r="AA115" s="98">
        <v>1084.717163</v>
      </c>
      <c r="AB115" s="98">
        <v>1106.8122559999999</v>
      </c>
      <c r="AC115" s="98">
        <v>1129.258789</v>
      </c>
      <c r="AD115" s="98">
        <v>1152.091797</v>
      </c>
      <c r="AE115" s="98">
        <v>1175.3342290000001</v>
      </c>
      <c r="AF115" s="99">
        <v>3.4231999999999999E-2</v>
      </c>
      <c r="AG115" s="32"/>
    </row>
    <row r="116" spans="1:33" ht="15" customHeight="1">
      <c r="A116" s="55" t="s">
        <v>3710</v>
      </c>
      <c r="B116" s="97" t="s">
        <v>1141</v>
      </c>
      <c r="C116" s="98">
        <v>384.73519900000002</v>
      </c>
      <c r="D116" s="98">
        <v>494.32092299999999</v>
      </c>
      <c r="E116" s="98">
        <v>568.28112799999997</v>
      </c>
      <c r="F116" s="98">
        <v>599.45251499999995</v>
      </c>
      <c r="G116" s="98">
        <v>655.16479500000003</v>
      </c>
      <c r="H116" s="98">
        <v>668.54449499999998</v>
      </c>
      <c r="I116" s="98">
        <v>682.08648700000003</v>
      </c>
      <c r="J116" s="98">
        <v>695.82885699999997</v>
      </c>
      <c r="K116" s="98">
        <v>709.79925500000002</v>
      </c>
      <c r="L116" s="98">
        <v>724.01422100000002</v>
      </c>
      <c r="M116" s="98">
        <v>738.48004200000003</v>
      </c>
      <c r="N116" s="98">
        <v>753.19427499999995</v>
      </c>
      <c r="O116" s="98">
        <v>768.13793899999996</v>
      </c>
      <c r="P116" s="98">
        <v>783.28631600000006</v>
      </c>
      <c r="Q116" s="98">
        <v>798.66192599999999</v>
      </c>
      <c r="R116" s="98">
        <v>814.29058799999996</v>
      </c>
      <c r="S116" s="98">
        <v>830.162598</v>
      </c>
      <c r="T116" s="98">
        <v>846.27569600000004</v>
      </c>
      <c r="U116" s="98">
        <v>862.63250700000003</v>
      </c>
      <c r="V116" s="98">
        <v>879.22540300000003</v>
      </c>
      <c r="W116" s="98">
        <v>896.05114700000001</v>
      </c>
      <c r="X116" s="98">
        <v>913.104736</v>
      </c>
      <c r="Y116" s="98">
        <v>930.38195800000005</v>
      </c>
      <c r="Z116" s="98">
        <v>947.878601</v>
      </c>
      <c r="AA116" s="98">
        <v>965.584473</v>
      </c>
      <c r="AB116" s="98">
        <v>983.49823000000004</v>
      </c>
      <c r="AC116" s="98">
        <v>1001.6401980000001</v>
      </c>
      <c r="AD116" s="98">
        <v>1020.036865</v>
      </c>
      <c r="AE116" s="98">
        <v>1038.7089840000001</v>
      </c>
      <c r="AF116" s="99">
        <v>3.6107E-2</v>
      </c>
      <c r="AG116" s="32"/>
    </row>
    <row r="117" spans="1:33" ht="15" customHeight="1">
      <c r="A117" s="55" t="s">
        <v>3711</v>
      </c>
      <c r="B117" s="108" t="s">
        <v>1143</v>
      </c>
      <c r="C117" s="109">
        <v>34.870902999999998</v>
      </c>
      <c r="D117" s="109">
        <v>44.880547</v>
      </c>
      <c r="E117" s="109">
        <v>51.685589</v>
      </c>
      <c r="F117" s="109">
        <v>53.647475999999997</v>
      </c>
      <c r="G117" s="109">
        <v>55.828116999999999</v>
      </c>
      <c r="H117" s="109">
        <v>57.083621999999998</v>
      </c>
      <c r="I117" s="109">
        <v>58.351047999999999</v>
      </c>
      <c r="J117" s="109">
        <v>59.637023999999997</v>
      </c>
      <c r="K117" s="109">
        <v>60.945126000000002</v>
      </c>
      <c r="L117" s="109">
        <v>62.276809999999998</v>
      </c>
      <c r="M117" s="109">
        <v>63.633769999999998</v>
      </c>
      <c r="N117" s="109">
        <v>65.017516999999998</v>
      </c>
      <c r="O117" s="109">
        <v>66.426085999999998</v>
      </c>
      <c r="P117" s="109">
        <v>67.856292999999994</v>
      </c>
      <c r="Q117" s="109">
        <v>69.312302000000003</v>
      </c>
      <c r="R117" s="109">
        <v>70.797531000000006</v>
      </c>
      <c r="S117" s="109">
        <v>72.310294999999996</v>
      </c>
      <c r="T117" s="109">
        <v>73.850562999999994</v>
      </c>
      <c r="U117" s="109">
        <v>75.420029</v>
      </c>
      <c r="V117" s="109">
        <v>77.016670000000005</v>
      </c>
      <c r="W117" s="109">
        <v>78.640129000000002</v>
      </c>
      <c r="X117" s="109">
        <v>80.290030999999999</v>
      </c>
      <c r="Y117" s="109">
        <v>81.965835999999996</v>
      </c>
      <c r="Z117" s="109">
        <v>83.667450000000002</v>
      </c>
      <c r="AA117" s="109">
        <v>85.395065000000002</v>
      </c>
      <c r="AB117" s="109">
        <v>87.148910999999998</v>
      </c>
      <c r="AC117" s="109">
        <v>88.931160000000006</v>
      </c>
      <c r="AD117" s="109">
        <v>90.744545000000002</v>
      </c>
      <c r="AE117" s="109">
        <v>92.590896999999998</v>
      </c>
      <c r="AF117" s="110">
        <v>3.5492000000000003E-2</v>
      </c>
      <c r="AG117" s="32"/>
    </row>
    <row r="118" spans="1:33" ht="15" customHeight="1">
      <c r="A118" s="55" t="s">
        <v>3712</v>
      </c>
      <c r="B118" s="97" t="s">
        <v>3713</v>
      </c>
      <c r="C118" s="98">
        <v>101.69902</v>
      </c>
      <c r="D118" s="98">
        <v>148.23710600000001</v>
      </c>
      <c r="E118" s="98">
        <v>171.55920399999999</v>
      </c>
      <c r="F118" s="98">
        <v>184.58833300000001</v>
      </c>
      <c r="G118" s="98">
        <v>200.47425799999999</v>
      </c>
      <c r="H118" s="98">
        <v>210.807739</v>
      </c>
      <c r="I118" s="98">
        <v>220.13314800000001</v>
      </c>
      <c r="J118" s="98">
        <v>221.292801</v>
      </c>
      <c r="K118" s="98">
        <v>222.20796200000001</v>
      </c>
      <c r="L118" s="98">
        <v>222.935303</v>
      </c>
      <c r="M118" s="98">
        <v>223.57605000000001</v>
      </c>
      <c r="N118" s="98">
        <v>224.21723900000001</v>
      </c>
      <c r="O118" s="98">
        <v>224.86488299999999</v>
      </c>
      <c r="P118" s="98">
        <v>225.51828</v>
      </c>
      <c r="Q118" s="98">
        <v>226.176514</v>
      </c>
      <c r="R118" s="98">
        <v>226.83900499999999</v>
      </c>
      <c r="S118" s="98">
        <v>227.50564600000001</v>
      </c>
      <c r="T118" s="98">
        <v>228.174622</v>
      </c>
      <c r="U118" s="98">
        <v>228.840012</v>
      </c>
      <c r="V118" s="98">
        <v>229.505966</v>
      </c>
      <c r="W118" s="98">
        <v>230.17013499999999</v>
      </c>
      <c r="X118" s="98">
        <v>230.83374000000001</v>
      </c>
      <c r="Y118" s="98">
        <v>231.507385</v>
      </c>
      <c r="Z118" s="98">
        <v>232.219131</v>
      </c>
      <c r="AA118" s="98">
        <v>232.98898299999999</v>
      </c>
      <c r="AB118" s="98">
        <v>233.82221999999999</v>
      </c>
      <c r="AC118" s="98">
        <v>234.71961999999999</v>
      </c>
      <c r="AD118" s="98">
        <v>235.681839</v>
      </c>
      <c r="AE118" s="98">
        <v>236.708923</v>
      </c>
      <c r="AF118" s="99">
        <v>3.0632E-2</v>
      </c>
      <c r="AG118" s="32"/>
    </row>
    <row r="119" spans="1:33" ht="15" customHeight="1">
      <c r="A119" s="55" t="s">
        <v>3714</v>
      </c>
      <c r="B119" s="97" t="s">
        <v>1139</v>
      </c>
      <c r="C119" s="98">
        <v>50.248626999999999</v>
      </c>
      <c r="D119" s="98">
        <v>73.327492000000007</v>
      </c>
      <c r="E119" s="98">
        <v>80.386336999999997</v>
      </c>
      <c r="F119" s="98">
        <v>83.712601000000006</v>
      </c>
      <c r="G119" s="98">
        <v>86.558563000000007</v>
      </c>
      <c r="H119" s="98">
        <v>88.524124</v>
      </c>
      <c r="I119" s="98">
        <v>90.305572999999995</v>
      </c>
      <c r="J119" s="98">
        <v>90.819534000000004</v>
      </c>
      <c r="K119" s="98">
        <v>91.274376000000004</v>
      </c>
      <c r="L119" s="98">
        <v>91.683593999999999</v>
      </c>
      <c r="M119" s="98">
        <v>92.070815999999994</v>
      </c>
      <c r="N119" s="98">
        <v>92.456360000000004</v>
      </c>
      <c r="O119" s="98">
        <v>92.842277999999993</v>
      </c>
      <c r="P119" s="98">
        <v>93.228309999999993</v>
      </c>
      <c r="Q119" s="98">
        <v>93.614204000000001</v>
      </c>
      <c r="R119" s="98">
        <v>94.000174999999999</v>
      </c>
      <c r="S119" s="98">
        <v>94.386238000000006</v>
      </c>
      <c r="T119" s="98">
        <v>94.772171</v>
      </c>
      <c r="U119" s="98">
        <v>95.154160000000005</v>
      </c>
      <c r="V119" s="98">
        <v>95.535126000000005</v>
      </c>
      <c r="W119" s="98">
        <v>95.914664999999999</v>
      </c>
      <c r="X119" s="98">
        <v>96.293319999999994</v>
      </c>
      <c r="Y119" s="98">
        <v>96.674294000000003</v>
      </c>
      <c r="Z119" s="98">
        <v>97.063903999999994</v>
      </c>
      <c r="AA119" s="98">
        <v>97.467574999999997</v>
      </c>
      <c r="AB119" s="98">
        <v>97.886573999999996</v>
      </c>
      <c r="AC119" s="98">
        <v>98.320922999999993</v>
      </c>
      <c r="AD119" s="98">
        <v>98.770683000000005</v>
      </c>
      <c r="AE119" s="98">
        <v>99.235695000000007</v>
      </c>
      <c r="AF119" s="99">
        <v>2.4601999999999999E-2</v>
      </c>
      <c r="AG119" s="32"/>
    </row>
    <row r="120" spans="1:33" ht="15" customHeight="1">
      <c r="A120" s="55" t="s">
        <v>3715</v>
      </c>
      <c r="B120" s="97" t="s">
        <v>1141</v>
      </c>
      <c r="C120" s="98">
        <v>45.078837999999998</v>
      </c>
      <c r="D120" s="98">
        <v>65.604156000000003</v>
      </c>
      <c r="E120" s="98">
        <v>81.211539999999999</v>
      </c>
      <c r="F120" s="98">
        <v>90.667961000000005</v>
      </c>
      <c r="G120" s="98">
        <v>103.62951700000001</v>
      </c>
      <c r="H120" s="98">
        <v>111.925438</v>
      </c>
      <c r="I120" s="98">
        <v>119.40303</v>
      </c>
      <c r="J120" s="98">
        <v>119.986786</v>
      </c>
      <c r="K120" s="98">
        <v>120.389191</v>
      </c>
      <c r="L120" s="98">
        <v>120.652519</v>
      </c>
      <c r="M120" s="98">
        <v>120.852875</v>
      </c>
      <c r="N120" s="98">
        <v>121.055656</v>
      </c>
      <c r="O120" s="98">
        <v>121.264656</v>
      </c>
      <c r="P120" s="98">
        <v>121.479401</v>
      </c>
      <c r="Q120" s="98">
        <v>121.69931</v>
      </c>
      <c r="R120" s="98">
        <v>121.9235</v>
      </c>
      <c r="S120" s="98">
        <v>122.151825</v>
      </c>
      <c r="T120" s="98">
        <v>122.382729</v>
      </c>
      <c r="U120" s="98">
        <v>122.61462400000001</v>
      </c>
      <c r="V120" s="98">
        <v>122.848282</v>
      </c>
      <c r="W120" s="98">
        <v>123.08181</v>
      </c>
      <c r="X120" s="98">
        <v>123.315765</v>
      </c>
      <c r="Y120" s="98">
        <v>123.557365</v>
      </c>
      <c r="Z120" s="98">
        <v>123.82785</v>
      </c>
      <c r="AA120" s="98">
        <v>124.141457</v>
      </c>
      <c r="AB120" s="98">
        <v>124.50206799999999</v>
      </c>
      <c r="AC120" s="98">
        <v>124.910492</v>
      </c>
      <c r="AD120" s="98">
        <v>125.36726400000001</v>
      </c>
      <c r="AE120" s="98">
        <v>125.872688</v>
      </c>
      <c r="AF120" s="99">
        <v>3.7353999999999998E-2</v>
      </c>
      <c r="AG120" s="32"/>
    </row>
    <row r="121" spans="1:33" ht="15" customHeight="1">
      <c r="A121" s="55" t="s">
        <v>3716</v>
      </c>
      <c r="B121" s="97" t="s">
        <v>1143</v>
      </c>
      <c r="C121" s="98">
        <v>6.3715529999999996</v>
      </c>
      <c r="D121" s="98">
        <v>9.3054469999999991</v>
      </c>
      <c r="E121" s="98">
        <v>9.9613259999999997</v>
      </c>
      <c r="F121" s="98">
        <v>10.207762000000001</v>
      </c>
      <c r="G121" s="98">
        <v>10.286180999999999</v>
      </c>
      <c r="H121" s="98">
        <v>10.358179</v>
      </c>
      <c r="I121" s="98">
        <v>10.424552</v>
      </c>
      <c r="J121" s="98">
        <v>10.486485999999999</v>
      </c>
      <c r="K121" s="98">
        <v>10.544403000000001</v>
      </c>
      <c r="L121" s="98">
        <v>10.599194000000001</v>
      </c>
      <c r="M121" s="98">
        <v>10.652366000000001</v>
      </c>
      <c r="N121" s="98">
        <v>10.705219</v>
      </c>
      <c r="O121" s="98">
        <v>10.757960000000001</v>
      </c>
      <c r="P121" s="98">
        <v>10.810561</v>
      </c>
      <c r="Q121" s="98">
        <v>10.863001000000001</v>
      </c>
      <c r="R121" s="98">
        <v>10.915336</v>
      </c>
      <c r="S121" s="98">
        <v>10.967572000000001</v>
      </c>
      <c r="T121" s="98">
        <v>11.019721000000001</v>
      </c>
      <c r="U121" s="98">
        <v>11.071241000000001</v>
      </c>
      <c r="V121" s="98">
        <v>11.122562</v>
      </c>
      <c r="W121" s="98">
        <v>11.17367</v>
      </c>
      <c r="X121" s="98">
        <v>11.224634</v>
      </c>
      <c r="Y121" s="98">
        <v>11.275739</v>
      </c>
      <c r="Z121" s="98">
        <v>11.327367000000001</v>
      </c>
      <c r="AA121" s="98">
        <v>11.379951</v>
      </c>
      <c r="AB121" s="98">
        <v>11.433577</v>
      </c>
      <c r="AC121" s="98">
        <v>11.488227</v>
      </c>
      <c r="AD121" s="98">
        <v>11.543894</v>
      </c>
      <c r="AE121" s="98">
        <v>11.600548</v>
      </c>
      <c r="AF121" s="99">
        <v>2.1631000000000001E-2</v>
      </c>
      <c r="AG121" s="32"/>
    </row>
    <row r="122" spans="1:33" ht="15" customHeight="1">
      <c r="A122" s="55" t="s">
        <v>3717</v>
      </c>
      <c r="B122" s="97" t="s">
        <v>3718</v>
      </c>
      <c r="C122" s="98">
        <v>83.549149</v>
      </c>
      <c r="D122" s="98">
        <v>121.20388</v>
      </c>
      <c r="E122" s="98">
        <v>149.299881</v>
      </c>
      <c r="F122" s="98">
        <v>168.68980400000001</v>
      </c>
      <c r="G122" s="98">
        <v>185.26075700000001</v>
      </c>
      <c r="H122" s="98">
        <v>196.63462799999999</v>
      </c>
      <c r="I122" s="98">
        <v>207.11045799999999</v>
      </c>
      <c r="J122" s="98">
        <v>213.33717300000001</v>
      </c>
      <c r="K122" s="98">
        <v>219.69072</v>
      </c>
      <c r="L122" s="98">
        <v>226.14747600000001</v>
      </c>
      <c r="M122" s="98">
        <v>232.66215500000001</v>
      </c>
      <c r="N122" s="98">
        <v>239.25929300000001</v>
      </c>
      <c r="O122" s="98">
        <v>245.94813500000001</v>
      </c>
      <c r="P122" s="98">
        <v>252.61059599999999</v>
      </c>
      <c r="Q122" s="98">
        <v>259.33639499999998</v>
      </c>
      <c r="R122" s="98">
        <v>266.22772200000003</v>
      </c>
      <c r="S122" s="98">
        <v>273.25830100000002</v>
      </c>
      <c r="T122" s="98">
        <v>280.35229500000003</v>
      </c>
      <c r="U122" s="98">
        <v>287.51351899999997</v>
      </c>
      <c r="V122" s="98">
        <v>294.79525799999999</v>
      </c>
      <c r="W122" s="98">
        <v>302.209137</v>
      </c>
      <c r="X122" s="98">
        <v>309.75473</v>
      </c>
      <c r="Y122" s="98">
        <v>317.43218999999999</v>
      </c>
      <c r="Z122" s="98">
        <v>325.23773199999999</v>
      </c>
      <c r="AA122" s="98">
        <v>333.16507000000001</v>
      </c>
      <c r="AB122" s="98">
        <v>341.21582000000001</v>
      </c>
      <c r="AC122" s="98">
        <v>349.41198700000001</v>
      </c>
      <c r="AD122" s="98">
        <v>357.75805700000001</v>
      </c>
      <c r="AE122" s="98">
        <v>366.25451700000002</v>
      </c>
      <c r="AF122" s="99">
        <v>5.4199999999999998E-2</v>
      </c>
      <c r="AG122" s="32"/>
    </row>
    <row r="123" spans="1:33" ht="15" customHeight="1">
      <c r="A123" s="55" t="s">
        <v>3719</v>
      </c>
      <c r="B123" s="97" t="s">
        <v>1139</v>
      </c>
      <c r="C123" s="98">
        <v>36.610782999999998</v>
      </c>
      <c r="D123" s="98">
        <v>49.266624</v>
      </c>
      <c r="E123" s="98">
        <v>55.787475999999998</v>
      </c>
      <c r="F123" s="98">
        <v>59.812798000000001</v>
      </c>
      <c r="G123" s="98">
        <v>62.062618000000001</v>
      </c>
      <c r="H123" s="98">
        <v>64.106048999999999</v>
      </c>
      <c r="I123" s="98">
        <v>66.122321999999997</v>
      </c>
      <c r="J123" s="98">
        <v>67.978454999999997</v>
      </c>
      <c r="K123" s="98">
        <v>69.866577000000007</v>
      </c>
      <c r="L123" s="98">
        <v>71.771736000000004</v>
      </c>
      <c r="M123" s="98">
        <v>73.667175</v>
      </c>
      <c r="N123" s="98">
        <v>75.565291999999999</v>
      </c>
      <c r="O123" s="98">
        <v>77.469703999999993</v>
      </c>
      <c r="P123" s="98">
        <v>79.310828999999998</v>
      </c>
      <c r="Q123" s="98">
        <v>81.138930999999999</v>
      </c>
      <c r="R123" s="98">
        <v>83.011398</v>
      </c>
      <c r="S123" s="98">
        <v>84.911300999999995</v>
      </c>
      <c r="T123" s="98">
        <v>86.794128000000001</v>
      </c>
      <c r="U123" s="98">
        <v>88.660561000000001</v>
      </c>
      <c r="V123" s="98">
        <v>90.540947000000003</v>
      </c>
      <c r="W123" s="98">
        <v>92.441147000000001</v>
      </c>
      <c r="X123" s="98">
        <v>94.360625999999996</v>
      </c>
      <c r="Y123" s="98">
        <v>96.298569000000001</v>
      </c>
      <c r="Z123" s="98">
        <v>98.252655000000004</v>
      </c>
      <c r="AA123" s="98">
        <v>100.218834</v>
      </c>
      <c r="AB123" s="98">
        <v>102.197517</v>
      </c>
      <c r="AC123" s="98">
        <v>104.200531</v>
      </c>
      <c r="AD123" s="98">
        <v>106.229347</v>
      </c>
      <c r="AE123" s="98">
        <v>108.28325700000001</v>
      </c>
      <c r="AF123" s="99">
        <v>3.9489000000000003E-2</v>
      </c>
      <c r="AG123" s="32"/>
    </row>
    <row r="124" spans="1:33" ht="15" customHeight="1">
      <c r="A124" s="55" t="s">
        <v>3720</v>
      </c>
      <c r="B124" s="97" t="s">
        <v>1141</v>
      </c>
      <c r="C124" s="98">
        <v>42.035438999999997</v>
      </c>
      <c r="D124" s="98">
        <v>65.305633999999998</v>
      </c>
      <c r="E124" s="98">
        <v>85.952704999999995</v>
      </c>
      <c r="F124" s="98">
        <v>100.826874</v>
      </c>
      <c r="G124" s="98">
        <v>114.9105</v>
      </c>
      <c r="H124" s="98">
        <v>124.001762</v>
      </c>
      <c r="I124" s="98">
        <v>132.22051999999999</v>
      </c>
      <c r="J124" s="98">
        <v>136.34762599999999</v>
      </c>
      <c r="K124" s="98">
        <v>140.56552099999999</v>
      </c>
      <c r="L124" s="98">
        <v>144.867615</v>
      </c>
      <c r="M124" s="98">
        <v>149.23921200000001</v>
      </c>
      <c r="N124" s="98">
        <v>153.69073499999999</v>
      </c>
      <c r="O124" s="98">
        <v>158.22726399999999</v>
      </c>
      <c r="P124" s="98">
        <v>162.81016500000001</v>
      </c>
      <c r="Q124" s="98">
        <v>167.47184799999999</v>
      </c>
      <c r="R124" s="98">
        <v>172.249008</v>
      </c>
      <c r="S124" s="98">
        <v>177.13464400000001</v>
      </c>
      <c r="T124" s="98">
        <v>182.10375999999999</v>
      </c>
      <c r="U124" s="98">
        <v>187.15948499999999</v>
      </c>
      <c r="V124" s="98">
        <v>192.320404</v>
      </c>
      <c r="W124" s="98">
        <v>197.591431</v>
      </c>
      <c r="X124" s="98">
        <v>202.97283899999999</v>
      </c>
      <c r="Y124" s="98">
        <v>208.46565200000001</v>
      </c>
      <c r="Z124" s="98">
        <v>214.06880200000001</v>
      </c>
      <c r="AA124" s="98">
        <v>219.78054800000001</v>
      </c>
      <c r="AB124" s="98">
        <v>225.60205099999999</v>
      </c>
      <c r="AC124" s="98">
        <v>231.54188500000001</v>
      </c>
      <c r="AD124" s="98">
        <v>237.602844</v>
      </c>
      <c r="AE124" s="98">
        <v>243.78623999999999</v>
      </c>
      <c r="AF124" s="99">
        <v>6.479E-2</v>
      </c>
      <c r="AG124" s="32"/>
    </row>
    <row r="125" spans="1:33" ht="15" customHeight="1">
      <c r="A125" s="55" t="s">
        <v>3721</v>
      </c>
      <c r="B125" s="97" t="s">
        <v>1143</v>
      </c>
      <c r="C125" s="98">
        <v>4.9029309999999997</v>
      </c>
      <c r="D125" s="98">
        <v>6.6316170000000003</v>
      </c>
      <c r="E125" s="98">
        <v>7.559685</v>
      </c>
      <c r="F125" s="98">
        <v>8.050122</v>
      </c>
      <c r="G125" s="98">
        <v>8.2876220000000007</v>
      </c>
      <c r="H125" s="98">
        <v>8.5268130000000006</v>
      </c>
      <c r="I125" s="98">
        <v>8.7675959999999993</v>
      </c>
      <c r="J125" s="98">
        <v>9.0110759999999992</v>
      </c>
      <c r="K125" s="98">
        <v>9.2586300000000001</v>
      </c>
      <c r="L125" s="98">
        <v>9.5081220000000002</v>
      </c>
      <c r="M125" s="98">
        <v>9.7557609999999997</v>
      </c>
      <c r="N125" s="98">
        <v>10.003282</v>
      </c>
      <c r="O125" s="98">
        <v>10.25118</v>
      </c>
      <c r="P125" s="98">
        <v>10.489587</v>
      </c>
      <c r="Q125" s="98">
        <v>10.725602</v>
      </c>
      <c r="R125" s="98">
        <v>10.967332000000001</v>
      </c>
      <c r="S125" s="98">
        <v>11.212358</v>
      </c>
      <c r="T125" s="98">
        <v>11.454371999999999</v>
      </c>
      <c r="U125" s="98">
        <v>11.693458</v>
      </c>
      <c r="V125" s="98">
        <v>11.933901000000001</v>
      </c>
      <c r="W125" s="98">
        <v>12.176525</v>
      </c>
      <c r="X125" s="98">
        <v>12.421250000000001</v>
      </c>
      <c r="Y125" s="98">
        <v>12.667951</v>
      </c>
      <c r="Z125" s="98">
        <v>12.916296000000001</v>
      </c>
      <c r="AA125" s="98">
        <v>13.165709</v>
      </c>
      <c r="AB125" s="98">
        <v>13.416244000000001</v>
      </c>
      <c r="AC125" s="98">
        <v>13.669560000000001</v>
      </c>
      <c r="AD125" s="98">
        <v>13.925858</v>
      </c>
      <c r="AE125" s="98">
        <v>14.185025</v>
      </c>
      <c r="AF125" s="99">
        <v>3.8670000000000003E-2</v>
      </c>
      <c r="AG125" s="32"/>
    </row>
    <row r="126" spans="1:33" ht="15" customHeight="1">
      <c r="A126" s="55" t="s">
        <v>3722</v>
      </c>
      <c r="B126" s="97" t="s">
        <v>3723</v>
      </c>
      <c r="C126" s="98">
        <v>47.442936000000003</v>
      </c>
      <c r="D126" s="98">
        <v>63.984814</v>
      </c>
      <c r="E126" s="98">
        <v>76.679648999999998</v>
      </c>
      <c r="F126" s="98">
        <v>84.804374999999993</v>
      </c>
      <c r="G126" s="98">
        <v>96.071860999999998</v>
      </c>
      <c r="H126" s="98">
        <v>103.20470400000001</v>
      </c>
      <c r="I126" s="98">
        <v>109.64166299999999</v>
      </c>
      <c r="J126" s="98">
        <v>113.054253</v>
      </c>
      <c r="K126" s="98">
        <v>116.271835</v>
      </c>
      <c r="L126" s="98">
        <v>118.54128300000001</v>
      </c>
      <c r="M126" s="98">
        <v>119.45050000000001</v>
      </c>
      <c r="N126" s="98">
        <v>120.097984</v>
      </c>
      <c r="O126" s="98">
        <v>120.730469</v>
      </c>
      <c r="P126" s="98">
        <v>121.325287</v>
      </c>
      <c r="Q126" s="98">
        <v>121.94425200000001</v>
      </c>
      <c r="R126" s="98">
        <v>122.356194</v>
      </c>
      <c r="S126" s="98">
        <v>122.580017</v>
      </c>
      <c r="T126" s="98">
        <v>122.83268700000001</v>
      </c>
      <c r="U126" s="98">
        <v>123.255264</v>
      </c>
      <c r="V126" s="98">
        <v>123.997055</v>
      </c>
      <c r="W126" s="98">
        <v>125.002296</v>
      </c>
      <c r="X126" s="98">
        <v>126.128738</v>
      </c>
      <c r="Y126" s="98">
        <v>127.33571600000001</v>
      </c>
      <c r="Z126" s="98">
        <v>128.549927</v>
      </c>
      <c r="AA126" s="98">
        <v>129.68714900000001</v>
      </c>
      <c r="AB126" s="98">
        <v>130.74594099999999</v>
      </c>
      <c r="AC126" s="98">
        <v>131.83163500000001</v>
      </c>
      <c r="AD126" s="98">
        <v>133.03767400000001</v>
      </c>
      <c r="AE126" s="98">
        <v>134.431183</v>
      </c>
      <c r="AF126" s="99">
        <v>3.7898000000000001E-2</v>
      </c>
      <c r="AG126" s="32"/>
    </row>
    <row r="127" spans="1:33" ht="15" customHeight="1">
      <c r="A127" s="55" t="s">
        <v>3724</v>
      </c>
      <c r="B127" s="97" t="s">
        <v>1139</v>
      </c>
      <c r="C127" s="98">
        <v>18.514890999999999</v>
      </c>
      <c r="D127" s="98">
        <v>23.544308000000001</v>
      </c>
      <c r="E127" s="98">
        <v>27.278258999999998</v>
      </c>
      <c r="F127" s="98">
        <v>29.958317000000001</v>
      </c>
      <c r="G127" s="98">
        <v>33.320217</v>
      </c>
      <c r="H127" s="98">
        <v>35.412486999999999</v>
      </c>
      <c r="I127" s="98">
        <v>37.304820999999997</v>
      </c>
      <c r="J127" s="98">
        <v>38.347121999999999</v>
      </c>
      <c r="K127" s="98">
        <v>39.329655000000002</v>
      </c>
      <c r="L127" s="98">
        <v>40.027821000000003</v>
      </c>
      <c r="M127" s="98">
        <v>40.319026999999998</v>
      </c>
      <c r="N127" s="98">
        <v>40.531295999999998</v>
      </c>
      <c r="O127" s="98">
        <v>40.737929999999999</v>
      </c>
      <c r="P127" s="98">
        <v>40.931778000000001</v>
      </c>
      <c r="Q127" s="98">
        <v>41.131241000000003</v>
      </c>
      <c r="R127" s="98">
        <v>41.267432999999997</v>
      </c>
      <c r="S127" s="98">
        <v>41.346015999999999</v>
      </c>
      <c r="T127" s="98">
        <v>41.431797000000003</v>
      </c>
      <c r="U127" s="98">
        <v>41.566597000000002</v>
      </c>
      <c r="V127" s="98">
        <v>41.795025000000003</v>
      </c>
      <c r="W127" s="98">
        <v>42.100310999999998</v>
      </c>
      <c r="X127" s="98">
        <v>42.440052000000001</v>
      </c>
      <c r="Y127" s="98">
        <v>42.802154999999999</v>
      </c>
      <c r="Z127" s="98">
        <v>43.164817999999997</v>
      </c>
      <c r="AA127" s="98">
        <v>43.502853000000002</v>
      </c>
      <c r="AB127" s="98">
        <v>43.815761999999999</v>
      </c>
      <c r="AC127" s="98">
        <v>44.134929999999997</v>
      </c>
      <c r="AD127" s="98">
        <v>44.488182000000002</v>
      </c>
      <c r="AE127" s="98">
        <v>44.895415999999997</v>
      </c>
      <c r="AF127" s="99">
        <v>3.2140000000000002E-2</v>
      </c>
      <c r="AG127" s="32"/>
    </row>
    <row r="128" spans="1:33" ht="12" customHeight="1">
      <c r="A128" s="55" t="s">
        <v>3725</v>
      </c>
      <c r="B128" s="97" t="s">
        <v>1141</v>
      </c>
      <c r="C128" s="98">
        <v>28.078714000000002</v>
      </c>
      <c r="D128" s="98">
        <v>39.546764000000003</v>
      </c>
      <c r="E128" s="98">
        <v>48.440437000000003</v>
      </c>
      <c r="F128" s="98">
        <v>53.814338999999997</v>
      </c>
      <c r="G128" s="98">
        <v>61.674225</v>
      </c>
      <c r="H128" s="98">
        <v>66.691176999999996</v>
      </c>
      <c r="I128" s="98">
        <v>71.213875000000002</v>
      </c>
      <c r="J128" s="98">
        <v>73.566772</v>
      </c>
      <c r="K128" s="98">
        <v>75.785445999999993</v>
      </c>
      <c r="L128" s="98">
        <v>77.344414</v>
      </c>
      <c r="M128" s="98">
        <v>77.955794999999995</v>
      </c>
      <c r="N128" s="98">
        <v>78.385551000000007</v>
      </c>
      <c r="O128" s="98">
        <v>78.806213</v>
      </c>
      <c r="P128" s="98">
        <v>79.202354</v>
      </c>
      <c r="Q128" s="98">
        <v>79.617142000000001</v>
      </c>
      <c r="R128" s="98">
        <v>79.889267000000004</v>
      </c>
      <c r="S128" s="98">
        <v>80.031859999999995</v>
      </c>
      <c r="T128" s="98">
        <v>80.196190000000001</v>
      </c>
      <c r="U128" s="98">
        <v>80.480971999999994</v>
      </c>
      <c r="V128" s="98">
        <v>80.990279999999998</v>
      </c>
      <c r="W128" s="98">
        <v>81.685349000000002</v>
      </c>
      <c r="X128" s="98">
        <v>82.466942000000003</v>
      </c>
      <c r="Y128" s="98">
        <v>83.306633000000005</v>
      </c>
      <c r="Z128" s="98">
        <v>84.153221000000002</v>
      </c>
      <c r="AA128" s="98">
        <v>84.947968000000003</v>
      </c>
      <c r="AB128" s="98">
        <v>85.690010000000001</v>
      </c>
      <c r="AC128" s="98">
        <v>86.452820000000003</v>
      </c>
      <c r="AD128" s="98">
        <v>87.301688999999996</v>
      </c>
      <c r="AE128" s="98">
        <v>88.283600000000007</v>
      </c>
      <c r="AF128" s="99">
        <v>4.1761E-2</v>
      </c>
      <c r="AG128" s="32"/>
    </row>
    <row r="129" spans="1:33" ht="12" customHeight="1">
      <c r="A129" s="55" t="s">
        <v>3726</v>
      </c>
      <c r="B129" s="97" t="s">
        <v>1143</v>
      </c>
      <c r="C129" s="98">
        <v>0.84932799999999997</v>
      </c>
      <c r="D129" s="98">
        <v>0.89373599999999997</v>
      </c>
      <c r="E129" s="98">
        <v>0.960955</v>
      </c>
      <c r="F129" s="98">
        <v>1.031712</v>
      </c>
      <c r="G129" s="98">
        <v>1.077413</v>
      </c>
      <c r="H129" s="98">
        <v>1.10103</v>
      </c>
      <c r="I129" s="98">
        <v>1.1229610000000001</v>
      </c>
      <c r="J129" s="98">
        <v>1.14036</v>
      </c>
      <c r="K129" s="98">
        <v>1.1567350000000001</v>
      </c>
      <c r="L129" s="98">
        <v>1.169046</v>
      </c>
      <c r="M129" s="98">
        <v>1.1756770000000001</v>
      </c>
      <c r="N129" s="98">
        <v>1.1811229999999999</v>
      </c>
      <c r="O129" s="98">
        <v>1.186334</v>
      </c>
      <c r="P129" s="98">
        <v>1.1911659999999999</v>
      </c>
      <c r="Q129" s="98">
        <v>1.1958610000000001</v>
      </c>
      <c r="R129" s="98">
        <v>1.1994929999999999</v>
      </c>
      <c r="S129" s="98">
        <v>1.2021440000000001</v>
      </c>
      <c r="T129" s="98">
        <v>1.2047049999999999</v>
      </c>
      <c r="U129" s="98">
        <v>1.2077059999999999</v>
      </c>
      <c r="V129" s="98">
        <v>1.2117629999999999</v>
      </c>
      <c r="W129" s="98">
        <v>1.2166319999999999</v>
      </c>
      <c r="X129" s="98">
        <v>1.221738</v>
      </c>
      <c r="Y129" s="98">
        <v>1.226926</v>
      </c>
      <c r="Z129" s="98">
        <v>1.231905</v>
      </c>
      <c r="AA129" s="98">
        <v>1.2363299999999999</v>
      </c>
      <c r="AB129" s="98">
        <v>1.2401800000000001</v>
      </c>
      <c r="AC129" s="98">
        <v>1.243879</v>
      </c>
      <c r="AD129" s="98">
        <v>1.247797</v>
      </c>
      <c r="AE129" s="98">
        <v>1.2521850000000001</v>
      </c>
      <c r="AF129" s="99">
        <v>1.3960999999999999E-2</v>
      </c>
      <c r="AG129" s="32"/>
    </row>
    <row r="130" spans="1:33" ht="12" customHeight="1">
      <c r="A130" s="55" t="s">
        <v>3727</v>
      </c>
      <c r="B130" s="97" t="s">
        <v>3728</v>
      </c>
      <c r="C130" s="98">
        <v>142.31442300000001</v>
      </c>
      <c r="D130" s="98">
        <v>151.89007599999999</v>
      </c>
      <c r="E130" s="98">
        <v>163.864655</v>
      </c>
      <c r="F130" s="98">
        <v>171.73625200000001</v>
      </c>
      <c r="G130" s="98">
        <v>178.46945199999999</v>
      </c>
      <c r="H130" s="98">
        <v>183.10032699999999</v>
      </c>
      <c r="I130" s="98">
        <v>186.982193</v>
      </c>
      <c r="J130" s="98">
        <v>189.93190000000001</v>
      </c>
      <c r="K130" s="98">
        <v>192.93220500000001</v>
      </c>
      <c r="L130" s="98">
        <v>196.037003</v>
      </c>
      <c r="M130" s="98">
        <v>199.21478300000001</v>
      </c>
      <c r="N130" s="98">
        <v>202.44252</v>
      </c>
      <c r="O130" s="98">
        <v>205.73057600000001</v>
      </c>
      <c r="P130" s="98">
        <v>209.08891299999999</v>
      </c>
      <c r="Q130" s="98">
        <v>212.51480100000001</v>
      </c>
      <c r="R130" s="98">
        <v>216.002655</v>
      </c>
      <c r="S130" s="98">
        <v>219.55929599999999</v>
      </c>
      <c r="T130" s="98">
        <v>223.19146699999999</v>
      </c>
      <c r="U130" s="98">
        <v>226.899384</v>
      </c>
      <c r="V130" s="98">
        <v>230.68907200000001</v>
      </c>
      <c r="W130" s="98">
        <v>234.55947900000001</v>
      </c>
      <c r="X130" s="98">
        <v>238.509064</v>
      </c>
      <c r="Y130" s="98">
        <v>242.53810100000001</v>
      </c>
      <c r="Z130" s="98">
        <v>246.64561499999999</v>
      </c>
      <c r="AA130" s="98">
        <v>250.83862300000001</v>
      </c>
      <c r="AB130" s="98">
        <v>255.11831699999999</v>
      </c>
      <c r="AC130" s="98">
        <v>259.48089599999997</v>
      </c>
      <c r="AD130" s="98">
        <v>263.92275999999998</v>
      </c>
      <c r="AE130" s="98">
        <v>268.437927</v>
      </c>
      <c r="AF130" s="99">
        <v>2.2922000000000001E-2</v>
      </c>
      <c r="AG130" s="32"/>
    </row>
    <row r="131" spans="1:33" ht="12" customHeight="1">
      <c r="A131" s="55" t="s">
        <v>3729</v>
      </c>
      <c r="B131" s="97" t="s">
        <v>1139</v>
      </c>
      <c r="C131" s="98">
        <v>110.081108</v>
      </c>
      <c r="D131" s="98">
        <v>115.58123000000001</v>
      </c>
      <c r="E131" s="98">
        <v>122.967361</v>
      </c>
      <c r="F131" s="98">
        <v>127.819969</v>
      </c>
      <c r="G131" s="98">
        <v>132.20107999999999</v>
      </c>
      <c r="H131" s="98">
        <v>135.314087</v>
      </c>
      <c r="I131" s="98">
        <v>137.98341400000001</v>
      </c>
      <c r="J131" s="98">
        <v>140.101517</v>
      </c>
      <c r="K131" s="98">
        <v>142.25581399999999</v>
      </c>
      <c r="L131" s="98">
        <v>144.48762500000001</v>
      </c>
      <c r="M131" s="98">
        <v>146.77302599999999</v>
      </c>
      <c r="N131" s="98">
        <v>149.094009</v>
      </c>
      <c r="O131" s="98">
        <v>151.45791600000001</v>
      </c>
      <c r="P131" s="98">
        <v>153.87184099999999</v>
      </c>
      <c r="Q131" s="98">
        <v>156.33377100000001</v>
      </c>
      <c r="R131" s="98">
        <v>158.83955399999999</v>
      </c>
      <c r="S131" s="98">
        <v>161.39404300000001</v>
      </c>
      <c r="T131" s="98">
        <v>164.00202899999999</v>
      </c>
      <c r="U131" s="98">
        <v>166.662949</v>
      </c>
      <c r="V131" s="98">
        <v>169.381439</v>
      </c>
      <c r="W131" s="98">
        <v>172.15664699999999</v>
      </c>
      <c r="X131" s="98">
        <v>174.987381</v>
      </c>
      <c r="Y131" s="98">
        <v>177.87385599999999</v>
      </c>
      <c r="Z131" s="98">
        <v>180.81530799999999</v>
      </c>
      <c r="AA131" s="98">
        <v>183.81668099999999</v>
      </c>
      <c r="AB131" s="98">
        <v>186.878784</v>
      </c>
      <c r="AC131" s="98">
        <v>189.99884</v>
      </c>
      <c r="AD131" s="98">
        <v>193.17420999999999</v>
      </c>
      <c r="AE131" s="98">
        <v>196.40057400000001</v>
      </c>
      <c r="AF131" s="99">
        <v>2.0892000000000001E-2</v>
      </c>
      <c r="AG131" s="32"/>
    </row>
    <row r="132" spans="1:33" ht="12" customHeight="1">
      <c r="A132" s="55" t="s">
        <v>3730</v>
      </c>
      <c r="B132" s="97" t="s">
        <v>1141</v>
      </c>
      <c r="C132" s="98">
        <v>17.723891999999999</v>
      </c>
      <c r="D132" s="98">
        <v>21.558128</v>
      </c>
      <c r="E132" s="98">
        <v>25.640647999999999</v>
      </c>
      <c r="F132" s="98">
        <v>28.409416</v>
      </c>
      <c r="G132" s="98">
        <v>30.442050999999999</v>
      </c>
      <c r="H132" s="98">
        <v>31.694476999999999</v>
      </c>
      <c r="I132" s="98">
        <v>32.657162</v>
      </c>
      <c r="J132" s="98">
        <v>33.257838999999997</v>
      </c>
      <c r="K132" s="98">
        <v>33.868983999999998</v>
      </c>
      <c r="L132" s="98">
        <v>34.497799000000001</v>
      </c>
      <c r="M132" s="98">
        <v>35.139740000000003</v>
      </c>
      <c r="N132" s="98">
        <v>35.792296999999998</v>
      </c>
      <c r="O132" s="98">
        <v>36.457706000000002</v>
      </c>
      <c r="P132" s="98">
        <v>37.138069000000002</v>
      </c>
      <c r="Q132" s="98">
        <v>37.832951000000001</v>
      </c>
      <c r="R132" s="98">
        <v>38.541350999999999</v>
      </c>
      <c r="S132" s="98">
        <v>39.264755000000001</v>
      </c>
      <c r="T132" s="98">
        <v>40.004631000000003</v>
      </c>
      <c r="U132" s="98">
        <v>40.762042999999998</v>
      </c>
      <c r="V132" s="98">
        <v>41.537818999999999</v>
      </c>
      <c r="W132" s="98">
        <v>42.331817999999998</v>
      </c>
      <c r="X132" s="98">
        <v>43.143847999999998</v>
      </c>
      <c r="Y132" s="98">
        <v>43.973972000000003</v>
      </c>
      <c r="Z132" s="98">
        <v>44.822124000000002</v>
      </c>
      <c r="AA132" s="98">
        <v>45.689816</v>
      </c>
      <c r="AB132" s="98">
        <v>46.577365999999998</v>
      </c>
      <c r="AC132" s="98">
        <v>47.484093000000001</v>
      </c>
      <c r="AD132" s="98">
        <v>48.409294000000003</v>
      </c>
      <c r="AE132" s="98">
        <v>49.351832999999999</v>
      </c>
      <c r="AF132" s="99">
        <v>3.7250999999999999E-2</v>
      </c>
      <c r="AG132" s="32"/>
    </row>
    <row r="133" spans="1:33" ht="12" customHeight="1">
      <c r="A133" s="55" t="s">
        <v>3731</v>
      </c>
      <c r="B133" s="97" t="s">
        <v>1143</v>
      </c>
      <c r="C133" s="98">
        <v>14.50943</v>
      </c>
      <c r="D133" s="98">
        <v>14.750728000000001</v>
      </c>
      <c r="E133" s="98">
        <v>15.256656</v>
      </c>
      <c r="F133" s="98">
        <v>15.506875000000001</v>
      </c>
      <c r="G133" s="98">
        <v>15.82633</v>
      </c>
      <c r="H133" s="98">
        <v>16.091740000000001</v>
      </c>
      <c r="I133" s="98">
        <v>16.341602000000002</v>
      </c>
      <c r="J133" s="98">
        <v>16.572548000000001</v>
      </c>
      <c r="K133" s="98">
        <v>16.807404999999999</v>
      </c>
      <c r="L133" s="98">
        <v>17.051577000000002</v>
      </c>
      <c r="M133" s="98">
        <v>17.302004</v>
      </c>
      <c r="N133" s="98">
        <v>17.556206</v>
      </c>
      <c r="O133" s="98">
        <v>17.814955000000001</v>
      </c>
      <c r="P133" s="98">
        <v>18.079001999999999</v>
      </c>
      <c r="Q133" s="98">
        <v>18.348101</v>
      </c>
      <c r="R133" s="98">
        <v>18.621765</v>
      </c>
      <c r="S133" s="98">
        <v>18.900500999999998</v>
      </c>
      <c r="T133" s="98">
        <v>19.184811</v>
      </c>
      <c r="U133" s="98">
        <v>19.474388000000001</v>
      </c>
      <c r="V133" s="98">
        <v>19.769831</v>
      </c>
      <c r="W133" s="98">
        <v>20.071031999999999</v>
      </c>
      <c r="X133" s="98">
        <v>20.377831</v>
      </c>
      <c r="Y133" s="98">
        <v>20.690248</v>
      </c>
      <c r="Z133" s="98">
        <v>21.008171000000001</v>
      </c>
      <c r="AA133" s="98">
        <v>21.332118999999999</v>
      </c>
      <c r="AB133" s="98">
        <v>21.662158999999999</v>
      </c>
      <c r="AC133" s="98">
        <v>21.997971</v>
      </c>
      <c r="AD133" s="98">
        <v>22.339255999999999</v>
      </c>
      <c r="AE133" s="98">
        <v>22.685524000000001</v>
      </c>
      <c r="AF133" s="99">
        <v>1.609E-2</v>
      </c>
      <c r="AG133" s="32"/>
    </row>
    <row r="134" spans="1:33" ht="12" customHeight="1">
      <c r="A134" s="55" t="s">
        <v>3732</v>
      </c>
      <c r="B134" s="97" t="s">
        <v>3733</v>
      </c>
      <c r="C134" s="98">
        <v>48.721522999999998</v>
      </c>
      <c r="D134" s="98">
        <v>61.768990000000002</v>
      </c>
      <c r="E134" s="98">
        <v>73.845116000000004</v>
      </c>
      <c r="F134" s="98">
        <v>82.664268000000007</v>
      </c>
      <c r="G134" s="98">
        <v>90.551765000000003</v>
      </c>
      <c r="H134" s="98">
        <v>94.869156000000004</v>
      </c>
      <c r="I134" s="98">
        <v>98.194419999999994</v>
      </c>
      <c r="J134" s="98">
        <v>100.99239300000001</v>
      </c>
      <c r="K134" s="98">
        <v>103.867386</v>
      </c>
      <c r="L134" s="98">
        <v>106.882401</v>
      </c>
      <c r="M134" s="98">
        <v>109.995766</v>
      </c>
      <c r="N134" s="98">
        <v>113.19216900000001</v>
      </c>
      <c r="O134" s="98">
        <v>116.47422</v>
      </c>
      <c r="P134" s="98">
        <v>119.84822800000001</v>
      </c>
      <c r="Q134" s="98">
        <v>123.249786</v>
      </c>
      <c r="R134" s="98">
        <v>126.73764799999999</v>
      </c>
      <c r="S134" s="98">
        <v>130.315765</v>
      </c>
      <c r="T134" s="98">
        <v>133.98472599999999</v>
      </c>
      <c r="U134" s="98">
        <v>137.747986</v>
      </c>
      <c r="V134" s="98">
        <v>141.534378</v>
      </c>
      <c r="W134" s="98">
        <v>145.41456600000001</v>
      </c>
      <c r="X134" s="98">
        <v>149.39035000000001</v>
      </c>
      <c r="Y134" s="98">
        <v>153.46047999999999</v>
      </c>
      <c r="Z134" s="98">
        <v>157.62562600000001</v>
      </c>
      <c r="AA134" s="98">
        <v>161.804001</v>
      </c>
      <c r="AB134" s="98">
        <v>166.075638</v>
      </c>
      <c r="AC134" s="98">
        <v>170.446091</v>
      </c>
      <c r="AD134" s="98">
        <v>174.919006</v>
      </c>
      <c r="AE134" s="98">
        <v>179.497559</v>
      </c>
      <c r="AF134" s="99">
        <v>4.7674000000000001E-2</v>
      </c>
      <c r="AG134" s="32"/>
    </row>
    <row r="135" spans="1:33" ht="12" customHeight="1">
      <c r="A135" s="55" t="s">
        <v>3734</v>
      </c>
      <c r="B135" s="97" t="s">
        <v>1139</v>
      </c>
      <c r="C135" s="98">
        <v>40.367882000000002</v>
      </c>
      <c r="D135" s="98">
        <v>51.182053000000003</v>
      </c>
      <c r="E135" s="98">
        <v>61.307991000000001</v>
      </c>
      <c r="F135" s="98">
        <v>68.604468999999995</v>
      </c>
      <c r="G135" s="98">
        <v>75.149856999999997</v>
      </c>
      <c r="H135" s="98">
        <v>78.746758</v>
      </c>
      <c r="I135" s="98">
        <v>81.512482000000006</v>
      </c>
      <c r="J135" s="98">
        <v>83.836219999999997</v>
      </c>
      <c r="K135" s="98">
        <v>86.223915000000005</v>
      </c>
      <c r="L135" s="98">
        <v>88.727737000000005</v>
      </c>
      <c r="M135" s="98">
        <v>91.313179000000005</v>
      </c>
      <c r="N135" s="98">
        <v>93.967590000000001</v>
      </c>
      <c r="O135" s="98">
        <v>96.693107999999995</v>
      </c>
      <c r="P135" s="98">
        <v>99.494986999999995</v>
      </c>
      <c r="Q135" s="98">
        <v>102.32</v>
      </c>
      <c r="R135" s="98">
        <v>105.216705</v>
      </c>
      <c r="S135" s="98">
        <v>108.188377</v>
      </c>
      <c r="T135" s="98">
        <v>111.235527</v>
      </c>
      <c r="U135" s="98">
        <v>114.361046</v>
      </c>
      <c r="V135" s="98">
        <v>117.506035</v>
      </c>
      <c r="W135" s="98">
        <v>120.728973</v>
      </c>
      <c r="X135" s="98">
        <v>124.031364</v>
      </c>
      <c r="Y135" s="98">
        <v>127.412148</v>
      </c>
      <c r="Z135" s="98">
        <v>130.871872</v>
      </c>
      <c r="AA135" s="98">
        <v>134.342804</v>
      </c>
      <c r="AB135" s="98">
        <v>137.89123499999999</v>
      </c>
      <c r="AC135" s="98">
        <v>141.52177399999999</v>
      </c>
      <c r="AD135" s="98">
        <v>145.23748800000001</v>
      </c>
      <c r="AE135" s="98">
        <v>149.04101600000001</v>
      </c>
      <c r="AF135" s="99">
        <v>4.7754999999999999E-2</v>
      </c>
      <c r="AG135" s="32"/>
    </row>
    <row r="136" spans="1:33" ht="12" customHeight="1">
      <c r="A136" s="55" t="s">
        <v>3735</v>
      </c>
      <c r="B136" s="97" t="s">
        <v>1141</v>
      </c>
      <c r="C136" s="98">
        <v>4.8107499999999996</v>
      </c>
      <c r="D136" s="98">
        <v>6.1307200000000002</v>
      </c>
      <c r="E136" s="98">
        <v>7.171532</v>
      </c>
      <c r="F136" s="98">
        <v>7.9921449999999998</v>
      </c>
      <c r="G136" s="98">
        <v>8.7539029999999993</v>
      </c>
      <c r="H136" s="98">
        <v>9.1908320000000003</v>
      </c>
      <c r="I136" s="98">
        <v>9.5208630000000003</v>
      </c>
      <c r="J136" s="98">
        <v>9.7937060000000002</v>
      </c>
      <c r="K136" s="98">
        <v>10.074055</v>
      </c>
      <c r="L136" s="98">
        <v>10.367825</v>
      </c>
      <c r="M136" s="98">
        <v>10.671106999999999</v>
      </c>
      <c r="N136" s="98">
        <v>10.982485</v>
      </c>
      <c r="O136" s="98">
        <v>11.302196</v>
      </c>
      <c r="P136" s="98">
        <v>11.630836</v>
      </c>
      <c r="Q136" s="98">
        <v>11.962536999999999</v>
      </c>
      <c r="R136" s="98">
        <v>12.302671</v>
      </c>
      <c r="S136" s="98">
        <v>12.651629</v>
      </c>
      <c r="T136" s="98">
        <v>13.009482</v>
      </c>
      <c r="U136" s="98">
        <v>13.376611</v>
      </c>
      <c r="V136" s="98">
        <v>13.746362</v>
      </c>
      <c r="W136" s="98">
        <v>14.125339</v>
      </c>
      <c r="X136" s="98">
        <v>14.513700999999999</v>
      </c>
      <c r="Y136" s="98">
        <v>14.911319000000001</v>
      </c>
      <c r="Z136" s="98">
        <v>15.318254</v>
      </c>
      <c r="AA136" s="98">
        <v>15.726773</v>
      </c>
      <c r="AB136" s="98">
        <v>16.144462999999998</v>
      </c>
      <c r="AC136" s="98">
        <v>16.571867000000001</v>
      </c>
      <c r="AD136" s="98">
        <v>17.009353999999998</v>
      </c>
      <c r="AE136" s="98">
        <v>17.457253999999999</v>
      </c>
      <c r="AF136" s="99">
        <v>4.7107999999999997E-2</v>
      </c>
      <c r="AG136" s="32"/>
    </row>
    <row r="137" spans="1:33" ht="12" customHeight="1">
      <c r="A137" s="55" t="s">
        <v>3736</v>
      </c>
      <c r="B137" s="97" t="s">
        <v>1143</v>
      </c>
      <c r="C137" s="98">
        <v>3.542891</v>
      </c>
      <c r="D137" s="98">
        <v>4.4562160000000004</v>
      </c>
      <c r="E137" s="98">
        <v>5.3655970000000002</v>
      </c>
      <c r="F137" s="98">
        <v>6.0676459999999999</v>
      </c>
      <c r="G137" s="98">
        <v>6.6479980000000003</v>
      </c>
      <c r="H137" s="98">
        <v>6.9315740000000003</v>
      </c>
      <c r="I137" s="98">
        <v>7.161073</v>
      </c>
      <c r="J137" s="98">
        <v>7.3624660000000004</v>
      </c>
      <c r="K137" s="98">
        <v>7.5694160000000004</v>
      </c>
      <c r="L137" s="98">
        <v>7.7868430000000002</v>
      </c>
      <c r="M137" s="98">
        <v>8.0114780000000003</v>
      </c>
      <c r="N137" s="98">
        <v>8.2420969999999993</v>
      </c>
      <c r="O137" s="98">
        <v>8.4789100000000008</v>
      </c>
      <c r="P137" s="98">
        <v>8.7224079999999997</v>
      </c>
      <c r="Q137" s="98">
        <v>8.9672540000000005</v>
      </c>
      <c r="R137" s="98">
        <v>9.2182739999999992</v>
      </c>
      <c r="S137" s="98">
        <v>9.4757580000000008</v>
      </c>
      <c r="T137" s="98">
        <v>9.7397179999999999</v>
      </c>
      <c r="U137" s="98">
        <v>10.010329</v>
      </c>
      <c r="V137" s="98">
        <v>10.281976999999999</v>
      </c>
      <c r="W137" s="98">
        <v>10.560243</v>
      </c>
      <c r="X137" s="98">
        <v>10.845281999999999</v>
      </c>
      <c r="Y137" s="98">
        <v>11.137014000000001</v>
      </c>
      <c r="Z137" s="98">
        <v>11.435499999999999</v>
      </c>
      <c r="AA137" s="98">
        <v>11.734435</v>
      </c>
      <c r="AB137" s="98">
        <v>12.039953000000001</v>
      </c>
      <c r="AC137" s="98">
        <v>12.352451</v>
      </c>
      <c r="AD137" s="98">
        <v>12.67216</v>
      </c>
      <c r="AE137" s="98">
        <v>12.999294000000001</v>
      </c>
      <c r="AF137" s="99">
        <v>4.7521000000000001E-2</v>
      </c>
      <c r="AG137" s="32"/>
    </row>
    <row r="138" spans="1:33" ht="12" customHeight="1">
      <c r="A138" s="55" t="s">
        <v>3737</v>
      </c>
      <c r="B138" s="97" t="s">
        <v>1159</v>
      </c>
      <c r="C138" s="98">
        <v>782.72277799999995</v>
      </c>
      <c r="D138" s="98">
        <v>779.99255400000004</v>
      </c>
      <c r="E138" s="98">
        <v>777.24194299999999</v>
      </c>
      <c r="F138" s="98">
        <v>836.20019500000001</v>
      </c>
      <c r="G138" s="98">
        <v>900.88647500000002</v>
      </c>
      <c r="H138" s="98">
        <v>959.77856399999996</v>
      </c>
      <c r="I138" s="98">
        <v>1015.328857</v>
      </c>
      <c r="J138" s="98">
        <v>1071.4494629999999</v>
      </c>
      <c r="K138" s="98">
        <v>1127.8001710000001</v>
      </c>
      <c r="L138" s="98">
        <v>1184.857544</v>
      </c>
      <c r="M138" s="98">
        <v>1242.602173</v>
      </c>
      <c r="N138" s="98">
        <v>1300.8637699999999</v>
      </c>
      <c r="O138" s="98">
        <v>1359.7788089999999</v>
      </c>
      <c r="P138" s="98">
        <v>1419.6533199999999</v>
      </c>
      <c r="Q138" s="98">
        <v>1480.3670649999999</v>
      </c>
      <c r="R138" s="98">
        <v>1541.5150149999999</v>
      </c>
      <c r="S138" s="98">
        <v>1603.139404</v>
      </c>
      <c r="T138" s="98">
        <v>1665.5854489999999</v>
      </c>
      <c r="U138" s="98">
        <v>1729.3858640000001</v>
      </c>
      <c r="V138" s="98">
        <v>1795.155029</v>
      </c>
      <c r="W138" s="98">
        <v>1862.857422</v>
      </c>
      <c r="X138" s="98">
        <v>1931.973999</v>
      </c>
      <c r="Y138" s="98">
        <v>2001.8626710000001</v>
      </c>
      <c r="Z138" s="98">
        <v>2071.8183589999999</v>
      </c>
      <c r="AA138" s="98">
        <v>2141.7058109999998</v>
      </c>
      <c r="AB138" s="98">
        <v>2211.8625489999999</v>
      </c>
      <c r="AC138" s="98">
        <v>2282.0432129999999</v>
      </c>
      <c r="AD138" s="98">
        <v>2351.5871579999998</v>
      </c>
      <c r="AE138" s="98">
        <v>2419.7944339999999</v>
      </c>
      <c r="AF138" s="99">
        <v>4.1133000000000003E-2</v>
      </c>
      <c r="AG138" s="32"/>
    </row>
    <row r="139" spans="1:33" ht="12" customHeight="1">
      <c r="A139" s="55" t="s">
        <v>3738</v>
      </c>
      <c r="B139" s="97" t="s">
        <v>1139</v>
      </c>
      <c r="C139" s="98">
        <v>607.629639</v>
      </c>
      <c r="D139" s="98">
        <v>579.78564500000005</v>
      </c>
      <c r="E139" s="98">
        <v>554.85424799999998</v>
      </c>
      <c r="F139" s="98">
        <v>591.023865</v>
      </c>
      <c r="G139" s="98">
        <v>632.18890399999998</v>
      </c>
      <c r="H139" s="98">
        <v>672.03393600000004</v>
      </c>
      <c r="I139" s="98">
        <v>711.24945100000002</v>
      </c>
      <c r="J139" s="98">
        <v>750.78301999999996</v>
      </c>
      <c r="K139" s="98">
        <v>790.37164299999995</v>
      </c>
      <c r="L139" s="98">
        <v>830.36956799999996</v>
      </c>
      <c r="M139" s="98">
        <v>870.75842299999999</v>
      </c>
      <c r="N139" s="98">
        <v>911.40508999999997</v>
      </c>
      <c r="O139" s="98">
        <v>952.40625</v>
      </c>
      <c r="P139" s="98">
        <v>993.98687700000005</v>
      </c>
      <c r="Q139" s="98">
        <v>1036.053101</v>
      </c>
      <c r="R139" s="98">
        <v>1078.296143</v>
      </c>
      <c r="S139" s="98">
        <v>1120.742432</v>
      </c>
      <c r="T139" s="98">
        <v>1163.6453859999999</v>
      </c>
      <c r="U139" s="98">
        <v>1207.394775</v>
      </c>
      <c r="V139" s="98">
        <v>1252.449341</v>
      </c>
      <c r="W139" s="98">
        <v>1298.7775879999999</v>
      </c>
      <c r="X139" s="98">
        <v>1345.984375</v>
      </c>
      <c r="Y139" s="98">
        <v>1393.5820309999999</v>
      </c>
      <c r="Z139" s="98">
        <v>1441.0375979999999</v>
      </c>
      <c r="AA139" s="98">
        <v>1488.2482910000001</v>
      </c>
      <c r="AB139" s="98">
        <v>1535.4626459999999</v>
      </c>
      <c r="AC139" s="98">
        <v>1582.492432</v>
      </c>
      <c r="AD139" s="98">
        <v>1628.837769</v>
      </c>
      <c r="AE139" s="98">
        <v>1673.9719239999999</v>
      </c>
      <c r="AF139" s="99">
        <v>3.6854999999999999E-2</v>
      </c>
      <c r="AG139" s="32"/>
    </row>
    <row r="140" spans="1:33" ht="12" customHeight="1">
      <c r="A140" s="55" t="s">
        <v>3739</v>
      </c>
      <c r="B140" s="97" t="s">
        <v>1141</v>
      </c>
      <c r="C140" s="98">
        <v>87.702171000000007</v>
      </c>
      <c r="D140" s="98">
        <v>118.64717899999999</v>
      </c>
      <c r="E140" s="98">
        <v>145.718872</v>
      </c>
      <c r="F140" s="98">
        <v>163.990128</v>
      </c>
      <c r="G140" s="98">
        <v>182.23019400000001</v>
      </c>
      <c r="H140" s="98">
        <v>195.94972200000001</v>
      </c>
      <c r="I140" s="98">
        <v>206.901611</v>
      </c>
      <c r="J140" s="98">
        <v>218.06899999999999</v>
      </c>
      <c r="K140" s="98">
        <v>229.41262800000001</v>
      </c>
      <c r="L140" s="98">
        <v>241.004807</v>
      </c>
      <c r="M140" s="98">
        <v>252.84724399999999</v>
      </c>
      <c r="N140" s="98">
        <v>264.92242399999998</v>
      </c>
      <c r="O140" s="98">
        <v>277.25662199999999</v>
      </c>
      <c r="P140" s="98">
        <v>289.89932299999998</v>
      </c>
      <c r="Q140" s="98">
        <v>302.83795199999997</v>
      </c>
      <c r="R140" s="98">
        <v>316.01998900000001</v>
      </c>
      <c r="S140" s="98">
        <v>329.458618</v>
      </c>
      <c r="T140" s="98">
        <v>343.209473</v>
      </c>
      <c r="U140" s="98">
        <v>357.36090100000001</v>
      </c>
      <c r="V140" s="98">
        <v>372.00381499999997</v>
      </c>
      <c r="W140" s="98">
        <v>387.13888500000002</v>
      </c>
      <c r="X140" s="98">
        <v>402.69903599999998</v>
      </c>
      <c r="Y140" s="98">
        <v>418.59939600000001</v>
      </c>
      <c r="Z140" s="98">
        <v>434.743561</v>
      </c>
      <c r="AA140" s="98">
        <v>451.11456299999998</v>
      </c>
      <c r="AB140" s="98">
        <v>467.76574699999998</v>
      </c>
      <c r="AC140" s="98">
        <v>484.66757200000001</v>
      </c>
      <c r="AD140" s="98">
        <v>501.73037699999998</v>
      </c>
      <c r="AE140" s="98">
        <v>518.85571300000004</v>
      </c>
      <c r="AF140" s="99">
        <v>6.5546999999999994E-2</v>
      </c>
      <c r="AG140" s="32"/>
    </row>
    <row r="141" spans="1:33" ht="12" customHeight="1">
      <c r="A141" s="55" t="s">
        <v>3740</v>
      </c>
      <c r="B141" s="97" t="s">
        <v>1143</v>
      </c>
      <c r="C141" s="98">
        <v>87.390906999999999</v>
      </c>
      <c r="D141" s="98">
        <v>81.559792000000002</v>
      </c>
      <c r="E141" s="98">
        <v>76.668800000000005</v>
      </c>
      <c r="F141" s="98">
        <v>81.186179999999993</v>
      </c>
      <c r="G141" s="98">
        <v>86.467392000000004</v>
      </c>
      <c r="H141" s="98">
        <v>91.794830000000005</v>
      </c>
      <c r="I141" s="98">
        <v>97.177802999999997</v>
      </c>
      <c r="J141" s="98">
        <v>102.597488</v>
      </c>
      <c r="K141" s="98">
        <v>108.01593800000001</v>
      </c>
      <c r="L141" s="98">
        <v>113.483192</v>
      </c>
      <c r="M141" s="98">
        <v>118.996407</v>
      </c>
      <c r="N141" s="98">
        <v>124.536186</v>
      </c>
      <c r="O141" s="98">
        <v>130.11586</v>
      </c>
      <c r="P141" s="98">
        <v>135.76705899999999</v>
      </c>
      <c r="Q141" s="98">
        <v>141.47612000000001</v>
      </c>
      <c r="R141" s="98">
        <v>147.198837</v>
      </c>
      <c r="S141" s="98">
        <v>152.938492</v>
      </c>
      <c r="T141" s="98">
        <v>158.73074299999999</v>
      </c>
      <c r="U141" s="98">
        <v>164.63017300000001</v>
      </c>
      <c r="V141" s="98">
        <v>170.70181299999999</v>
      </c>
      <c r="W141" s="98">
        <v>176.94079600000001</v>
      </c>
      <c r="X141" s="98">
        <v>183.29051200000001</v>
      </c>
      <c r="Y141" s="98">
        <v>189.68124399999999</v>
      </c>
      <c r="Z141" s="98">
        <v>196.03698700000001</v>
      </c>
      <c r="AA141" s="98">
        <v>202.342896</v>
      </c>
      <c r="AB141" s="98">
        <v>208.634064</v>
      </c>
      <c r="AC141" s="98">
        <v>214.88330099999999</v>
      </c>
      <c r="AD141" s="98">
        <v>221.019318</v>
      </c>
      <c r="AE141" s="98">
        <v>226.96713299999999</v>
      </c>
      <c r="AF141" s="99">
        <v>3.4674000000000003E-2</v>
      </c>
      <c r="AG141" s="32"/>
    </row>
    <row r="142" spans="1:33" ht="12" customHeight="1">
      <c r="A142" s="55" t="s">
        <v>3741</v>
      </c>
      <c r="B142" s="97" t="s">
        <v>3742</v>
      </c>
      <c r="C142" s="98">
        <v>105.801849</v>
      </c>
      <c r="D142" s="98">
        <v>131.08637999999999</v>
      </c>
      <c r="E142" s="98">
        <v>148.97323600000001</v>
      </c>
      <c r="F142" s="98">
        <v>162.49697900000001</v>
      </c>
      <c r="G142" s="98">
        <v>182.242538</v>
      </c>
      <c r="H142" s="98">
        <v>199.04045099999999</v>
      </c>
      <c r="I142" s="98">
        <v>215.68579099999999</v>
      </c>
      <c r="J142" s="98">
        <v>233.66879299999999</v>
      </c>
      <c r="K142" s="98">
        <v>252.08363299999999</v>
      </c>
      <c r="L142" s="98">
        <v>270.79431199999999</v>
      </c>
      <c r="M142" s="98">
        <v>289.70480300000003</v>
      </c>
      <c r="N142" s="98">
        <v>308.69137599999999</v>
      </c>
      <c r="O142" s="98">
        <v>327.61547899999999</v>
      </c>
      <c r="P142" s="98">
        <v>346.53881799999999</v>
      </c>
      <c r="Q142" s="98">
        <v>365.61932400000001</v>
      </c>
      <c r="R142" s="98">
        <v>385.17947400000003</v>
      </c>
      <c r="S142" s="98">
        <v>405.21984900000001</v>
      </c>
      <c r="T142" s="98">
        <v>425.707581</v>
      </c>
      <c r="U142" s="98">
        <v>446.58886699999999</v>
      </c>
      <c r="V142" s="98">
        <v>467.84079000000003</v>
      </c>
      <c r="W142" s="98">
        <v>489.42877199999998</v>
      </c>
      <c r="X142" s="98">
        <v>511.33187900000001</v>
      </c>
      <c r="Y142" s="98">
        <v>533.48980700000004</v>
      </c>
      <c r="Z142" s="98">
        <v>555.85424799999998</v>
      </c>
      <c r="AA142" s="98">
        <v>578.37213099999997</v>
      </c>
      <c r="AB142" s="98">
        <v>600.98870799999997</v>
      </c>
      <c r="AC142" s="98">
        <v>623.63964799999997</v>
      </c>
      <c r="AD142" s="98">
        <v>646.26062000000002</v>
      </c>
      <c r="AE142" s="98">
        <v>668.79229699999996</v>
      </c>
      <c r="AF142" s="99">
        <v>6.8071000000000007E-2</v>
      </c>
      <c r="AG142" s="32"/>
    </row>
    <row r="143" spans="1:33" ht="12" customHeight="1">
      <c r="A143" s="55" t="s">
        <v>3743</v>
      </c>
      <c r="B143" s="97" t="s">
        <v>1139</v>
      </c>
      <c r="C143" s="98">
        <v>75.193489</v>
      </c>
      <c r="D143" s="98">
        <v>88.749320999999995</v>
      </c>
      <c r="E143" s="98">
        <v>96.573020999999997</v>
      </c>
      <c r="F143" s="98">
        <v>102.475159</v>
      </c>
      <c r="G143" s="98">
        <v>114.042053</v>
      </c>
      <c r="H143" s="98">
        <v>124.892517</v>
      </c>
      <c r="I143" s="98">
        <v>135.918442</v>
      </c>
      <c r="J143" s="98">
        <v>147.58873</v>
      </c>
      <c r="K143" s="98">
        <v>159.55355800000001</v>
      </c>
      <c r="L143" s="98">
        <v>171.721115</v>
      </c>
      <c r="M143" s="98">
        <v>184.025848</v>
      </c>
      <c r="N143" s="98">
        <v>196.38386499999999</v>
      </c>
      <c r="O143" s="98">
        <v>208.70137</v>
      </c>
      <c r="P143" s="98">
        <v>221.01852400000001</v>
      </c>
      <c r="Q143" s="98">
        <v>233.43985000000001</v>
      </c>
      <c r="R143" s="98">
        <v>246.18055699999999</v>
      </c>
      <c r="S143" s="98">
        <v>259.24078400000002</v>
      </c>
      <c r="T143" s="98">
        <v>272.59823599999999</v>
      </c>
      <c r="U143" s="98">
        <v>286.21472199999999</v>
      </c>
      <c r="V143" s="98">
        <v>300.07556199999999</v>
      </c>
      <c r="W143" s="98">
        <v>314.157196</v>
      </c>
      <c r="X143" s="98">
        <v>328.44482399999998</v>
      </c>
      <c r="Y143" s="98">
        <v>342.89700299999998</v>
      </c>
      <c r="Z143" s="98">
        <v>357.48037699999998</v>
      </c>
      <c r="AA143" s="98">
        <v>372.15881300000001</v>
      </c>
      <c r="AB143" s="98">
        <v>386.89511099999999</v>
      </c>
      <c r="AC143" s="98">
        <v>401.64532500000001</v>
      </c>
      <c r="AD143" s="98">
        <v>416.36498999999998</v>
      </c>
      <c r="AE143" s="98">
        <v>431.01361100000003</v>
      </c>
      <c r="AF143" s="99">
        <v>6.4344999999999999E-2</v>
      </c>
      <c r="AG143" s="32"/>
    </row>
    <row r="144" spans="1:33" ht="12" customHeight="1">
      <c r="A144" s="55" t="s">
        <v>3744</v>
      </c>
      <c r="B144" s="97" t="s">
        <v>1141</v>
      </c>
      <c r="C144" s="98">
        <v>20.681094999999999</v>
      </c>
      <c r="D144" s="98">
        <v>31.151104</v>
      </c>
      <c r="E144" s="98">
        <v>40.734214999999999</v>
      </c>
      <c r="F144" s="98">
        <v>48.025737999999997</v>
      </c>
      <c r="G144" s="98">
        <v>54.971947</v>
      </c>
      <c r="H144" s="98">
        <v>59.613852999999999</v>
      </c>
      <c r="I144" s="98">
        <v>63.869911000000002</v>
      </c>
      <c r="J144" s="98">
        <v>68.771148999999994</v>
      </c>
      <c r="K144" s="98">
        <v>73.772148000000001</v>
      </c>
      <c r="L144" s="98">
        <v>78.840309000000005</v>
      </c>
      <c r="M144" s="98">
        <v>83.953598</v>
      </c>
      <c r="N144" s="98">
        <v>89.082618999999994</v>
      </c>
      <c r="O144" s="98">
        <v>94.194580000000002</v>
      </c>
      <c r="P144" s="98">
        <v>99.306160000000006</v>
      </c>
      <c r="Q144" s="98">
        <v>104.45790100000001</v>
      </c>
      <c r="R144" s="98">
        <v>109.730125</v>
      </c>
      <c r="S144" s="98">
        <v>115.12342099999999</v>
      </c>
      <c r="T144" s="98">
        <v>120.629929</v>
      </c>
      <c r="U144" s="98">
        <v>126.239189</v>
      </c>
      <c r="V144" s="98">
        <v>131.944626</v>
      </c>
      <c r="W144" s="98">
        <v>137.73826600000001</v>
      </c>
      <c r="X144" s="98">
        <v>143.61595199999999</v>
      </c>
      <c r="Y144" s="98">
        <v>149.56410199999999</v>
      </c>
      <c r="Z144" s="98">
        <v>155.57214400000001</v>
      </c>
      <c r="AA144" s="98">
        <v>161.627579</v>
      </c>
      <c r="AB144" s="98">
        <v>167.71759</v>
      </c>
      <c r="AC144" s="98">
        <v>173.827698</v>
      </c>
      <c r="AD144" s="98">
        <v>179.94335899999999</v>
      </c>
      <c r="AE144" s="98">
        <v>186.051331</v>
      </c>
      <c r="AF144" s="99">
        <v>8.1616999999999995E-2</v>
      </c>
      <c r="AG144" s="32"/>
    </row>
    <row r="145" spans="1:33" ht="12" customHeight="1">
      <c r="A145" s="55" t="s">
        <v>3745</v>
      </c>
      <c r="B145" s="97" t="s">
        <v>1143</v>
      </c>
      <c r="C145" s="98">
        <v>9.9272690000000008</v>
      </c>
      <c r="D145" s="98">
        <v>11.185945</v>
      </c>
      <c r="E145" s="98">
        <v>11.666002000000001</v>
      </c>
      <c r="F145" s="98">
        <v>11.996092000000001</v>
      </c>
      <c r="G145" s="98">
        <v>13.228529999999999</v>
      </c>
      <c r="H145" s="98">
        <v>14.534067</v>
      </c>
      <c r="I145" s="98">
        <v>15.897460000000001</v>
      </c>
      <c r="J145" s="98">
        <v>17.308926</v>
      </c>
      <c r="K145" s="98">
        <v>18.757919000000001</v>
      </c>
      <c r="L145" s="98">
        <v>20.232868</v>
      </c>
      <c r="M145" s="98">
        <v>21.725401000000002</v>
      </c>
      <c r="N145" s="98">
        <v>23.224907000000002</v>
      </c>
      <c r="O145" s="98">
        <v>24.719524</v>
      </c>
      <c r="P145" s="98">
        <v>26.214109000000001</v>
      </c>
      <c r="Q145" s="98">
        <v>27.721582000000001</v>
      </c>
      <c r="R145" s="98">
        <v>29.26877</v>
      </c>
      <c r="S145" s="98">
        <v>30.855650000000001</v>
      </c>
      <c r="T145" s="98">
        <v>32.479407999999999</v>
      </c>
      <c r="U145" s="98">
        <v>34.134968000000001</v>
      </c>
      <c r="V145" s="98">
        <v>35.820602000000001</v>
      </c>
      <c r="W145" s="98">
        <v>37.533295000000003</v>
      </c>
      <c r="X145" s="98">
        <v>39.271095000000003</v>
      </c>
      <c r="Y145" s="98">
        <v>41.028694000000002</v>
      </c>
      <c r="Z145" s="98">
        <v>42.801788000000002</v>
      </c>
      <c r="AA145" s="98">
        <v>44.585773000000003</v>
      </c>
      <c r="AB145" s="98">
        <v>46.375937999999998</v>
      </c>
      <c r="AC145" s="98">
        <v>48.166649</v>
      </c>
      <c r="AD145" s="98">
        <v>49.952205999999997</v>
      </c>
      <c r="AE145" s="98">
        <v>51.727398000000001</v>
      </c>
      <c r="AF145" s="99">
        <v>6.0726000000000002E-2</v>
      </c>
      <c r="AG145" s="32"/>
    </row>
    <row r="146" spans="1:33" ht="12" customHeight="1">
      <c r="A146" s="55" t="s">
        <v>3746</v>
      </c>
      <c r="B146" s="97" t="s">
        <v>3747</v>
      </c>
      <c r="C146" s="98">
        <v>375.91976899999997</v>
      </c>
      <c r="D146" s="98">
        <v>481.70532200000002</v>
      </c>
      <c r="E146" s="98">
        <v>566.80071999999996</v>
      </c>
      <c r="F146" s="98">
        <v>619.48498500000005</v>
      </c>
      <c r="G146" s="98">
        <v>692.50787400000002</v>
      </c>
      <c r="H146" s="98">
        <v>742.44305399999996</v>
      </c>
      <c r="I146" s="98">
        <v>789.48498500000005</v>
      </c>
      <c r="J146" s="98">
        <v>826.39794900000004</v>
      </c>
      <c r="K146" s="98">
        <v>863.72631799999999</v>
      </c>
      <c r="L146" s="98">
        <v>901.85369900000001</v>
      </c>
      <c r="M146" s="98">
        <v>941.02893100000006</v>
      </c>
      <c r="N146" s="98">
        <v>981.25726299999997</v>
      </c>
      <c r="O146" s="98">
        <v>1022.627808</v>
      </c>
      <c r="P146" s="98">
        <v>1065.224731</v>
      </c>
      <c r="Q146" s="98">
        <v>1108.5661620000001</v>
      </c>
      <c r="R146" s="98">
        <v>1153.0804439999999</v>
      </c>
      <c r="S146" s="98">
        <v>1198.8654790000001</v>
      </c>
      <c r="T146" s="98">
        <v>1245.9023440000001</v>
      </c>
      <c r="U146" s="98">
        <v>1294.303101</v>
      </c>
      <c r="V146" s="98">
        <v>1343.3957519999999</v>
      </c>
      <c r="W146" s="98">
        <v>1393.615845</v>
      </c>
      <c r="X146" s="98">
        <v>1445.0317379999999</v>
      </c>
      <c r="Y146" s="98">
        <v>1497.6895750000001</v>
      </c>
      <c r="Z146" s="98">
        <v>1551.5473629999999</v>
      </c>
      <c r="AA146" s="98">
        <v>1605.368774</v>
      </c>
      <c r="AB146" s="98">
        <v>1660.1064449999999</v>
      </c>
      <c r="AC146" s="98">
        <v>1716.0744629999999</v>
      </c>
      <c r="AD146" s="98">
        <v>1773.384644</v>
      </c>
      <c r="AE146" s="98">
        <v>1832.1719969999999</v>
      </c>
      <c r="AF146" s="99">
        <v>5.8198E-2</v>
      </c>
      <c r="AG146" s="32"/>
    </row>
    <row r="147" spans="1:33" ht="12" customHeight="1">
      <c r="A147" s="55" t="s">
        <v>3748</v>
      </c>
      <c r="B147" s="97" t="s">
        <v>1139</v>
      </c>
      <c r="C147" s="98">
        <v>202.08255</v>
      </c>
      <c r="D147" s="98">
        <v>239.99041700000001</v>
      </c>
      <c r="E147" s="98">
        <v>264.53637700000002</v>
      </c>
      <c r="F147" s="98">
        <v>278.37924199999998</v>
      </c>
      <c r="G147" s="98">
        <v>305.40206899999998</v>
      </c>
      <c r="H147" s="98">
        <v>325.109375</v>
      </c>
      <c r="I147" s="98">
        <v>344.39532500000001</v>
      </c>
      <c r="J147" s="98">
        <v>361.64950599999997</v>
      </c>
      <c r="K147" s="98">
        <v>379.05777</v>
      </c>
      <c r="L147" s="98">
        <v>396.874908</v>
      </c>
      <c r="M147" s="98">
        <v>415.19317599999999</v>
      </c>
      <c r="N147" s="98">
        <v>434.01336700000002</v>
      </c>
      <c r="O147" s="98">
        <v>453.38519300000002</v>
      </c>
      <c r="P147" s="98">
        <v>473.35357699999997</v>
      </c>
      <c r="Q147" s="98">
        <v>493.69140599999997</v>
      </c>
      <c r="R147" s="98">
        <v>514.59161400000005</v>
      </c>
      <c r="S147" s="98">
        <v>536.10888699999998</v>
      </c>
      <c r="T147" s="98">
        <v>558.22985800000004</v>
      </c>
      <c r="U147" s="98">
        <v>581.01440400000001</v>
      </c>
      <c r="V147" s="98">
        <v>604.13098100000002</v>
      </c>
      <c r="W147" s="98">
        <v>627.776794</v>
      </c>
      <c r="X147" s="98">
        <v>651.98644999999999</v>
      </c>
      <c r="Y147" s="98">
        <v>676.78234899999995</v>
      </c>
      <c r="Z147" s="98">
        <v>702.13751200000002</v>
      </c>
      <c r="AA147" s="98">
        <v>727.42218000000003</v>
      </c>
      <c r="AB147" s="98">
        <v>753.10339399999998</v>
      </c>
      <c r="AC147" s="98">
        <v>779.35504200000003</v>
      </c>
      <c r="AD147" s="98">
        <v>806.23724400000003</v>
      </c>
      <c r="AE147" s="98">
        <v>833.82495100000006</v>
      </c>
      <c r="AF147" s="99">
        <v>5.1922999999999997E-2</v>
      </c>
      <c r="AG147" s="32"/>
    </row>
    <row r="148" spans="1:33" ht="12" customHeight="1">
      <c r="A148" s="55" t="s">
        <v>3749</v>
      </c>
      <c r="B148" s="97" t="s">
        <v>1141</v>
      </c>
      <c r="C148" s="98">
        <v>155.46173099999999</v>
      </c>
      <c r="D148" s="98">
        <v>220.74285900000001</v>
      </c>
      <c r="E148" s="98">
        <v>279.43624899999998</v>
      </c>
      <c r="F148" s="98">
        <v>317.849243</v>
      </c>
      <c r="G148" s="98">
        <v>362.02066000000002</v>
      </c>
      <c r="H148" s="98">
        <v>390.80450400000001</v>
      </c>
      <c r="I148" s="98">
        <v>417.08648699999998</v>
      </c>
      <c r="J148" s="98">
        <v>435.25451700000002</v>
      </c>
      <c r="K148" s="98">
        <v>453.67334</v>
      </c>
      <c r="L148" s="98">
        <v>472.444458</v>
      </c>
      <c r="M148" s="98">
        <v>491.71816999999999</v>
      </c>
      <c r="N148" s="98">
        <v>511.49902300000002</v>
      </c>
      <c r="O148" s="98">
        <v>531.82147199999997</v>
      </c>
      <c r="P148" s="98">
        <v>552.72070299999996</v>
      </c>
      <c r="Q148" s="98">
        <v>573.96124299999997</v>
      </c>
      <c r="R148" s="98">
        <v>595.76293899999996</v>
      </c>
      <c r="S148" s="98">
        <v>618.16339100000005</v>
      </c>
      <c r="T148" s="98">
        <v>641.15844700000002</v>
      </c>
      <c r="U148" s="98">
        <v>664.79449499999998</v>
      </c>
      <c r="V148" s="98">
        <v>688.76110800000004</v>
      </c>
      <c r="W148" s="98">
        <v>713.28021200000001</v>
      </c>
      <c r="X148" s="98">
        <v>738.38207999999997</v>
      </c>
      <c r="Y148" s="98">
        <v>764.08868399999994</v>
      </c>
      <c r="Z148" s="98">
        <v>790.38763400000005</v>
      </c>
      <c r="AA148" s="98">
        <v>816.730591</v>
      </c>
      <c r="AB148" s="98">
        <v>843.56140100000005</v>
      </c>
      <c r="AC148" s="98">
        <v>871.00286900000003</v>
      </c>
      <c r="AD148" s="98">
        <v>899.10162400000002</v>
      </c>
      <c r="AE148" s="98">
        <v>927.90972899999997</v>
      </c>
      <c r="AF148" s="99">
        <v>6.5883999999999998E-2</v>
      </c>
      <c r="AG148" s="32"/>
    </row>
    <row r="149" spans="1:33" ht="12" customHeight="1">
      <c r="A149" s="55" t="s">
        <v>3750</v>
      </c>
      <c r="B149" s="97" t="s">
        <v>1143</v>
      </c>
      <c r="C149" s="98">
        <v>18.375473</v>
      </c>
      <c r="D149" s="98">
        <v>20.972035999999999</v>
      </c>
      <c r="E149" s="98">
        <v>22.828130999999999</v>
      </c>
      <c r="F149" s="98">
        <v>23.256474000000001</v>
      </c>
      <c r="G149" s="98">
        <v>25.085111999999999</v>
      </c>
      <c r="H149" s="98">
        <v>26.529171000000002</v>
      </c>
      <c r="I149" s="98">
        <v>28.003108999999998</v>
      </c>
      <c r="J149" s="98">
        <v>29.493925000000001</v>
      </c>
      <c r="K149" s="98">
        <v>30.995201000000002</v>
      </c>
      <c r="L149" s="98">
        <v>32.534325000000003</v>
      </c>
      <c r="M149" s="98">
        <v>34.117558000000002</v>
      </c>
      <c r="N149" s="98">
        <v>35.744843000000003</v>
      </c>
      <c r="O149" s="98">
        <v>37.421059</v>
      </c>
      <c r="P149" s="98">
        <v>39.150475</v>
      </c>
      <c r="Q149" s="98">
        <v>40.913345</v>
      </c>
      <c r="R149" s="98">
        <v>42.7258</v>
      </c>
      <c r="S149" s="98">
        <v>44.593226999999999</v>
      </c>
      <c r="T149" s="98">
        <v>46.514130000000002</v>
      </c>
      <c r="U149" s="98">
        <v>48.494213000000002</v>
      </c>
      <c r="V149" s="98">
        <v>50.503624000000002</v>
      </c>
      <c r="W149" s="98">
        <v>52.558903000000001</v>
      </c>
      <c r="X149" s="98">
        <v>54.663254000000002</v>
      </c>
      <c r="Y149" s="98">
        <v>56.818660999999999</v>
      </c>
      <c r="Z149" s="98">
        <v>59.022284999999997</v>
      </c>
      <c r="AA149" s="98">
        <v>61.216000000000001</v>
      </c>
      <c r="AB149" s="98">
        <v>63.441715000000002</v>
      </c>
      <c r="AC149" s="98">
        <v>65.716399999999993</v>
      </c>
      <c r="AD149" s="98">
        <v>68.045783999999998</v>
      </c>
      <c r="AE149" s="98">
        <v>70.437195000000003</v>
      </c>
      <c r="AF149" s="99">
        <v>4.9160000000000002E-2</v>
      </c>
      <c r="AG149" s="32"/>
    </row>
    <row r="150" spans="1:33" ht="15" customHeight="1">
      <c r="A150" s="55" t="s">
        <v>3751</v>
      </c>
      <c r="B150" s="97" t="s">
        <v>3752</v>
      </c>
      <c r="C150" s="98">
        <v>162.27954099999999</v>
      </c>
      <c r="D150" s="98">
        <v>220.34437600000001</v>
      </c>
      <c r="E150" s="98">
        <v>283.60168499999997</v>
      </c>
      <c r="F150" s="98">
        <v>335.28662100000003</v>
      </c>
      <c r="G150" s="98">
        <v>373.78436299999998</v>
      </c>
      <c r="H150" s="98">
        <v>399.65692100000001</v>
      </c>
      <c r="I150" s="98">
        <v>424.588165</v>
      </c>
      <c r="J150" s="98">
        <v>444.73553500000003</v>
      </c>
      <c r="K150" s="98">
        <v>465.55981400000002</v>
      </c>
      <c r="L150" s="98">
        <v>486.492706</v>
      </c>
      <c r="M150" s="98">
        <v>508.21795700000001</v>
      </c>
      <c r="N150" s="98">
        <v>530.80432099999996</v>
      </c>
      <c r="O150" s="98">
        <v>554.29113800000005</v>
      </c>
      <c r="P150" s="98">
        <v>578.72289999999998</v>
      </c>
      <c r="Q150" s="98">
        <v>603.86834699999997</v>
      </c>
      <c r="R150" s="98">
        <v>629.992615</v>
      </c>
      <c r="S150" s="98">
        <v>657.12609899999995</v>
      </c>
      <c r="T150" s="98">
        <v>685.28576699999996</v>
      </c>
      <c r="U150" s="98">
        <v>714.50665300000003</v>
      </c>
      <c r="V150" s="98">
        <v>744.58624299999997</v>
      </c>
      <c r="W150" s="98">
        <v>775.77813700000002</v>
      </c>
      <c r="X150" s="98">
        <v>808.120544</v>
      </c>
      <c r="Y150" s="98">
        <v>841.64727800000003</v>
      </c>
      <c r="Z150" s="98">
        <v>876.40563999999995</v>
      </c>
      <c r="AA150" s="98">
        <v>912.07891800000004</v>
      </c>
      <c r="AB150" s="98">
        <v>949.02533000000005</v>
      </c>
      <c r="AC150" s="98">
        <v>987.29339600000003</v>
      </c>
      <c r="AD150" s="98">
        <v>1026.921143</v>
      </c>
      <c r="AE150" s="98">
        <v>1067.9521480000001</v>
      </c>
      <c r="AF150" s="99">
        <v>6.9608000000000003E-2</v>
      </c>
      <c r="AG150" s="32"/>
    </row>
    <row r="151" spans="1:33" ht="15" customHeight="1">
      <c r="A151" s="55" t="s">
        <v>3753</v>
      </c>
      <c r="B151" s="97" t="s">
        <v>1139</v>
      </c>
      <c r="C151" s="98">
        <v>47.925185999999997</v>
      </c>
      <c r="D151" s="98">
        <v>65.206665000000001</v>
      </c>
      <c r="E151" s="98">
        <v>84.260093999999995</v>
      </c>
      <c r="F151" s="98">
        <v>98.283669000000003</v>
      </c>
      <c r="G151" s="98">
        <v>106.965828</v>
      </c>
      <c r="H151" s="98">
        <v>113.162628</v>
      </c>
      <c r="I151" s="98">
        <v>119.248817</v>
      </c>
      <c r="J151" s="98">
        <v>124.49781</v>
      </c>
      <c r="K151" s="98">
        <v>129.91471899999999</v>
      </c>
      <c r="L151" s="98">
        <v>135.37001000000001</v>
      </c>
      <c r="M151" s="98">
        <v>140.99529999999999</v>
      </c>
      <c r="N151" s="98">
        <v>146.82103000000001</v>
      </c>
      <c r="O151" s="98">
        <v>152.85952800000001</v>
      </c>
      <c r="P151" s="98">
        <v>159.126328</v>
      </c>
      <c r="Q151" s="98">
        <v>165.56712300000001</v>
      </c>
      <c r="R151" s="98">
        <v>172.23751799999999</v>
      </c>
      <c r="S151" s="98">
        <v>179.143967</v>
      </c>
      <c r="T151" s="98">
        <v>186.28448499999999</v>
      </c>
      <c r="U151" s="98">
        <v>193.666122</v>
      </c>
      <c r="V151" s="98">
        <v>201.24624600000001</v>
      </c>
      <c r="W151" s="98">
        <v>209.07875100000001</v>
      </c>
      <c r="X151" s="98">
        <v>217.173676</v>
      </c>
      <c r="Y151" s="98">
        <v>225.537994</v>
      </c>
      <c r="Z151" s="98">
        <v>234.18237300000001</v>
      </c>
      <c r="AA151" s="98">
        <v>243.03521699999999</v>
      </c>
      <c r="AB151" s="98">
        <v>252.17364499999999</v>
      </c>
      <c r="AC151" s="98">
        <v>261.61105300000003</v>
      </c>
      <c r="AD151" s="98">
        <v>271.35537699999998</v>
      </c>
      <c r="AE151" s="98">
        <v>281.41656499999999</v>
      </c>
      <c r="AF151" s="99">
        <v>6.5263000000000002E-2</v>
      </c>
      <c r="AG151" s="32"/>
    </row>
    <row r="152" spans="1:33" ht="15" customHeight="1">
      <c r="A152" s="55" t="s">
        <v>3754</v>
      </c>
      <c r="B152" s="97" t="s">
        <v>1141</v>
      </c>
      <c r="C152" s="98">
        <v>111.985527</v>
      </c>
      <c r="D152" s="98">
        <v>151.942352</v>
      </c>
      <c r="E152" s="98">
        <v>195.23732000000001</v>
      </c>
      <c r="F152" s="98">
        <v>232.306488</v>
      </c>
      <c r="G152" s="98">
        <v>261.88717700000001</v>
      </c>
      <c r="H152" s="98">
        <v>281.36276199999998</v>
      </c>
      <c r="I152" s="98">
        <v>300.00149499999998</v>
      </c>
      <c r="J152" s="98">
        <v>314.694458</v>
      </c>
      <c r="K152" s="98">
        <v>329.890533</v>
      </c>
      <c r="L152" s="98">
        <v>345.15454099999999</v>
      </c>
      <c r="M152" s="98">
        <v>361.03707900000001</v>
      </c>
      <c r="N152" s="98">
        <v>377.57427999999999</v>
      </c>
      <c r="O152" s="98">
        <v>394.79260299999999</v>
      </c>
      <c r="P152" s="98">
        <v>412.71994000000001</v>
      </c>
      <c r="Q152" s="98">
        <v>431.18127399999997</v>
      </c>
      <c r="R152" s="98">
        <v>450.384613</v>
      </c>
      <c r="S152" s="98">
        <v>470.35406499999999</v>
      </c>
      <c r="T152" s="98">
        <v>491.10906999999997</v>
      </c>
      <c r="U152" s="98">
        <v>512.677368</v>
      </c>
      <c r="V152" s="98">
        <v>534.90020800000002</v>
      </c>
      <c r="W152" s="98">
        <v>557.97601299999997</v>
      </c>
      <c r="X152" s="98">
        <v>581.93243399999994</v>
      </c>
      <c r="Y152" s="98">
        <v>606.79632600000002</v>
      </c>
      <c r="Z152" s="98">
        <v>632.60412599999995</v>
      </c>
      <c r="AA152" s="98">
        <v>659.11236599999995</v>
      </c>
      <c r="AB152" s="98">
        <v>686.60070800000005</v>
      </c>
      <c r="AC152" s="98">
        <v>715.10357699999997</v>
      </c>
      <c r="AD152" s="98">
        <v>744.650757</v>
      </c>
      <c r="AE152" s="98">
        <v>775.27581799999996</v>
      </c>
      <c r="AF152" s="99">
        <v>7.1544999999999997E-2</v>
      </c>
      <c r="AG152" s="32"/>
    </row>
    <row r="153" spans="1:33" ht="15" customHeight="1">
      <c r="A153" s="55" t="s">
        <v>3755</v>
      </c>
      <c r="B153" s="97" t="s">
        <v>1143</v>
      </c>
      <c r="C153" s="98">
        <v>2.3688289999999999</v>
      </c>
      <c r="D153" s="98">
        <v>3.1953429999999998</v>
      </c>
      <c r="E153" s="98">
        <v>4.1042870000000002</v>
      </c>
      <c r="F153" s="98">
        <v>4.6964689999999996</v>
      </c>
      <c r="G153" s="98">
        <v>4.9313560000000001</v>
      </c>
      <c r="H153" s="98">
        <v>5.1315350000000004</v>
      </c>
      <c r="I153" s="98">
        <v>5.3378620000000003</v>
      </c>
      <c r="J153" s="98">
        <v>5.5432589999999999</v>
      </c>
      <c r="K153" s="98">
        <v>5.7545710000000003</v>
      </c>
      <c r="L153" s="98">
        <v>5.968172</v>
      </c>
      <c r="M153" s="98">
        <v>6.1855859999999998</v>
      </c>
      <c r="N153" s="98">
        <v>6.4089879999999999</v>
      </c>
      <c r="O153" s="98">
        <v>6.6390180000000001</v>
      </c>
      <c r="P153" s="98">
        <v>6.8765869999999998</v>
      </c>
      <c r="Q153" s="98">
        <v>7.1200349999999997</v>
      </c>
      <c r="R153" s="98">
        <v>7.3704929999999997</v>
      </c>
      <c r="S153" s="98">
        <v>7.6280970000000003</v>
      </c>
      <c r="T153" s="98">
        <v>7.8922679999999996</v>
      </c>
      <c r="U153" s="98">
        <v>8.1631269999999994</v>
      </c>
      <c r="V153" s="98">
        <v>8.4397870000000008</v>
      </c>
      <c r="W153" s="98">
        <v>8.7234130000000007</v>
      </c>
      <c r="X153" s="98">
        <v>9.0144040000000007</v>
      </c>
      <c r="Y153" s="98">
        <v>9.3128930000000008</v>
      </c>
      <c r="Z153" s="98">
        <v>9.6191580000000005</v>
      </c>
      <c r="AA153" s="98">
        <v>9.93126</v>
      </c>
      <c r="AB153" s="98">
        <v>10.250947</v>
      </c>
      <c r="AC153" s="98">
        <v>10.578808</v>
      </c>
      <c r="AD153" s="98">
        <v>10.914996</v>
      </c>
      <c r="AE153" s="98">
        <v>11.259789</v>
      </c>
      <c r="AF153" s="99">
        <v>5.7251999999999997E-2</v>
      </c>
      <c r="AG153" s="32"/>
    </row>
    <row r="154" spans="1:33" ht="15" customHeight="1">
      <c r="A154" s="55" t="s">
        <v>3756</v>
      </c>
      <c r="B154" s="97" t="s">
        <v>1153</v>
      </c>
      <c r="C154" s="98">
        <v>108.068314</v>
      </c>
      <c r="D154" s="98">
        <v>134.33866900000001</v>
      </c>
      <c r="E154" s="98">
        <v>160.460846</v>
      </c>
      <c r="F154" s="98">
        <v>175.372849</v>
      </c>
      <c r="G154" s="98">
        <v>190.59790000000001</v>
      </c>
      <c r="H154" s="98">
        <v>200.96203600000001</v>
      </c>
      <c r="I154" s="98">
        <v>209.95349100000001</v>
      </c>
      <c r="J154" s="98">
        <v>219.482651</v>
      </c>
      <c r="K154" s="98">
        <v>229.459</v>
      </c>
      <c r="L154" s="98">
        <v>239.86399800000001</v>
      </c>
      <c r="M154" s="98">
        <v>250.63970900000001</v>
      </c>
      <c r="N154" s="98">
        <v>261.76123000000001</v>
      </c>
      <c r="O154" s="98">
        <v>273.22671500000001</v>
      </c>
      <c r="P154" s="98">
        <v>285.03585800000002</v>
      </c>
      <c r="Q154" s="98">
        <v>297.30960099999999</v>
      </c>
      <c r="R154" s="98">
        <v>309.96319599999998</v>
      </c>
      <c r="S154" s="98">
        <v>322.98092700000001</v>
      </c>
      <c r="T154" s="98">
        <v>336.36114500000002</v>
      </c>
      <c r="U154" s="98">
        <v>350.11276199999998</v>
      </c>
      <c r="V154" s="98">
        <v>364.35461400000003</v>
      </c>
      <c r="W154" s="98">
        <v>378.99136399999998</v>
      </c>
      <c r="X154" s="98">
        <v>394.01416</v>
      </c>
      <c r="Y154" s="98">
        <v>409.428406</v>
      </c>
      <c r="Z154" s="98">
        <v>425.250519</v>
      </c>
      <c r="AA154" s="98">
        <v>441.58010899999999</v>
      </c>
      <c r="AB154" s="98">
        <v>458.33084100000002</v>
      </c>
      <c r="AC154" s="98">
        <v>475.49792500000001</v>
      </c>
      <c r="AD154" s="98">
        <v>493.08587599999998</v>
      </c>
      <c r="AE154" s="98">
        <v>511.11007699999999</v>
      </c>
      <c r="AF154" s="99">
        <v>5.7062000000000002E-2</v>
      </c>
      <c r="AG154" s="32"/>
    </row>
    <row r="155" spans="1:33" ht="15" customHeight="1">
      <c r="A155" s="55" t="s">
        <v>3757</v>
      </c>
      <c r="B155" s="97" t="s">
        <v>1139</v>
      </c>
      <c r="C155" s="98">
        <v>45.485579999999999</v>
      </c>
      <c r="D155" s="98">
        <v>55.676124999999999</v>
      </c>
      <c r="E155" s="98">
        <v>66.977654000000001</v>
      </c>
      <c r="F155" s="98">
        <v>72.654563999999993</v>
      </c>
      <c r="G155" s="98">
        <v>78.271675000000002</v>
      </c>
      <c r="H155" s="98">
        <v>82.364295999999996</v>
      </c>
      <c r="I155" s="98">
        <v>86.127701000000002</v>
      </c>
      <c r="J155" s="98">
        <v>90.092490999999995</v>
      </c>
      <c r="K155" s="98">
        <v>94.245590000000007</v>
      </c>
      <c r="L155" s="98">
        <v>98.584045000000003</v>
      </c>
      <c r="M155" s="98">
        <v>103.082115</v>
      </c>
      <c r="N155" s="98">
        <v>107.73053</v>
      </c>
      <c r="O155" s="98">
        <v>112.529045</v>
      </c>
      <c r="P155" s="98">
        <v>117.478104</v>
      </c>
      <c r="Q155" s="98">
        <v>122.62938699999999</v>
      </c>
      <c r="R155" s="98">
        <v>127.946747</v>
      </c>
      <c r="S155" s="98">
        <v>133.42456100000001</v>
      </c>
      <c r="T155" s="98">
        <v>139.062714</v>
      </c>
      <c r="U155" s="98">
        <v>144.863831</v>
      </c>
      <c r="V155" s="98">
        <v>150.87931800000001</v>
      </c>
      <c r="W155" s="98">
        <v>157.06916799999999</v>
      </c>
      <c r="X155" s="98">
        <v>163.43048099999999</v>
      </c>
      <c r="Y155" s="98">
        <v>169.96601899999999</v>
      </c>
      <c r="Z155" s="98">
        <v>176.68287699999999</v>
      </c>
      <c r="AA155" s="98">
        <v>183.623535</v>
      </c>
      <c r="AB155" s="98">
        <v>190.75221300000001</v>
      </c>
      <c r="AC155" s="98">
        <v>198.06779499999999</v>
      </c>
      <c r="AD155" s="98">
        <v>205.57281499999999</v>
      </c>
      <c r="AE155" s="98">
        <v>213.27409399999999</v>
      </c>
      <c r="AF155" s="99">
        <v>5.6736000000000002E-2</v>
      </c>
      <c r="AG155" s="32"/>
    </row>
    <row r="156" spans="1:33" ht="15" customHeight="1">
      <c r="A156" s="55" t="s">
        <v>3758</v>
      </c>
      <c r="B156" s="97" t="s">
        <v>1141</v>
      </c>
      <c r="C156" s="98">
        <v>57.727024</v>
      </c>
      <c r="D156" s="98">
        <v>72.771004000000005</v>
      </c>
      <c r="E156" s="98">
        <v>86.377089999999995</v>
      </c>
      <c r="F156" s="98">
        <v>95.095618999999999</v>
      </c>
      <c r="G156" s="98">
        <v>104.223206</v>
      </c>
      <c r="H156" s="98">
        <v>110.09704600000001</v>
      </c>
      <c r="I156" s="98">
        <v>114.92420199999999</v>
      </c>
      <c r="J156" s="98">
        <v>120.06993900000001</v>
      </c>
      <c r="K156" s="98">
        <v>125.454285</v>
      </c>
      <c r="L156" s="98">
        <v>131.06126399999999</v>
      </c>
      <c r="M156" s="98">
        <v>136.86163300000001</v>
      </c>
      <c r="N156" s="98">
        <v>142.84060700000001</v>
      </c>
      <c r="O156" s="98">
        <v>148.99646000000001</v>
      </c>
      <c r="P156" s="98">
        <v>155.32835399999999</v>
      </c>
      <c r="Q156" s="98">
        <v>161.89987199999999</v>
      </c>
      <c r="R156" s="98">
        <v>168.666382</v>
      </c>
      <c r="S156" s="98">
        <v>175.618225</v>
      </c>
      <c r="T156" s="98">
        <v>182.753784</v>
      </c>
      <c r="U156" s="98">
        <v>190.07925399999999</v>
      </c>
      <c r="V156" s="98">
        <v>197.656296</v>
      </c>
      <c r="W156" s="98">
        <v>205.43386799999999</v>
      </c>
      <c r="X156" s="98">
        <v>213.40623500000001</v>
      </c>
      <c r="Y156" s="98">
        <v>221.57566800000001</v>
      </c>
      <c r="Z156" s="98">
        <v>229.95066800000001</v>
      </c>
      <c r="AA156" s="98">
        <v>238.58374000000001</v>
      </c>
      <c r="AB156" s="98">
        <v>247.42799400000001</v>
      </c>
      <c r="AC156" s="98">
        <v>256.47988900000001</v>
      </c>
      <c r="AD156" s="98">
        <v>265.74093599999998</v>
      </c>
      <c r="AE156" s="98">
        <v>275.21890300000001</v>
      </c>
      <c r="AF156" s="99">
        <v>5.7364999999999999E-2</v>
      </c>
      <c r="AG156" s="32"/>
    </row>
    <row r="157" spans="1:33" ht="15" customHeight="1">
      <c r="A157" s="55" t="s">
        <v>3759</v>
      </c>
      <c r="B157" s="97" t="s">
        <v>1143</v>
      </c>
      <c r="C157" s="98">
        <v>4.855702</v>
      </c>
      <c r="D157" s="98">
        <v>5.891534</v>
      </c>
      <c r="E157" s="98">
        <v>7.1060939999999997</v>
      </c>
      <c r="F157" s="98">
        <v>7.6226510000000003</v>
      </c>
      <c r="G157" s="98">
        <v>8.1030320000000007</v>
      </c>
      <c r="H157" s="98">
        <v>8.5006830000000004</v>
      </c>
      <c r="I157" s="98">
        <v>8.9015810000000002</v>
      </c>
      <c r="J157" s="98">
        <v>9.3202309999999997</v>
      </c>
      <c r="K157" s="98">
        <v>9.7591210000000004</v>
      </c>
      <c r="L157" s="98">
        <v>10.218685000000001</v>
      </c>
      <c r="M157" s="98">
        <v>10.695945999999999</v>
      </c>
      <c r="N157" s="98">
        <v>11.190096</v>
      </c>
      <c r="O157" s="98">
        <v>11.701198</v>
      </c>
      <c r="P157" s="98">
        <v>12.229378000000001</v>
      </c>
      <c r="Q157" s="98">
        <v>12.780315999999999</v>
      </c>
      <c r="R157" s="98">
        <v>13.350054</v>
      </c>
      <c r="S157" s="98">
        <v>13.938138</v>
      </c>
      <c r="T157" s="98">
        <v>14.544650000000001</v>
      </c>
      <c r="U157" s="98">
        <v>15.169689</v>
      </c>
      <c r="V157" s="98">
        <v>15.819004</v>
      </c>
      <c r="W157" s="98">
        <v>16.488309999999998</v>
      </c>
      <c r="X157" s="98">
        <v>17.177424999999999</v>
      </c>
      <c r="Y157" s="98">
        <v>17.886718999999999</v>
      </c>
      <c r="Z157" s="98">
        <v>18.616985</v>
      </c>
      <c r="AA157" s="98">
        <v>19.372869000000001</v>
      </c>
      <c r="AB157" s="98">
        <v>20.150623</v>
      </c>
      <c r="AC157" s="98">
        <v>20.950258000000002</v>
      </c>
      <c r="AD157" s="98">
        <v>21.772144000000001</v>
      </c>
      <c r="AE157" s="98">
        <v>22.617076999999998</v>
      </c>
      <c r="AF157" s="99">
        <v>5.6486000000000001E-2</v>
      </c>
      <c r="AG157" s="32"/>
    </row>
    <row r="158" spans="1:33" ht="15" customHeight="1">
      <c r="A158" s="55" t="s">
        <v>3760</v>
      </c>
      <c r="B158" s="97" t="s">
        <v>3761</v>
      </c>
      <c r="C158" s="98">
        <v>87.274039999999999</v>
      </c>
      <c r="D158" s="98">
        <v>97.675728000000007</v>
      </c>
      <c r="E158" s="98">
        <v>104.957893</v>
      </c>
      <c r="F158" s="98">
        <v>111.186455</v>
      </c>
      <c r="G158" s="98">
        <v>117.21154</v>
      </c>
      <c r="H158" s="98">
        <v>121.512398</v>
      </c>
      <c r="I158" s="98">
        <v>125.17572</v>
      </c>
      <c r="J158" s="98">
        <v>128.093277</v>
      </c>
      <c r="K158" s="98">
        <v>130.81806900000001</v>
      </c>
      <c r="L158" s="98">
        <v>133.28259299999999</v>
      </c>
      <c r="M158" s="98">
        <v>135.629974</v>
      </c>
      <c r="N158" s="98">
        <v>137.85252399999999</v>
      </c>
      <c r="O158" s="98">
        <v>139.94085699999999</v>
      </c>
      <c r="P158" s="98">
        <v>141.886719</v>
      </c>
      <c r="Q158" s="98">
        <v>143.68980400000001</v>
      </c>
      <c r="R158" s="98">
        <v>145.369553</v>
      </c>
      <c r="S158" s="98">
        <v>146.93897999999999</v>
      </c>
      <c r="T158" s="98">
        <v>148.411224</v>
      </c>
      <c r="U158" s="98">
        <v>149.79480000000001</v>
      </c>
      <c r="V158" s="98">
        <v>151.101685</v>
      </c>
      <c r="W158" s="98">
        <v>152.338089</v>
      </c>
      <c r="X158" s="98">
        <v>153.50933800000001</v>
      </c>
      <c r="Y158" s="98">
        <v>154.61885100000001</v>
      </c>
      <c r="Z158" s="98">
        <v>155.67060900000001</v>
      </c>
      <c r="AA158" s="98">
        <v>156.67411799999999</v>
      </c>
      <c r="AB158" s="98">
        <v>157.629074</v>
      </c>
      <c r="AC158" s="98">
        <v>158.53407300000001</v>
      </c>
      <c r="AD158" s="98">
        <v>159.38314800000001</v>
      </c>
      <c r="AE158" s="98">
        <v>160.178146</v>
      </c>
      <c r="AF158" s="99">
        <v>2.1923999999999999E-2</v>
      </c>
      <c r="AG158" s="32"/>
    </row>
    <row r="159" spans="1:33" ht="15" customHeight="1">
      <c r="A159" s="55" t="s">
        <v>3762</v>
      </c>
      <c r="B159" s="97" t="s">
        <v>1139</v>
      </c>
      <c r="C159" s="98">
        <v>55.069285999999998</v>
      </c>
      <c r="D159" s="98">
        <v>58.950187999999997</v>
      </c>
      <c r="E159" s="98">
        <v>60.784492</v>
      </c>
      <c r="F159" s="98">
        <v>63.028281999999997</v>
      </c>
      <c r="G159" s="98">
        <v>65.069220999999999</v>
      </c>
      <c r="H159" s="98">
        <v>66.783760000000001</v>
      </c>
      <c r="I159" s="98">
        <v>68.396538000000007</v>
      </c>
      <c r="J159" s="98">
        <v>69.879149999999996</v>
      </c>
      <c r="K159" s="98">
        <v>71.271529999999998</v>
      </c>
      <c r="L159" s="98">
        <v>72.542534000000003</v>
      </c>
      <c r="M159" s="98">
        <v>73.758780999999999</v>
      </c>
      <c r="N159" s="98">
        <v>74.916718000000003</v>
      </c>
      <c r="O159" s="98">
        <v>76.011939999999996</v>
      </c>
      <c r="P159" s="98">
        <v>77.040688000000003</v>
      </c>
      <c r="Q159" s="98">
        <v>78.002571000000003</v>
      </c>
      <c r="R159" s="98">
        <v>78.906502000000003</v>
      </c>
      <c r="S159" s="98">
        <v>79.758544999999998</v>
      </c>
      <c r="T159" s="98">
        <v>80.564812000000003</v>
      </c>
      <c r="U159" s="98">
        <v>81.327788999999996</v>
      </c>
      <c r="V159" s="98">
        <v>82.053589000000002</v>
      </c>
      <c r="W159" s="98">
        <v>82.744964999999993</v>
      </c>
      <c r="X159" s="98">
        <v>83.404449</v>
      </c>
      <c r="Y159" s="98">
        <v>84.033835999999994</v>
      </c>
      <c r="Z159" s="98">
        <v>84.634856999999997</v>
      </c>
      <c r="AA159" s="98">
        <v>85.210953000000003</v>
      </c>
      <c r="AB159" s="98">
        <v>85.762046999999995</v>
      </c>
      <c r="AC159" s="98">
        <v>86.288871999999998</v>
      </c>
      <c r="AD159" s="98">
        <v>86.790169000000006</v>
      </c>
      <c r="AE159" s="98">
        <v>87.267905999999996</v>
      </c>
      <c r="AF159" s="99">
        <v>1.6577999999999999E-2</v>
      </c>
      <c r="AG159" s="32"/>
    </row>
    <row r="160" spans="1:33" ht="15" customHeight="1">
      <c r="A160" s="55" t="s">
        <v>3763</v>
      </c>
      <c r="B160" s="97" t="s">
        <v>1141</v>
      </c>
      <c r="C160" s="98">
        <v>24.418623</v>
      </c>
      <c r="D160" s="98">
        <v>30.534485</v>
      </c>
      <c r="E160" s="98">
        <v>35.821396</v>
      </c>
      <c r="F160" s="98">
        <v>39.563567999999997</v>
      </c>
      <c r="G160" s="98">
        <v>43.337069999999997</v>
      </c>
      <c r="H160" s="98">
        <v>45.72522</v>
      </c>
      <c r="I160" s="98">
        <v>47.578659000000002</v>
      </c>
      <c r="J160" s="98">
        <v>48.819865999999998</v>
      </c>
      <c r="K160" s="98">
        <v>49.969912999999998</v>
      </c>
      <c r="L160" s="98">
        <v>50.996322999999997</v>
      </c>
      <c r="M160" s="98">
        <v>51.967243000000003</v>
      </c>
      <c r="N160" s="98">
        <v>52.878990000000002</v>
      </c>
      <c r="O160" s="98">
        <v>53.727093000000004</v>
      </c>
      <c r="P160" s="98">
        <v>54.507576</v>
      </c>
      <c r="Q160" s="98">
        <v>55.220581000000003</v>
      </c>
      <c r="R160" s="98">
        <v>55.875506999999999</v>
      </c>
      <c r="S160" s="98">
        <v>56.478569</v>
      </c>
      <c r="T160" s="98">
        <v>57.035995</v>
      </c>
      <c r="U160" s="98">
        <v>57.553618999999998</v>
      </c>
      <c r="V160" s="98">
        <v>58.036453000000002</v>
      </c>
      <c r="W160" s="98">
        <v>58.487693999999998</v>
      </c>
      <c r="X160" s="98">
        <v>58.909728999999999</v>
      </c>
      <c r="Y160" s="98">
        <v>59.304004999999997</v>
      </c>
      <c r="Z160" s="98">
        <v>59.672576999999997</v>
      </c>
      <c r="AA160" s="98">
        <v>60.021061000000003</v>
      </c>
      <c r="AB160" s="98">
        <v>60.349293000000003</v>
      </c>
      <c r="AC160" s="98">
        <v>60.654957000000003</v>
      </c>
      <c r="AD160" s="98">
        <v>60.933376000000003</v>
      </c>
      <c r="AE160" s="98">
        <v>61.184170000000002</v>
      </c>
      <c r="AF160" s="99">
        <v>3.3348999999999997E-2</v>
      </c>
      <c r="AG160" s="32"/>
    </row>
    <row r="161" spans="1:33" ht="15" customHeight="1">
      <c r="A161" s="55" t="s">
        <v>3764</v>
      </c>
      <c r="B161" s="97" t="s">
        <v>1143</v>
      </c>
      <c r="C161" s="98">
        <v>7.7861359999999999</v>
      </c>
      <c r="D161" s="98">
        <v>8.1910520000000009</v>
      </c>
      <c r="E161" s="98">
        <v>8.3520000000000003</v>
      </c>
      <c r="F161" s="98">
        <v>8.5946079999999991</v>
      </c>
      <c r="G161" s="98">
        <v>8.8052489999999999</v>
      </c>
      <c r="H161" s="98">
        <v>9.0034290000000006</v>
      </c>
      <c r="I161" s="98">
        <v>9.2005160000000004</v>
      </c>
      <c r="J161" s="98">
        <v>9.3942560000000004</v>
      </c>
      <c r="K161" s="98">
        <v>9.5766290000000005</v>
      </c>
      <c r="L161" s="98">
        <v>9.7437380000000005</v>
      </c>
      <c r="M161" s="98">
        <v>9.9039549999999998</v>
      </c>
      <c r="N161" s="98">
        <v>10.056832999999999</v>
      </c>
      <c r="O161" s="98">
        <v>10.201817999999999</v>
      </c>
      <c r="P161" s="98">
        <v>10.338438999999999</v>
      </c>
      <c r="Q161" s="98">
        <v>10.46664</v>
      </c>
      <c r="R161" s="98">
        <v>10.587524</v>
      </c>
      <c r="S161" s="98">
        <v>10.701859000000001</v>
      </c>
      <c r="T161" s="98">
        <v>10.810409999999999</v>
      </c>
      <c r="U161" s="98">
        <v>10.913398000000001</v>
      </c>
      <c r="V161" s="98">
        <v>11.011628</v>
      </c>
      <c r="W161" s="98">
        <v>11.105437</v>
      </c>
      <c r="X161" s="98">
        <v>11.195148</v>
      </c>
      <c r="Y161" s="98">
        <v>11.280993</v>
      </c>
      <c r="Z161" s="98">
        <v>11.363185</v>
      </c>
      <c r="AA161" s="98">
        <v>11.442098</v>
      </c>
      <c r="AB161" s="98">
        <v>11.517728</v>
      </c>
      <c r="AC161" s="98">
        <v>11.590244</v>
      </c>
      <c r="AD161" s="98">
        <v>11.659587999999999</v>
      </c>
      <c r="AE161" s="98">
        <v>11.726065</v>
      </c>
      <c r="AF161" s="99">
        <v>1.4730999999999999E-2</v>
      </c>
      <c r="AG161" s="32"/>
    </row>
    <row r="162" spans="1:33" ht="15" customHeight="1">
      <c r="A162" s="55" t="s">
        <v>3765</v>
      </c>
      <c r="B162" s="97" t="s">
        <v>3766</v>
      </c>
      <c r="C162" s="98">
        <v>79.301177999999993</v>
      </c>
      <c r="D162" s="98">
        <v>101.63005099999999</v>
      </c>
      <c r="E162" s="98">
        <v>121.146072</v>
      </c>
      <c r="F162" s="98">
        <v>133.75103799999999</v>
      </c>
      <c r="G162" s="98">
        <v>144.38346899999999</v>
      </c>
      <c r="H162" s="98">
        <v>151.58453399999999</v>
      </c>
      <c r="I162" s="98">
        <v>157.44383199999999</v>
      </c>
      <c r="J162" s="98">
        <v>162.801773</v>
      </c>
      <c r="K162" s="98">
        <v>168.194412</v>
      </c>
      <c r="L162" s="98">
        <v>173.57832300000001</v>
      </c>
      <c r="M162" s="98">
        <v>179.07577499999999</v>
      </c>
      <c r="N162" s="98">
        <v>184.704071</v>
      </c>
      <c r="O162" s="98">
        <v>190.47181699999999</v>
      </c>
      <c r="P162" s="98">
        <v>196.386841</v>
      </c>
      <c r="Q162" s="98">
        <v>202.43138099999999</v>
      </c>
      <c r="R162" s="98">
        <v>208.633804</v>
      </c>
      <c r="S162" s="98">
        <v>214.996399</v>
      </c>
      <c r="T162" s="98">
        <v>221.51997399999999</v>
      </c>
      <c r="U162" s="98">
        <v>228.20277400000001</v>
      </c>
      <c r="V162" s="98">
        <v>235.039368</v>
      </c>
      <c r="W162" s="98">
        <v>242.04367099999999</v>
      </c>
      <c r="X162" s="98">
        <v>249.21748400000001</v>
      </c>
      <c r="Y162" s="98">
        <v>256.56286599999999</v>
      </c>
      <c r="Z162" s="98">
        <v>264.08050500000002</v>
      </c>
      <c r="AA162" s="98">
        <v>271.71682700000002</v>
      </c>
      <c r="AB162" s="98">
        <v>279.52886999999998</v>
      </c>
      <c r="AC162" s="98">
        <v>287.52255200000002</v>
      </c>
      <c r="AD162" s="98">
        <v>295.70309400000002</v>
      </c>
      <c r="AE162" s="98">
        <v>304.07415800000001</v>
      </c>
      <c r="AF162" s="99">
        <v>4.9170999999999999E-2</v>
      </c>
      <c r="AG162" s="32"/>
    </row>
    <row r="163" spans="1:33" ht="12" customHeight="1">
      <c r="A163" s="55" t="s">
        <v>3767</v>
      </c>
      <c r="B163" s="97" t="s">
        <v>1139</v>
      </c>
      <c r="C163" s="98">
        <v>47.678085000000003</v>
      </c>
      <c r="D163" s="98">
        <v>60.579250000000002</v>
      </c>
      <c r="E163" s="98">
        <v>71.433159000000003</v>
      </c>
      <c r="F163" s="98">
        <v>77.759079</v>
      </c>
      <c r="G163" s="98">
        <v>83.222747999999996</v>
      </c>
      <c r="H163" s="98">
        <v>87.090667999999994</v>
      </c>
      <c r="I163" s="98">
        <v>90.329620000000006</v>
      </c>
      <c r="J163" s="98">
        <v>93.328048999999993</v>
      </c>
      <c r="K163" s="98">
        <v>96.334464999999994</v>
      </c>
      <c r="L163" s="98">
        <v>99.321999000000005</v>
      </c>
      <c r="M163" s="98">
        <v>102.368782</v>
      </c>
      <c r="N163" s="98">
        <v>105.485298</v>
      </c>
      <c r="O163" s="98">
        <v>108.67620100000001</v>
      </c>
      <c r="P163" s="98">
        <v>111.94573200000001</v>
      </c>
      <c r="Q163" s="98">
        <v>115.283394</v>
      </c>
      <c r="R163" s="98">
        <v>118.70564299999999</v>
      </c>
      <c r="S163" s="98">
        <v>122.213562</v>
      </c>
      <c r="T163" s="98">
        <v>125.807327</v>
      </c>
      <c r="U163" s="98">
        <v>129.48561100000001</v>
      </c>
      <c r="V163" s="98">
        <v>133.24620100000001</v>
      </c>
      <c r="W163" s="98">
        <v>137.09582499999999</v>
      </c>
      <c r="X163" s="98">
        <v>141.03517199999999</v>
      </c>
      <c r="Y163" s="98">
        <v>145.06509399999999</v>
      </c>
      <c r="Z163" s="98">
        <v>149.185654</v>
      </c>
      <c r="AA163" s="98">
        <v>153.36450199999999</v>
      </c>
      <c r="AB163" s="98">
        <v>157.63568100000001</v>
      </c>
      <c r="AC163" s="98">
        <v>162.00212099999999</v>
      </c>
      <c r="AD163" s="98">
        <v>166.46650700000001</v>
      </c>
      <c r="AE163" s="98">
        <v>171.03038000000001</v>
      </c>
      <c r="AF163" s="99">
        <v>4.6677000000000003E-2</v>
      </c>
      <c r="AG163" s="32"/>
    </row>
    <row r="164" spans="1:33" ht="15" customHeight="1">
      <c r="A164" s="55" t="s">
        <v>3768</v>
      </c>
      <c r="B164" s="97" t="s">
        <v>1141</v>
      </c>
      <c r="C164" s="98">
        <v>27.672314</v>
      </c>
      <c r="D164" s="98">
        <v>36.190651000000003</v>
      </c>
      <c r="E164" s="98">
        <v>44.102626999999998</v>
      </c>
      <c r="F164" s="98">
        <v>50.092044999999999</v>
      </c>
      <c r="G164" s="98">
        <v>54.982585999999998</v>
      </c>
      <c r="H164" s="98">
        <v>58.082782999999999</v>
      </c>
      <c r="I164" s="98">
        <v>60.489162</v>
      </c>
      <c r="J164" s="98">
        <v>62.643284000000001</v>
      </c>
      <c r="K164" s="98">
        <v>64.825858999999994</v>
      </c>
      <c r="L164" s="98">
        <v>67.022644</v>
      </c>
      <c r="M164" s="98">
        <v>69.270484999999994</v>
      </c>
      <c r="N164" s="98">
        <v>71.575378000000001</v>
      </c>
      <c r="O164" s="98">
        <v>73.940926000000005</v>
      </c>
      <c r="P164" s="98">
        <v>76.370498999999995</v>
      </c>
      <c r="Q164" s="98">
        <v>78.857642999999996</v>
      </c>
      <c r="R164" s="98">
        <v>81.413055</v>
      </c>
      <c r="S164" s="98">
        <v>84.037871999999993</v>
      </c>
      <c r="T164" s="98">
        <v>86.732758000000004</v>
      </c>
      <c r="U164" s="98">
        <v>89.497505000000004</v>
      </c>
      <c r="V164" s="98">
        <v>92.328818999999996</v>
      </c>
      <c r="W164" s="98">
        <v>95.233681000000004</v>
      </c>
      <c r="X164" s="98">
        <v>98.213158000000007</v>
      </c>
      <c r="Y164" s="98">
        <v>101.268517</v>
      </c>
      <c r="Z164" s="98">
        <v>104.400452</v>
      </c>
      <c r="AA164" s="98">
        <v>107.59034</v>
      </c>
      <c r="AB164" s="98">
        <v>110.858566</v>
      </c>
      <c r="AC164" s="98">
        <v>114.207832</v>
      </c>
      <c r="AD164" s="98">
        <v>117.64065600000001</v>
      </c>
      <c r="AE164" s="98">
        <v>121.159058</v>
      </c>
      <c r="AF164" s="99">
        <v>5.4154000000000001E-2</v>
      </c>
      <c r="AG164" s="32"/>
    </row>
    <row r="165" spans="1:33" ht="15" customHeight="1">
      <c r="A165" s="55" t="s">
        <v>3769</v>
      </c>
      <c r="B165" s="97" t="s">
        <v>1143</v>
      </c>
      <c r="C165" s="98">
        <v>3.9507759999999998</v>
      </c>
      <c r="D165" s="98">
        <v>4.8601390000000002</v>
      </c>
      <c r="E165" s="98">
        <v>5.6102879999999997</v>
      </c>
      <c r="F165" s="98">
        <v>5.8999009999999998</v>
      </c>
      <c r="G165" s="98">
        <v>6.1781309999999996</v>
      </c>
      <c r="H165" s="98">
        <v>6.4110950000000004</v>
      </c>
      <c r="I165" s="98">
        <v>6.6250410000000004</v>
      </c>
      <c r="J165" s="98">
        <v>6.8304140000000002</v>
      </c>
      <c r="K165" s="98">
        <v>7.0340759999999998</v>
      </c>
      <c r="L165" s="98">
        <v>7.2336809999999998</v>
      </c>
      <c r="M165" s="98">
        <v>7.4365009999999998</v>
      </c>
      <c r="N165" s="98">
        <v>7.6434049999999996</v>
      </c>
      <c r="O165" s="98">
        <v>7.8546870000000002</v>
      </c>
      <c r="P165" s="98">
        <v>8.0706039999999994</v>
      </c>
      <c r="Q165" s="98">
        <v>8.2903300000000009</v>
      </c>
      <c r="R165" s="98">
        <v>8.5151039999999991</v>
      </c>
      <c r="S165" s="98">
        <v>8.7449670000000008</v>
      </c>
      <c r="T165" s="98">
        <v>8.9798720000000003</v>
      </c>
      <c r="U165" s="98">
        <v>9.2196569999999998</v>
      </c>
      <c r="V165" s="98">
        <v>9.4643420000000003</v>
      </c>
      <c r="W165" s="98">
        <v>9.7141710000000003</v>
      </c>
      <c r="X165" s="98">
        <v>9.9691340000000004</v>
      </c>
      <c r="Y165" s="98">
        <v>10.229227</v>
      </c>
      <c r="Z165" s="98">
        <v>10.494389999999999</v>
      </c>
      <c r="AA165" s="98">
        <v>10.761946999999999</v>
      </c>
      <c r="AB165" s="98">
        <v>11.034632999999999</v>
      </c>
      <c r="AC165" s="98">
        <v>11.31259</v>
      </c>
      <c r="AD165" s="98">
        <v>11.595942000000001</v>
      </c>
      <c r="AE165" s="98">
        <v>11.884709000000001</v>
      </c>
      <c r="AF165" s="99">
        <v>4.0117E-2</v>
      </c>
      <c r="AG165" s="32"/>
    </row>
    <row r="166" spans="1:33" ht="15" customHeight="1">
      <c r="A166" s="55" t="s">
        <v>3770</v>
      </c>
      <c r="B166" s="97" t="s">
        <v>3771</v>
      </c>
      <c r="C166" s="98">
        <v>4373.3583980000003</v>
      </c>
      <c r="D166" s="98">
        <v>5169.9628910000001</v>
      </c>
      <c r="E166" s="98">
        <v>5703.5556640000004</v>
      </c>
      <c r="F166" s="98">
        <v>6059.7172849999997</v>
      </c>
      <c r="G166" s="98">
        <v>6486.6030270000001</v>
      </c>
      <c r="H166" s="98">
        <v>6775.7631840000004</v>
      </c>
      <c r="I166" s="98">
        <v>7041.1567379999997</v>
      </c>
      <c r="J166" s="98">
        <v>7270.4599609999996</v>
      </c>
      <c r="K166" s="98">
        <v>7496.6503910000001</v>
      </c>
      <c r="L166" s="98">
        <v>7726.7338870000003</v>
      </c>
      <c r="M166" s="98">
        <v>7967.5239259999998</v>
      </c>
      <c r="N166" s="98">
        <v>8217.2275389999995</v>
      </c>
      <c r="O166" s="98">
        <v>8472.7880860000005</v>
      </c>
      <c r="P166" s="98">
        <v>8733.7880860000005</v>
      </c>
      <c r="Q166" s="98">
        <v>9000.1347659999992</v>
      </c>
      <c r="R166" s="98">
        <v>9273.0556639999995</v>
      </c>
      <c r="S166" s="98">
        <v>9552.9462889999995</v>
      </c>
      <c r="T166" s="98">
        <v>9837.5537110000005</v>
      </c>
      <c r="U166" s="98">
        <v>10134.466796999999</v>
      </c>
      <c r="V166" s="98">
        <v>10440.357421999999</v>
      </c>
      <c r="W166" s="98">
        <v>10750.372069999999</v>
      </c>
      <c r="X166" s="98">
        <v>11065.223633</v>
      </c>
      <c r="Y166" s="98">
        <v>11383.516602</v>
      </c>
      <c r="Z166" s="98">
        <v>11705.694336</v>
      </c>
      <c r="AA166" s="98">
        <v>12032.879883</v>
      </c>
      <c r="AB166" s="98">
        <v>12366.652344</v>
      </c>
      <c r="AC166" s="98">
        <v>12709.608398</v>
      </c>
      <c r="AD166" s="98">
        <v>13059.508789</v>
      </c>
      <c r="AE166" s="98">
        <v>13414.261719</v>
      </c>
      <c r="AF166" s="99">
        <v>4.0840000000000001E-2</v>
      </c>
      <c r="AG166" s="32"/>
    </row>
    <row r="167" spans="1:33" ht="15" customHeight="1">
      <c r="A167" s="55" t="s">
        <v>3772</v>
      </c>
      <c r="B167" s="97" t="s">
        <v>3773</v>
      </c>
      <c r="C167" s="98">
        <v>2683.0664059999999</v>
      </c>
      <c r="D167" s="98">
        <v>3004.8544919999999</v>
      </c>
      <c r="E167" s="98">
        <v>3187.8500979999999</v>
      </c>
      <c r="F167" s="98">
        <v>3331.4714359999998</v>
      </c>
      <c r="G167" s="98">
        <v>3511.9079590000001</v>
      </c>
      <c r="H167" s="98">
        <v>3653.2436520000001</v>
      </c>
      <c r="I167" s="98">
        <v>3786.6291500000002</v>
      </c>
      <c r="J167" s="98">
        <v>3911.155029</v>
      </c>
      <c r="K167" s="98">
        <v>4033.2233890000002</v>
      </c>
      <c r="L167" s="98">
        <v>4157.8471680000002</v>
      </c>
      <c r="M167" s="98">
        <v>4289.0410160000001</v>
      </c>
      <c r="N167" s="98">
        <v>4425.2084960000002</v>
      </c>
      <c r="O167" s="98">
        <v>4564.3120120000003</v>
      </c>
      <c r="P167" s="98">
        <v>4706.1157229999999</v>
      </c>
      <c r="Q167" s="98">
        <v>4850.6533200000003</v>
      </c>
      <c r="R167" s="98">
        <v>4998.5581050000001</v>
      </c>
      <c r="S167" s="98">
        <v>5150.0483400000003</v>
      </c>
      <c r="T167" s="98">
        <v>5303.6577150000003</v>
      </c>
      <c r="U167" s="98">
        <v>5464.1220700000003</v>
      </c>
      <c r="V167" s="98">
        <v>5629.4990230000003</v>
      </c>
      <c r="W167" s="98">
        <v>5796.5888670000004</v>
      </c>
      <c r="X167" s="98">
        <v>5965.7973629999997</v>
      </c>
      <c r="Y167" s="98">
        <v>6136.1464839999999</v>
      </c>
      <c r="Z167" s="98">
        <v>6307.8110349999997</v>
      </c>
      <c r="AA167" s="98">
        <v>6481.7338870000003</v>
      </c>
      <c r="AB167" s="98">
        <v>6658.6918949999999</v>
      </c>
      <c r="AC167" s="98">
        <v>6840.1962890000004</v>
      </c>
      <c r="AD167" s="98">
        <v>7024.6821289999998</v>
      </c>
      <c r="AE167" s="98">
        <v>7210.6865230000003</v>
      </c>
      <c r="AF167" s="99">
        <v>3.5937999999999998E-2</v>
      </c>
      <c r="AG167" s="32"/>
    </row>
    <row r="168" spans="1:33" ht="15" customHeight="1">
      <c r="A168" s="55" t="s">
        <v>3774</v>
      </c>
      <c r="B168" s="97" t="s">
        <v>3775</v>
      </c>
      <c r="C168" s="98">
        <v>1365.956543</v>
      </c>
      <c r="D168" s="98">
        <v>1815.0357670000001</v>
      </c>
      <c r="E168" s="98">
        <v>2153.0043949999999</v>
      </c>
      <c r="F168" s="98">
        <v>2353.7846679999998</v>
      </c>
      <c r="G168" s="98">
        <v>2583.54126</v>
      </c>
      <c r="H168" s="98">
        <v>2716.6477049999999</v>
      </c>
      <c r="I168" s="98">
        <v>2834.4494629999999</v>
      </c>
      <c r="J168" s="98">
        <v>2925.4489749999998</v>
      </c>
      <c r="K168" s="98">
        <v>3016.2045899999998</v>
      </c>
      <c r="L168" s="98">
        <v>3107.9672850000002</v>
      </c>
      <c r="M168" s="98">
        <v>3202.983643</v>
      </c>
      <c r="N168" s="98">
        <v>3301.3295899999998</v>
      </c>
      <c r="O168" s="98">
        <v>3402.2817380000001</v>
      </c>
      <c r="P168" s="98">
        <v>3505.6936040000001</v>
      </c>
      <c r="Q168" s="98">
        <v>3611.4243160000001</v>
      </c>
      <c r="R168" s="98">
        <v>3719.9965820000002</v>
      </c>
      <c r="S168" s="98">
        <v>3831.5559079999998</v>
      </c>
      <c r="T168" s="98">
        <v>3945.538086</v>
      </c>
      <c r="U168" s="98">
        <v>4064.1313479999999</v>
      </c>
      <c r="V168" s="98">
        <v>4186.2114259999998</v>
      </c>
      <c r="W168" s="98">
        <v>4310.5893550000001</v>
      </c>
      <c r="X168" s="98">
        <v>4437.5131840000004</v>
      </c>
      <c r="Y168" s="98">
        <v>4566.7045900000003</v>
      </c>
      <c r="Z168" s="98">
        <v>4698.4023440000001</v>
      </c>
      <c r="AA168" s="98">
        <v>4832.6137699999999</v>
      </c>
      <c r="AB168" s="98">
        <v>4970.0659180000002</v>
      </c>
      <c r="AC168" s="98">
        <v>5111.6518550000001</v>
      </c>
      <c r="AD168" s="98">
        <v>5256.9228519999997</v>
      </c>
      <c r="AE168" s="98">
        <v>5405.466797</v>
      </c>
      <c r="AF168" s="99">
        <v>5.0354000000000003E-2</v>
      </c>
      <c r="AG168" s="32"/>
    </row>
    <row r="169" spans="1:33" ht="15" customHeight="1">
      <c r="A169" s="55" t="s">
        <v>1168</v>
      </c>
      <c r="B169" s="97" t="s">
        <v>3776</v>
      </c>
      <c r="C169" s="98">
        <v>324.33532700000001</v>
      </c>
      <c r="D169" s="98">
        <v>350.07336400000003</v>
      </c>
      <c r="E169" s="98">
        <v>362.70083599999998</v>
      </c>
      <c r="F169" s="98">
        <v>374.461792</v>
      </c>
      <c r="G169" s="98">
        <v>391.15329000000003</v>
      </c>
      <c r="H169" s="98">
        <v>405.87081899999998</v>
      </c>
      <c r="I169" s="98">
        <v>420.07745399999999</v>
      </c>
      <c r="J169" s="98">
        <v>433.85537699999998</v>
      </c>
      <c r="K169" s="98">
        <v>447.22222900000003</v>
      </c>
      <c r="L169" s="98">
        <v>460.91943400000002</v>
      </c>
      <c r="M169" s="98">
        <v>475.49856599999998</v>
      </c>
      <c r="N169" s="98">
        <v>490.68936200000002</v>
      </c>
      <c r="O169" s="98">
        <v>506.19381700000002</v>
      </c>
      <c r="P169" s="98">
        <v>521.97711200000003</v>
      </c>
      <c r="Q169" s="98">
        <v>538.05584699999997</v>
      </c>
      <c r="R169" s="98">
        <v>554.50140399999998</v>
      </c>
      <c r="S169" s="98">
        <v>571.34069799999997</v>
      </c>
      <c r="T169" s="98">
        <v>588.35925299999997</v>
      </c>
      <c r="U169" s="98">
        <v>606.21191399999998</v>
      </c>
      <c r="V169" s="98">
        <v>624.64605700000004</v>
      </c>
      <c r="W169" s="98">
        <v>643.19335899999999</v>
      </c>
      <c r="X169" s="98">
        <v>661.91320800000005</v>
      </c>
      <c r="Y169" s="98">
        <v>680.66674799999998</v>
      </c>
      <c r="Z169" s="98">
        <v>699.48004200000003</v>
      </c>
      <c r="AA169" s="98">
        <v>718.53137200000003</v>
      </c>
      <c r="AB169" s="98">
        <v>737.892517</v>
      </c>
      <c r="AC169" s="98">
        <v>757.76007100000004</v>
      </c>
      <c r="AD169" s="98">
        <v>777.90386999999998</v>
      </c>
      <c r="AE169" s="98">
        <v>798.10833700000001</v>
      </c>
      <c r="AF169" s="99">
        <v>3.2682000000000003E-2</v>
      </c>
      <c r="AG169" s="32"/>
    </row>
    <row r="170" spans="1:33" ht="15" customHeight="1">
      <c r="A170" s="13"/>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ht="15" customHeight="1">
      <c r="A171" s="13"/>
      <c r="B171" s="96" t="s">
        <v>1170</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spans="1:33" ht="12" customHeight="1">
      <c r="A172" s="55" t="s">
        <v>3777</v>
      </c>
      <c r="B172" s="97" t="s">
        <v>1137</v>
      </c>
      <c r="C172" s="98">
        <v>539.82806400000004</v>
      </c>
      <c r="D172" s="98">
        <v>555.02667199999996</v>
      </c>
      <c r="E172" s="98">
        <v>230.76783800000001</v>
      </c>
      <c r="F172" s="98">
        <v>189.281372</v>
      </c>
      <c r="G172" s="98">
        <v>398.001801</v>
      </c>
      <c r="H172" s="98">
        <v>408.12103300000001</v>
      </c>
      <c r="I172" s="98">
        <v>392.686554</v>
      </c>
      <c r="J172" s="98">
        <v>371.66931199999999</v>
      </c>
      <c r="K172" s="98">
        <v>347.85589599999997</v>
      </c>
      <c r="L172" s="98">
        <v>362.90332000000001</v>
      </c>
      <c r="M172" s="98">
        <v>409.69451900000001</v>
      </c>
      <c r="N172" s="98">
        <v>441.38501000000002</v>
      </c>
      <c r="O172" s="98">
        <v>454.22189300000002</v>
      </c>
      <c r="P172" s="98">
        <v>462.85266100000001</v>
      </c>
      <c r="Q172" s="98">
        <v>473.42013500000002</v>
      </c>
      <c r="R172" s="98">
        <v>487.55535900000001</v>
      </c>
      <c r="S172" s="98">
        <v>503.305115</v>
      </c>
      <c r="T172" s="98">
        <v>505.341003</v>
      </c>
      <c r="U172" s="98">
        <v>542.41613800000005</v>
      </c>
      <c r="V172" s="98">
        <v>563.738159</v>
      </c>
      <c r="W172" s="98">
        <v>557.13549799999998</v>
      </c>
      <c r="X172" s="98">
        <v>557.20544400000006</v>
      </c>
      <c r="Y172" s="98">
        <v>553.52319299999999</v>
      </c>
      <c r="Z172" s="98">
        <v>556.45764199999996</v>
      </c>
      <c r="AA172" s="98">
        <v>575.16381799999999</v>
      </c>
      <c r="AB172" s="98">
        <v>593.30938700000002</v>
      </c>
      <c r="AC172" s="98">
        <v>623.56073000000004</v>
      </c>
      <c r="AD172" s="98">
        <v>644.807007</v>
      </c>
      <c r="AE172" s="98">
        <v>657.98339799999997</v>
      </c>
      <c r="AF172" s="99">
        <v>7.0939999999999996E-3</v>
      </c>
      <c r="AG172" s="32"/>
    </row>
    <row r="173" spans="1:33" ht="15" customHeight="1">
      <c r="A173" s="55" t="s">
        <v>3778</v>
      </c>
      <c r="B173" s="97" t="s">
        <v>1139</v>
      </c>
      <c r="C173" s="98">
        <v>335.96209700000003</v>
      </c>
      <c r="D173" s="98">
        <v>350.63403299999999</v>
      </c>
      <c r="E173" s="98">
        <v>139.49558999999999</v>
      </c>
      <c r="F173" s="98">
        <v>126.09953299999999</v>
      </c>
      <c r="G173" s="98">
        <v>217.160629</v>
      </c>
      <c r="H173" s="98">
        <v>220.43450899999999</v>
      </c>
      <c r="I173" s="98">
        <v>212.22799699999999</v>
      </c>
      <c r="J173" s="98">
        <v>201.03350800000001</v>
      </c>
      <c r="K173" s="98">
        <v>188.359512</v>
      </c>
      <c r="L173" s="98">
        <v>197.40606700000001</v>
      </c>
      <c r="M173" s="98">
        <v>224.056152</v>
      </c>
      <c r="N173" s="98">
        <v>242.01440400000001</v>
      </c>
      <c r="O173" s="98">
        <v>249.57226600000001</v>
      </c>
      <c r="P173" s="98">
        <v>254.811035</v>
      </c>
      <c r="Q173" s="98">
        <v>260.962402</v>
      </c>
      <c r="R173" s="98">
        <v>268.94873000000001</v>
      </c>
      <c r="S173" s="98">
        <v>277.70751999999999</v>
      </c>
      <c r="T173" s="98">
        <v>278.771973</v>
      </c>
      <c r="U173" s="98">
        <v>299.28857399999998</v>
      </c>
      <c r="V173" s="98">
        <v>310.90136699999999</v>
      </c>
      <c r="W173" s="98">
        <v>306.98486300000002</v>
      </c>
      <c r="X173" s="98">
        <v>306.88232399999998</v>
      </c>
      <c r="Y173" s="98">
        <v>304.770691</v>
      </c>
      <c r="Z173" s="98">
        <v>306.55484000000001</v>
      </c>
      <c r="AA173" s="98">
        <v>317.11059599999999</v>
      </c>
      <c r="AB173" s="98">
        <v>327.24920700000001</v>
      </c>
      <c r="AC173" s="98">
        <v>344.06982399999998</v>
      </c>
      <c r="AD173" s="98">
        <v>355.78109699999999</v>
      </c>
      <c r="AE173" s="98">
        <v>363.06329299999999</v>
      </c>
      <c r="AF173" s="99">
        <v>2.774E-3</v>
      </c>
      <c r="AG173" s="32"/>
    </row>
    <row r="174" spans="1:33" ht="15" customHeight="1">
      <c r="A174" s="55" t="s">
        <v>3779</v>
      </c>
      <c r="B174" s="97" t="s">
        <v>1141</v>
      </c>
      <c r="C174" s="98">
        <v>0</v>
      </c>
      <c r="D174" s="98">
        <v>39.340881000000003</v>
      </c>
      <c r="E174" s="98">
        <v>38.618926999999999</v>
      </c>
      <c r="F174" s="98">
        <v>11.551956000000001</v>
      </c>
      <c r="G174" s="98">
        <v>72.898551999999995</v>
      </c>
      <c r="H174" s="98">
        <v>76.702636999999996</v>
      </c>
      <c r="I174" s="98">
        <v>73.715637000000001</v>
      </c>
      <c r="J174" s="98">
        <v>69.781066999999993</v>
      </c>
      <c r="K174" s="98">
        <v>65.279114000000007</v>
      </c>
      <c r="L174" s="98">
        <v>65.293639999999996</v>
      </c>
      <c r="M174" s="98">
        <v>69.103699000000006</v>
      </c>
      <c r="N174" s="98">
        <v>71.148193000000006</v>
      </c>
      <c r="O174" s="98">
        <v>70.772666999999998</v>
      </c>
      <c r="P174" s="98">
        <v>70.026741000000001</v>
      </c>
      <c r="Q174" s="98">
        <v>69.957977</v>
      </c>
      <c r="R174" s="98">
        <v>70.740677000000005</v>
      </c>
      <c r="S174" s="98">
        <v>72.093200999999993</v>
      </c>
      <c r="T174" s="98">
        <v>72.013596000000007</v>
      </c>
      <c r="U174" s="98">
        <v>76.608765000000005</v>
      </c>
      <c r="V174" s="98">
        <v>79.441986</v>
      </c>
      <c r="W174" s="98">
        <v>78.934341000000003</v>
      </c>
      <c r="X174" s="98">
        <v>79.376616999999996</v>
      </c>
      <c r="Y174" s="98">
        <v>79.286949000000007</v>
      </c>
      <c r="Z174" s="98">
        <v>79.962372000000002</v>
      </c>
      <c r="AA174" s="98">
        <v>82.673607000000004</v>
      </c>
      <c r="AB174" s="98">
        <v>85.317520000000002</v>
      </c>
      <c r="AC174" s="98">
        <v>89.520432</v>
      </c>
      <c r="AD174" s="98">
        <v>92.660415999999998</v>
      </c>
      <c r="AE174" s="98">
        <v>94.805594999999997</v>
      </c>
      <c r="AF174" s="99" t="s">
        <v>3588</v>
      </c>
      <c r="AG174" s="32"/>
    </row>
    <row r="175" spans="1:33" ht="15" customHeight="1">
      <c r="A175" s="55" t="s">
        <v>3780</v>
      </c>
      <c r="B175" s="97" t="s">
        <v>1143</v>
      </c>
      <c r="C175" s="98">
        <v>203.86596700000001</v>
      </c>
      <c r="D175" s="98">
        <v>165.05175800000001</v>
      </c>
      <c r="E175" s="98">
        <v>52.653320000000001</v>
      </c>
      <c r="F175" s="98">
        <v>51.629883</v>
      </c>
      <c r="G175" s="98">
        <v>107.942627</v>
      </c>
      <c r="H175" s="98">
        <v>110.983887</v>
      </c>
      <c r="I175" s="98">
        <v>106.74292</v>
      </c>
      <c r="J175" s="98">
        <v>100.854736</v>
      </c>
      <c r="K175" s="98">
        <v>94.217285000000004</v>
      </c>
      <c r="L175" s="98">
        <v>100.203613</v>
      </c>
      <c r="M175" s="98">
        <v>116.534668</v>
      </c>
      <c r="N175" s="98">
        <v>128.22241199999999</v>
      </c>
      <c r="O175" s="98">
        <v>133.87695299999999</v>
      </c>
      <c r="P175" s="98">
        <v>138.014893</v>
      </c>
      <c r="Q175" s="98">
        <v>142.49975599999999</v>
      </c>
      <c r="R175" s="98">
        <v>147.86596700000001</v>
      </c>
      <c r="S175" s="98">
        <v>153.50439499999999</v>
      </c>
      <c r="T175" s="98">
        <v>154.55542</v>
      </c>
      <c r="U175" s="98">
        <v>166.518799</v>
      </c>
      <c r="V175" s="98">
        <v>173.39477500000001</v>
      </c>
      <c r="W175" s="98">
        <v>171.216309</v>
      </c>
      <c r="X175" s="98">
        <v>170.94653299999999</v>
      </c>
      <c r="Y175" s="98">
        <v>169.465576</v>
      </c>
      <c r="Z175" s="98">
        <v>169.94042999999999</v>
      </c>
      <c r="AA175" s="98">
        <v>175.379639</v>
      </c>
      <c r="AB175" s="98">
        <v>180.74267599999999</v>
      </c>
      <c r="AC175" s="98">
        <v>189.97045900000001</v>
      </c>
      <c r="AD175" s="98">
        <v>196.36547899999999</v>
      </c>
      <c r="AE175" s="98">
        <v>200.11450199999999</v>
      </c>
      <c r="AF175" s="99">
        <v>-6.6299999999999996E-4</v>
      </c>
      <c r="AG175" s="32"/>
    </row>
    <row r="176" spans="1:33" ht="15" customHeight="1">
      <c r="A176" s="55" t="s">
        <v>3781</v>
      </c>
      <c r="B176" s="97" t="s">
        <v>1145</v>
      </c>
      <c r="C176" s="98">
        <v>0</v>
      </c>
      <c r="D176" s="98">
        <v>15.678391</v>
      </c>
      <c r="E176" s="98">
        <v>51.316887000000001</v>
      </c>
      <c r="F176" s="98">
        <v>50.117165</v>
      </c>
      <c r="G176" s="98">
        <v>52.954346000000001</v>
      </c>
      <c r="H176" s="98">
        <v>57.051322999999996</v>
      </c>
      <c r="I176" s="98">
        <v>44.861697999999997</v>
      </c>
      <c r="J176" s="98">
        <v>46.635117000000001</v>
      </c>
      <c r="K176" s="98">
        <v>49.951324</v>
      </c>
      <c r="L176" s="98">
        <v>50.769165000000001</v>
      </c>
      <c r="M176" s="98">
        <v>51.472060999999997</v>
      </c>
      <c r="N176" s="98">
        <v>52.399932999999997</v>
      </c>
      <c r="O176" s="98">
        <v>53.103180000000002</v>
      </c>
      <c r="P176" s="98">
        <v>53.605300999999997</v>
      </c>
      <c r="Q176" s="98">
        <v>56.171036000000001</v>
      </c>
      <c r="R176" s="98">
        <v>56.427169999999997</v>
      </c>
      <c r="S176" s="98">
        <v>57.608795000000001</v>
      </c>
      <c r="T176" s="98">
        <v>58.449553999999999</v>
      </c>
      <c r="U176" s="98">
        <v>58.490127999999999</v>
      </c>
      <c r="V176" s="98">
        <v>58.666182999999997</v>
      </c>
      <c r="W176" s="98">
        <v>58.960326999999999</v>
      </c>
      <c r="X176" s="98">
        <v>59.343628000000002</v>
      </c>
      <c r="Y176" s="98">
        <v>59.845576999999999</v>
      </c>
      <c r="Z176" s="98">
        <v>60.470764000000003</v>
      </c>
      <c r="AA176" s="98">
        <v>61.182304000000002</v>
      </c>
      <c r="AB176" s="98">
        <v>61.965812999999997</v>
      </c>
      <c r="AC176" s="98">
        <v>62.802154999999999</v>
      </c>
      <c r="AD176" s="98">
        <v>63.733001999999999</v>
      </c>
      <c r="AE176" s="98">
        <v>64.763489000000007</v>
      </c>
      <c r="AF176" s="99" t="s">
        <v>3588</v>
      </c>
      <c r="AG176" s="32"/>
    </row>
    <row r="177" spans="1:33" ht="15" customHeight="1">
      <c r="A177" s="55" t="s">
        <v>3782</v>
      </c>
      <c r="B177" s="97" t="s">
        <v>1139</v>
      </c>
      <c r="C177" s="98">
        <v>0</v>
      </c>
      <c r="D177" s="98">
        <v>0</v>
      </c>
      <c r="E177" s="98">
        <v>17.463474000000001</v>
      </c>
      <c r="F177" s="98">
        <v>21.329653</v>
      </c>
      <c r="G177" s="98">
        <v>24.371399</v>
      </c>
      <c r="H177" s="98">
        <v>23.494506999999999</v>
      </c>
      <c r="I177" s="98">
        <v>18.943511999999998</v>
      </c>
      <c r="J177" s="98">
        <v>19.374298</v>
      </c>
      <c r="K177" s="98">
        <v>19.766327</v>
      </c>
      <c r="L177" s="98">
        <v>20.132964999999999</v>
      </c>
      <c r="M177" s="98">
        <v>20.452881000000001</v>
      </c>
      <c r="N177" s="98">
        <v>20.728363000000002</v>
      </c>
      <c r="O177" s="98">
        <v>20.983429000000001</v>
      </c>
      <c r="P177" s="98">
        <v>21.226134999999999</v>
      </c>
      <c r="Q177" s="98">
        <v>23.542083999999999</v>
      </c>
      <c r="R177" s="98">
        <v>23.546509</v>
      </c>
      <c r="S177" s="98">
        <v>23.508330999999998</v>
      </c>
      <c r="T177" s="98">
        <v>23.525696</v>
      </c>
      <c r="U177" s="98">
        <v>23.583984000000001</v>
      </c>
      <c r="V177" s="98">
        <v>23.695709000000001</v>
      </c>
      <c r="W177" s="98">
        <v>23.852905</v>
      </c>
      <c r="X177" s="98">
        <v>24.047637999999999</v>
      </c>
      <c r="Y177" s="98">
        <v>24.291533999999999</v>
      </c>
      <c r="Z177" s="98">
        <v>24.574981999999999</v>
      </c>
      <c r="AA177" s="98">
        <v>24.892365000000002</v>
      </c>
      <c r="AB177" s="98">
        <v>25.243469000000001</v>
      </c>
      <c r="AC177" s="98">
        <v>25.627898999999999</v>
      </c>
      <c r="AD177" s="98">
        <v>26.047516000000002</v>
      </c>
      <c r="AE177" s="98">
        <v>26.498474000000002</v>
      </c>
      <c r="AF177" s="99" t="s">
        <v>3588</v>
      </c>
      <c r="AG177" s="32"/>
    </row>
    <row r="178" spans="1:33" ht="15" customHeight="1">
      <c r="A178" s="55" t="s">
        <v>3783</v>
      </c>
      <c r="B178" s="97" t="s">
        <v>1141</v>
      </c>
      <c r="C178" s="98">
        <v>0</v>
      </c>
      <c r="D178" s="98">
        <v>0</v>
      </c>
      <c r="E178" s="98">
        <v>2.6847050000000001</v>
      </c>
      <c r="F178" s="98">
        <v>8.6334879999999998</v>
      </c>
      <c r="G178" s="98">
        <v>7.5640429999999999</v>
      </c>
      <c r="H178" s="98">
        <v>7.6775729999999998</v>
      </c>
      <c r="I178" s="98">
        <v>4.8536409999999997</v>
      </c>
      <c r="J178" s="98">
        <v>5.8987879999999997</v>
      </c>
      <c r="K178" s="98">
        <v>8.4926449999999996</v>
      </c>
      <c r="L178" s="98">
        <v>8.6243289999999995</v>
      </c>
      <c r="M178" s="98">
        <v>8.7234649999999991</v>
      </c>
      <c r="N178" s="98">
        <v>8.8013309999999993</v>
      </c>
      <c r="O178" s="98">
        <v>8.8686830000000008</v>
      </c>
      <c r="P178" s="98">
        <v>8.9318390000000001</v>
      </c>
      <c r="Q178" s="98">
        <v>8.9949490000000001</v>
      </c>
      <c r="R178" s="98">
        <v>9.0618739999999995</v>
      </c>
      <c r="S178" s="98">
        <v>10.095367</v>
      </c>
      <c r="T178" s="98">
        <v>10.726288</v>
      </c>
      <c r="U178" s="98">
        <v>10.520554000000001</v>
      </c>
      <c r="V178" s="98">
        <v>10.378677</v>
      </c>
      <c r="W178" s="98">
        <v>10.290741000000001</v>
      </c>
      <c r="X178" s="98">
        <v>10.238586</v>
      </c>
      <c r="Y178" s="98">
        <v>10.221401</v>
      </c>
      <c r="Z178" s="98">
        <v>10.25827</v>
      </c>
      <c r="AA178" s="98">
        <v>10.321465</v>
      </c>
      <c r="AB178" s="98">
        <v>10.393303</v>
      </c>
      <c r="AC178" s="98">
        <v>10.454742</v>
      </c>
      <c r="AD178" s="98">
        <v>10.542479999999999</v>
      </c>
      <c r="AE178" s="98">
        <v>10.666687</v>
      </c>
      <c r="AF178" s="99" t="s">
        <v>3588</v>
      </c>
      <c r="AG178" s="32"/>
    </row>
    <row r="179" spans="1:33" ht="15" customHeight="1">
      <c r="A179" s="55" t="s">
        <v>3784</v>
      </c>
      <c r="B179" s="97" t="s">
        <v>1143</v>
      </c>
      <c r="C179" s="98">
        <v>0</v>
      </c>
      <c r="D179" s="98">
        <v>15.678391</v>
      </c>
      <c r="E179" s="98">
        <v>31.168710999999998</v>
      </c>
      <c r="F179" s="98">
        <v>20.154024</v>
      </c>
      <c r="G179" s="98">
        <v>21.018902000000001</v>
      </c>
      <c r="H179" s="98">
        <v>25.879242000000001</v>
      </c>
      <c r="I179" s="98">
        <v>21.064544999999999</v>
      </c>
      <c r="J179" s="98">
        <v>21.362030000000001</v>
      </c>
      <c r="K179" s="98">
        <v>21.692352</v>
      </c>
      <c r="L179" s="98">
        <v>22.011870999999999</v>
      </c>
      <c r="M179" s="98">
        <v>22.295715000000001</v>
      </c>
      <c r="N179" s="98">
        <v>22.870239000000002</v>
      </c>
      <c r="O179" s="98">
        <v>23.251068</v>
      </c>
      <c r="P179" s="98">
        <v>23.447327000000001</v>
      </c>
      <c r="Q179" s="98">
        <v>23.634003</v>
      </c>
      <c r="R179" s="98">
        <v>23.818787</v>
      </c>
      <c r="S179" s="98">
        <v>24.005096000000002</v>
      </c>
      <c r="T179" s="98">
        <v>24.197571</v>
      </c>
      <c r="U179" s="98">
        <v>24.385590000000001</v>
      </c>
      <c r="V179" s="98">
        <v>24.591797</v>
      </c>
      <c r="W179" s="98">
        <v>24.816680999999999</v>
      </c>
      <c r="X179" s="98">
        <v>25.057403999999998</v>
      </c>
      <c r="Y179" s="98">
        <v>25.332642</v>
      </c>
      <c r="Z179" s="98">
        <v>25.637512000000001</v>
      </c>
      <c r="AA179" s="98">
        <v>25.968475000000002</v>
      </c>
      <c r="AB179" s="98">
        <v>26.329041</v>
      </c>
      <c r="AC179" s="98">
        <v>26.719512999999999</v>
      </c>
      <c r="AD179" s="98">
        <v>27.143004999999999</v>
      </c>
      <c r="AE179" s="98">
        <v>27.598327999999999</v>
      </c>
      <c r="AF179" s="99" t="s">
        <v>3588</v>
      </c>
      <c r="AG179" s="32"/>
    </row>
    <row r="180" spans="1:33" ht="15" customHeight="1">
      <c r="A180" s="55" t="s">
        <v>3785</v>
      </c>
      <c r="B180" s="97" t="s">
        <v>3703</v>
      </c>
      <c r="C180" s="98">
        <v>0</v>
      </c>
      <c r="D180" s="98">
        <v>22.792006000000001</v>
      </c>
      <c r="E180" s="98">
        <v>74.402717999999993</v>
      </c>
      <c r="F180" s="98">
        <v>44.716248</v>
      </c>
      <c r="G180" s="98">
        <v>57.993133999999998</v>
      </c>
      <c r="H180" s="98">
        <v>54.273457000000001</v>
      </c>
      <c r="I180" s="98">
        <v>51.795287999999999</v>
      </c>
      <c r="J180" s="98">
        <v>51.212234000000002</v>
      </c>
      <c r="K180" s="98">
        <v>52.077075999999998</v>
      </c>
      <c r="L180" s="98">
        <v>54.758178999999998</v>
      </c>
      <c r="M180" s="98">
        <v>57.779369000000003</v>
      </c>
      <c r="N180" s="98">
        <v>61.833809000000002</v>
      </c>
      <c r="O180" s="98">
        <v>66.168610000000001</v>
      </c>
      <c r="P180" s="98">
        <v>69.022034000000005</v>
      </c>
      <c r="Q180" s="98">
        <v>71.720344999999995</v>
      </c>
      <c r="R180" s="98">
        <v>74.601128000000003</v>
      </c>
      <c r="S180" s="98">
        <v>77.492294000000001</v>
      </c>
      <c r="T180" s="98">
        <v>80.764747999999997</v>
      </c>
      <c r="U180" s="98">
        <v>83.840393000000006</v>
      </c>
      <c r="V180" s="98">
        <v>85.916290000000004</v>
      </c>
      <c r="W180" s="98">
        <v>88.354316999999995</v>
      </c>
      <c r="X180" s="98">
        <v>90.725646999999995</v>
      </c>
      <c r="Y180" s="98">
        <v>93.012282999999996</v>
      </c>
      <c r="Z180" s="98">
        <v>95.275702999999993</v>
      </c>
      <c r="AA180" s="98">
        <v>96.930526999999998</v>
      </c>
      <c r="AB180" s="98">
        <v>99.070449999999994</v>
      </c>
      <c r="AC180" s="98">
        <v>101.387764</v>
      </c>
      <c r="AD180" s="98">
        <v>103.807503</v>
      </c>
      <c r="AE180" s="98">
        <v>106.413315</v>
      </c>
      <c r="AF180" s="99" t="s">
        <v>3588</v>
      </c>
      <c r="AG180" s="32"/>
    </row>
    <row r="181" spans="1:33" ht="12" customHeight="1">
      <c r="A181" s="55" t="s">
        <v>3786</v>
      </c>
      <c r="B181" s="97" t="s">
        <v>1139</v>
      </c>
      <c r="C181" s="98">
        <v>0</v>
      </c>
      <c r="D181" s="98">
        <v>3.6042939999999999</v>
      </c>
      <c r="E181" s="98">
        <v>47.323338</v>
      </c>
      <c r="F181" s="98">
        <v>25.081547</v>
      </c>
      <c r="G181" s="98">
        <v>36.088225999999999</v>
      </c>
      <c r="H181" s="98">
        <v>35.250145000000003</v>
      </c>
      <c r="I181" s="98">
        <v>33.467136000000004</v>
      </c>
      <c r="J181" s="98">
        <v>32.919186000000003</v>
      </c>
      <c r="K181" s="98">
        <v>34.377158999999999</v>
      </c>
      <c r="L181" s="98">
        <v>35.893459</v>
      </c>
      <c r="M181" s="98">
        <v>37.667839000000001</v>
      </c>
      <c r="N181" s="98">
        <v>39.338538999999997</v>
      </c>
      <c r="O181" s="98">
        <v>41.088473999999998</v>
      </c>
      <c r="P181" s="98">
        <v>42.883583000000002</v>
      </c>
      <c r="Q181" s="98">
        <v>44.583351</v>
      </c>
      <c r="R181" s="98">
        <v>46.405234999999998</v>
      </c>
      <c r="S181" s="98">
        <v>48.237968000000002</v>
      </c>
      <c r="T181" s="98">
        <v>50.054909000000002</v>
      </c>
      <c r="U181" s="98">
        <v>51.816090000000003</v>
      </c>
      <c r="V181" s="98">
        <v>53.149906000000001</v>
      </c>
      <c r="W181" s="98">
        <v>54.709114</v>
      </c>
      <c r="X181" s="98">
        <v>56.237555999999998</v>
      </c>
      <c r="Y181" s="98">
        <v>57.744278000000001</v>
      </c>
      <c r="Z181" s="98">
        <v>59.240203999999999</v>
      </c>
      <c r="AA181" s="98">
        <v>60.373123</v>
      </c>
      <c r="AB181" s="98">
        <v>61.808743</v>
      </c>
      <c r="AC181" s="98">
        <v>63.379292</v>
      </c>
      <c r="AD181" s="98">
        <v>65.004767999999999</v>
      </c>
      <c r="AE181" s="98">
        <v>66.742683</v>
      </c>
      <c r="AF181" s="99" t="s">
        <v>3588</v>
      </c>
      <c r="AG181" s="32"/>
    </row>
    <row r="182" spans="1:33" ht="12" customHeight="1">
      <c r="A182" s="55" t="s">
        <v>3787</v>
      </c>
      <c r="B182" s="97" t="s">
        <v>1141</v>
      </c>
      <c r="C182" s="98">
        <v>0</v>
      </c>
      <c r="D182" s="98">
        <v>0</v>
      </c>
      <c r="E182" s="98">
        <v>1.1706829999999999</v>
      </c>
      <c r="F182" s="98">
        <v>6.5943160000000001</v>
      </c>
      <c r="G182" s="98">
        <v>5.9159930000000003</v>
      </c>
      <c r="H182" s="98">
        <v>4.2207160000000004</v>
      </c>
      <c r="I182" s="98">
        <v>3.7680630000000002</v>
      </c>
      <c r="J182" s="98">
        <v>3.664326</v>
      </c>
      <c r="K182" s="98">
        <v>2.497312</v>
      </c>
      <c r="L182" s="98">
        <v>3.0966079999999998</v>
      </c>
      <c r="M182" s="98">
        <v>3.723773</v>
      </c>
      <c r="N182" s="98">
        <v>5.5370480000000004</v>
      </c>
      <c r="O182" s="98">
        <v>7.546837</v>
      </c>
      <c r="P182" s="98">
        <v>8.0298370000000006</v>
      </c>
      <c r="Q182" s="98">
        <v>8.4824219999999997</v>
      </c>
      <c r="R182" s="98">
        <v>8.9627379999999999</v>
      </c>
      <c r="S182" s="98">
        <v>9.4329149999999995</v>
      </c>
      <c r="T182" s="98">
        <v>9.8785399999999992</v>
      </c>
      <c r="U182" s="98">
        <v>10.28767</v>
      </c>
      <c r="V182" s="98">
        <v>10.555084000000001</v>
      </c>
      <c r="W182" s="98">
        <v>10.858917</v>
      </c>
      <c r="X182" s="98">
        <v>11.105093</v>
      </c>
      <c r="Y182" s="98">
        <v>11.269012999999999</v>
      </c>
      <c r="Z182" s="98">
        <v>11.400671000000001</v>
      </c>
      <c r="AA182" s="98">
        <v>11.372805</v>
      </c>
      <c r="AB182" s="98">
        <v>11.416981</v>
      </c>
      <c r="AC182" s="98">
        <v>11.454242000000001</v>
      </c>
      <c r="AD182" s="98">
        <v>11.487852</v>
      </c>
      <c r="AE182" s="98">
        <v>11.547215</v>
      </c>
      <c r="AF182" s="99" t="s">
        <v>3588</v>
      </c>
      <c r="AG182" s="32"/>
    </row>
    <row r="183" spans="1:33" ht="15" customHeight="1">
      <c r="A183" s="55" t="s">
        <v>3788</v>
      </c>
      <c r="B183" s="97" t="s">
        <v>1143</v>
      </c>
      <c r="C183" s="98">
        <v>0</v>
      </c>
      <c r="D183" s="98">
        <v>19.187712000000001</v>
      </c>
      <c r="E183" s="98">
        <v>25.908698999999999</v>
      </c>
      <c r="F183" s="98">
        <v>13.040388</v>
      </c>
      <c r="G183" s="98">
        <v>15.988916</v>
      </c>
      <c r="H183" s="98">
        <v>14.802597</v>
      </c>
      <c r="I183" s="98">
        <v>14.560089</v>
      </c>
      <c r="J183" s="98">
        <v>14.628723000000001</v>
      </c>
      <c r="K183" s="98">
        <v>15.202605999999999</v>
      </c>
      <c r="L183" s="98">
        <v>15.768112</v>
      </c>
      <c r="M183" s="98">
        <v>16.387756</v>
      </c>
      <c r="N183" s="98">
        <v>16.958221000000002</v>
      </c>
      <c r="O183" s="98">
        <v>17.533294999999999</v>
      </c>
      <c r="P183" s="98">
        <v>18.108612000000001</v>
      </c>
      <c r="Q183" s="98">
        <v>18.654572000000002</v>
      </c>
      <c r="R183" s="98">
        <v>19.233153999999999</v>
      </c>
      <c r="S183" s="98">
        <v>19.821411000000001</v>
      </c>
      <c r="T183" s="98">
        <v>20.831299000000001</v>
      </c>
      <c r="U183" s="98">
        <v>21.736633000000001</v>
      </c>
      <c r="V183" s="98">
        <v>22.211303999999998</v>
      </c>
      <c r="W183" s="98">
        <v>22.786284999999999</v>
      </c>
      <c r="X183" s="98">
        <v>23.382995999999999</v>
      </c>
      <c r="Y183" s="98">
        <v>23.998992999999999</v>
      </c>
      <c r="Z183" s="98">
        <v>24.634827000000001</v>
      </c>
      <c r="AA183" s="98">
        <v>25.184601000000001</v>
      </c>
      <c r="AB183" s="98">
        <v>25.844726999999999</v>
      </c>
      <c r="AC183" s="98">
        <v>26.55423</v>
      </c>
      <c r="AD183" s="98">
        <v>27.314879999999999</v>
      </c>
      <c r="AE183" s="98">
        <v>28.123412999999999</v>
      </c>
      <c r="AF183" s="99" t="s">
        <v>3588</v>
      </c>
      <c r="AG183" s="32"/>
    </row>
    <row r="184" spans="1:33" ht="15" customHeight="1">
      <c r="A184" s="55" t="s">
        <v>3789</v>
      </c>
      <c r="B184" s="97" t="s">
        <v>3708</v>
      </c>
      <c r="C184" s="98">
        <v>0</v>
      </c>
      <c r="D184" s="98">
        <v>209.46492000000001</v>
      </c>
      <c r="E184" s="98">
        <v>460.13586400000003</v>
      </c>
      <c r="F184" s="98">
        <v>229.08583100000001</v>
      </c>
      <c r="G184" s="98">
        <v>317.47808800000001</v>
      </c>
      <c r="H184" s="98">
        <v>187.26048299999999</v>
      </c>
      <c r="I184" s="98">
        <v>214.348862</v>
      </c>
      <c r="J184" s="98">
        <v>249.834259</v>
      </c>
      <c r="K184" s="98">
        <v>296.81411700000001</v>
      </c>
      <c r="L184" s="98">
        <v>319.17443800000001</v>
      </c>
      <c r="M184" s="98">
        <v>339.22967499999999</v>
      </c>
      <c r="N184" s="98">
        <v>397.25842299999999</v>
      </c>
      <c r="O184" s="98">
        <v>406.20275900000001</v>
      </c>
      <c r="P184" s="98">
        <v>413.12435900000003</v>
      </c>
      <c r="Q184" s="98">
        <v>419.67819200000002</v>
      </c>
      <c r="R184" s="98">
        <v>426.31133999999997</v>
      </c>
      <c r="S184" s="98">
        <v>432.356964</v>
      </c>
      <c r="T184" s="98">
        <v>437.99243200000001</v>
      </c>
      <c r="U184" s="98">
        <v>444.01953099999997</v>
      </c>
      <c r="V184" s="98">
        <v>449.06921399999999</v>
      </c>
      <c r="W184" s="98">
        <v>453.67553700000002</v>
      </c>
      <c r="X184" s="98">
        <v>457.88363600000002</v>
      </c>
      <c r="Y184" s="98">
        <v>461.77047700000003</v>
      </c>
      <c r="Z184" s="98">
        <v>465.51147500000002</v>
      </c>
      <c r="AA184" s="98">
        <v>469.37573200000003</v>
      </c>
      <c r="AB184" s="98">
        <v>473.366669</v>
      </c>
      <c r="AC184" s="98">
        <v>477.805969</v>
      </c>
      <c r="AD184" s="98">
        <v>483.20083599999998</v>
      </c>
      <c r="AE184" s="98">
        <v>489.35626200000002</v>
      </c>
      <c r="AF184" s="99" t="s">
        <v>3588</v>
      </c>
      <c r="AG184" s="32"/>
    </row>
    <row r="185" spans="1:33" ht="15" customHeight="1">
      <c r="A185" s="55" t="s">
        <v>3790</v>
      </c>
      <c r="B185" s="97" t="s">
        <v>1139</v>
      </c>
      <c r="C185" s="98">
        <v>0</v>
      </c>
      <c r="D185" s="98">
        <v>0</v>
      </c>
      <c r="E185" s="98">
        <v>221.829926</v>
      </c>
      <c r="F185" s="98">
        <v>120.38294999999999</v>
      </c>
      <c r="G185" s="98">
        <v>159.10351600000001</v>
      </c>
      <c r="H185" s="98">
        <v>105.838966</v>
      </c>
      <c r="I185" s="98">
        <v>123.445007</v>
      </c>
      <c r="J185" s="98">
        <v>142.73538199999999</v>
      </c>
      <c r="K185" s="98">
        <v>161.134232</v>
      </c>
      <c r="L185" s="98">
        <v>178.18235799999999</v>
      </c>
      <c r="M185" s="98">
        <v>193.75765999999999</v>
      </c>
      <c r="N185" s="98">
        <v>247.382935</v>
      </c>
      <c r="O185" s="98">
        <v>252.203857</v>
      </c>
      <c r="P185" s="98">
        <v>255.38964799999999</v>
      </c>
      <c r="Q185" s="98">
        <v>258.36474600000003</v>
      </c>
      <c r="R185" s="98">
        <v>261.22705100000002</v>
      </c>
      <c r="S185" s="98">
        <v>263.53198200000003</v>
      </c>
      <c r="T185" s="98">
        <v>265.51074199999999</v>
      </c>
      <c r="U185" s="98">
        <v>267.742188</v>
      </c>
      <c r="V185" s="98">
        <v>269.3125</v>
      </c>
      <c r="W185" s="98">
        <v>270.68798800000002</v>
      </c>
      <c r="X185" s="98">
        <v>271.945312</v>
      </c>
      <c r="Y185" s="98">
        <v>273.14111300000002</v>
      </c>
      <c r="Z185" s="98">
        <v>274.41601600000001</v>
      </c>
      <c r="AA185" s="98">
        <v>275.93505900000002</v>
      </c>
      <c r="AB185" s="98">
        <v>277.73779300000001</v>
      </c>
      <c r="AC185" s="98">
        <v>280.03198200000003</v>
      </c>
      <c r="AD185" s="98">
        <v>283.20404100000002</v>
      </c>
      <c r="AE185" s="98">
        <v>286.96154799999999</v>
      </c>
      <c r="AF185" s="99" t="s">
        <v>3588</v>
      </c>
      <c r="AG185" s="32"/>
    </row>
    <row r="186" spans="1:33" ht="15" customHeight="1">
      <c r="A186" s="55" t="s">
        <v>3791</v>
      </c>
      <c r="B186" s="97" t="s">
        <v>1141</v>
      </c>
      <c r="C186" s="98">
        <v>0</v>
      </c>
      <c r="D186" s="98">
        <v>0</v>
      </c>
      <c r="E186" s="98">
        <v>47.794128000000001</v>
      </c>
      <c r="F186" s="98">
        <v>34.290160999999998</v>
      </c>
      <c r="G186" s="98">
        <v>78.167045999999999</v>
      </c>
      <c r="H186" s="98">
        <v>21.906136</v>
      </c>
      <c r="I186" s="98">
        <v>29.046921000000001</v>
      </c>
      <c r="J186" s="98">
        <v>42.34742</v>
      </c>
      <c r="K186" s="98">
        <v>67.976646000000002</v>
      </c>
      <c r="L186" s="98">
        <v>70.347549000000001</v>
      </c>
      <c r="M186" s="98">
        <v>71.901809999999998</v>
      </c>
      <c r="N186" s="98">
        <v>73.409531000000001</v>
      </c>
      <c r="O186" s="98">
        <v>74.759415000000004</v>
      </c>
      <c r="P186" s="98">
        <v>75.880463000000006</v>
      </c>
      <c r="Q186" s="98">
        <v>76.833099000000004</v>
      </c>
      <c r="R186" s="98">
        <v>77.983086</v>
      </c>
      <c r="S186" s="98">
        <v>79.231110000000001</v>
      </c>
      <c r="T186" s="98">
        <v>80.483269000000007</v>
      </c>
      <c r="U186" s="98">
        <v>81.913345000000007</v>
      </c>
      <c r="V186" s="98">
        <v>83.149544000000006</v>
      </c>
      <c r="W186" s="98">
        <v>84.208145000000002</v>
      </c>
      <c r="X186" s="98">
        <v>85.047950999999998</v>
      </c>
      <c r="Y186" s="98">
        <v>85.678557999999995</v>
      </c>
      <c r="Z186" s="98">
        <v>86.113647</v>
      </c>
      <c r="AA186" s="98">
        <v>86.440674000000001</v>
      </c>
      <c r="AB186" s="98">
        <v>86.611412000000001</v>
      </c>
      <c r="AC186" s="98">
        <v>86.682541000000001</v>
      </c>
      <c r="AD186" s="98">
        <v>86.753997999999996</v>
      </c>
      <c r="AE186" s="98">
        <v>86.938659999999999</v>
      </c>
      <c r="AF186" s="99" t="s">
        <v>3588</v>
      </c>
      <c r="AG186" s="32"/>
    </row>
    <row r="187" spans="1:33" ht="15" customHeight="1">
      <c r="A187" s="55" t="s">
        <v>3792</v>
      </c>
      <c r="B187" s="97" t="s">
        <v>1143</v>
      </c>
      <c r="C187" s="98">
        <v>0</v>
      </c>
      <c r="D187" s="98">
        <v>209.46492000000001</v>
      </c>
      <c r="E187" s="98">
        <v>190.51182600000001</v>
      </c>
      <c r="F187" s="98">
        <v>74.412719999999993</v>
      </c>
      <c r="G187" s="98">
        <v>80.207520000000002</v>
      </c>
      <c r="H187" s="98">
        <v>59.515380999999998</v>
      </c>
      <c r="I187" s="98">
        <v>61.856934000000003</v>
      </c>
      <c r="J187" s="98">
        <v>64.751464999999996</v>
      </c>
      <c r="K187" s="98">
        <v>67.703247000000005</v>
      </c>
      <c r="L187" s="98">
        <v>70.644531000000001</v>
      </c>
      <c r="M187" s="98">
        <v>73.570189999999997</v>
      </c>
      <c r="N187" s="98">
        <v>76.465941999999998</v>
      </c>
      <c r="O187" s="98">
        <v>79.239502000000002</v>
      </c>
      <c r="P187" s="98">
        <v>81.854247999999998</v>
      </c>
      <c r="Q187" s="98">
        <v>84.480346999999995</v>
      </c>
      <c r="R187" s="98">
        <v>87.101196000000002</v>
      </c>
      <c r="S187" s="98">
        <v>89.593872000000005</v>
      </c>
      <c r="T187" s="98">
        <v>91.998412999999999</v>
      </c>
      <c r="U187" s="98">
        <v>94.364013999999997</v>
      </c>
      <c r="V187" s="98">
        <v>96.607178000000005</v>
      </c>
      <c r="W187" s="98">
        <v>98.779419000000004</v>
      </c>
      <c r="X187" s="98">
        <v>100.890381</v>
      </c>
      <c r="Y187" s="98">
        <v>102.950806</v>
      </c>
      <c r="Z187" s="98">
        <v>104.98181200000001</v>
      </c>
      <c r="AA187" s="98">
        <v>107</v>
      </c>
      <c r="AB187" s="98">
        <v>109.017456</v>
      </c>
      <c r="AC187" s="98">
        <v>111.091431</v>
      </c>
      <c r="AD187" s="98">
        <v>113.24279799999999</v>
      </c>
      <c r="AE187" s="98">
        <v>115.45605500000001</v>
      </c>
      <c r="AF187" s="99" t="s">
        <v>3588</v>
      </c>
      <c r="AG187" s="32"/>
    </row>
    <row r="188" spans="1:33" ht="12" customHeight="1">
      <c r="A188" s="55" t="s">
        <v>3793</v>
      </c>
      <c r="B188" s="97" t="s">
        <v>3713</v>
      </c>
      <c r="C188" s="98">
        <v>0.79372399999999999</v>
      </c>
      <c r="D188" s="98">
        <v>12.980262</v>
      </c>
      <c r="E188" s="98">
        <v>13.87327</v>
      </c>
      <c r="F188" s="98">
        <v>26.350292</v>
      </c>
      <c r="G188" s="98">
        <v>34.025683999999998</v>
      </c>
      <c r="H188" s="98">
        <v>23.44116</v>
      </c>
      <c r="I188" s="98">
        <v>23.946943000000001</v>
      </c>
      <c r="J188" s="98">
        <v>7.5498479999999999</v>
      </c>
      <c r="K188" s="98">
        <v>10.049531999999999</v>
      </c>
      <c r="L188" s="98">
        <v>12.750522999999999</v>
      </c>
      <c r="M188" s="98">
        <v>15.652850000000001</v>
      </c>
      <c r="N188" s="98">
        <v>19.172958000000001</v>
      </c>
      <c r="O188" s="98">
        <v>21.966609999999999</v>
      </c>
      <c r="P188" s="98">
        <v>24.430050000000001</v>
      </c>
      <c r="Q188" s="98">
        <v>26.608149000000001</v>
      </c>
      <c r="R188" s="98">
        <v>29.806080000000001</v>
      </c>
      <c r="S188" s="98">
        <v>31.115946000000001</v>
      </c>
      <c r="T188" s="98">
        <v>32.410407999999997</v>
      </c>
      <c r="U188" s="98">
        <v>32.874062000000002</v>
      </c>
      <c r="V188" s="98">
        <v>33.091309000000003</v>
      </c>
      <c r="W188" s="98">
        <v>35.272255000000001</v>
      </c>
      <c r="X188" s="98">
        <v>35.527016000000003</v>
      </c>
      <c r="Y188" s="98">
        <v>34.892966999999999</v>
      </c>
      <c r="Z188" s="98">
        <v>34.265090999999998</v>
      </c>
      <c r="AA188" s="98">
        <v>33.642463999999997</v>
      </c>
      <c r="AB188" s="98">
        <v>33.005409</v>
      </c>
      <c r="AC188" s="98">
        <v>32.366652999999999</v>
      </c>
      <c r="AD188" s="98">
        <v>31.752213000000001</v>
      </c>
      <c r="AE188" s="98">
        <v>31.186401</v>
      </c>
      <c r="AF188" s="99">
        <v>0.14008999999999999</v>
      </c>
      <c r="AG188" s="32"/>
    </row>
    <row r="189" spans="1:33" ht="15" customHeight="1">
      <c r="A189" s="55" t="s">
        <v>3794</v>
      </c>
      <c r="B189" s="97" t="s">
        <v>1139</v>
      </c>
      <c r="C189" s="98">
        <v>0.79372399999999999</v>
      </c>
      <c r="D189" s="98">
        <v>7.4462910000000004</v>
      </c>
      <c r="E189" s="98">
        <v>10.540979</v>
      </c>
      <c r="F189" s="98">
        <v>9.1241839999999996</v>
      </c>
      <c r="G189" s="98">
        <v>8.5874229999999994</v>
      </c>
      <c r="H189" s="98">
        <v>6.9385599999999998</v>
      </c>
      <c r="I189" s="98">
        <v>7.4051960000000001</v>
      </c>
      <c r="J189" s="98">
        <v>4.6872920000000002</v>
      </c>
      <c r="K189" s="98">
        <v>5.5550129999999998</v>
      </c>
      <c r="L189" s="98">
        <v>6.4856889999999998</v>
      </c>
      <c r="M189" s="98">
        <v>7.4760400000000002</v>
      </c>
      <c r="N189" s="98">
        <v>8.5032789999999991</v>
      </c>
      <c r="O189" s="98">
        <v>9.4984909999999996</v>
      </c>
      <c r="P189" s="98">
        <v>10.436935999999999</v>
      </c>
      <c r="Q189" s="98">
        <v>11.300264</v>
      </c>
      <c r="R189" s="98">
        <v>12.071911</v>
      </c>
      <c r="S189" s="98">
        <v>13.071901</v>
      </c>
      <c r="T189" s="98">
        <v>14.14739</v>
      </c>
      <c r="U189" s="98">
        <v>14.482977</v>
      </c>
      <c r="V189" s="98">
        <v>14.647125000000001</v>
      </c>
      <c r="W189" s="98">
        <v>14.705292</v>
      </c>
      <c r="X189" s="98">
        <v>14.677673</v>
      </c>
      <c r="Y189" s="98">
        <v>14.582153</v>
      </c>
      <c r="Z189" s="98">
        <v>14.438843</v>
      </c>
      <c r="AA189" s="98">
        <v>14.260223</v>
      </c>
      <c r="AB189" s="98">
        <v>14.050934</v>
      </c>
      <c r="AC189" s="98">
        <v>13.821960000000001</v>
      </c>
      <c r="AD189" s="98">
        <v>13.586792000000001</v>
      </c>
      <c r="AE189" s="98">
        <v>13.356964</v>
      </c>
      <c r="AF189" s="99">
        <v>0.10608099999999999</v>
      </c>
      <c r="AG189" s="32"/>
    </row>
    <row r="190" spans="1:33" ht="15" customHeight="1">
      <c r="A190" s="55" t="s">
        <v>3795</v>
      </c>
      <c r="B190" s="97" t="s">
        <v>1141</v>
      </c>
      <c r="C190" s="98">
        <v>0</v>
      </c>
      <c r="D190" s="98">
        <v>0</v>
      </c>
      <c r="E190" s="98">
        <v>0.42932500000000001</v>
      </c>
      <c r="F190" s="98">
        <v>14.579053</v>
      </c>
      <c r="G190" s="98">
        <v>24.163519000000001</v>
      </c>
      <c r="H190" s="98">
        <v>14.927294</v>
      </c>
      <c r="I190" s="98">
        <v>14.637105999999999</v>
      </c>
      <c r="J190" s="98">
        <v>0.63064600000000004</v>
      </c>
      <c r="K190" s="98">
        <v>1.9469030000000001</v>
      </c>
      <c r="L190" s="98">
        <v>3.405764</v>
      </c>
      <c r="M190" s="98">
        <v>4.9879540000000002</v>
      </c>
      <c r="N190" s="98">
        <v>6.6358100000000002</v>
      </c>
      <c r="O190" s="98">
        <v>8.1877010000000006</v>
      </c>
      <c r="P190" s="98">
        <v>9.5605790000000006</v>
      </c>
      <c r="Q190" s="98">
        <v>10.737700999999999</v>
      </c>
      <c r="R190" s="98">
        <v>13.039307000000001</v>
      </c>
      <c r="S190" s="98">
        <v>13.238830999999999</v>
      </c>
      <c r="T190" s="98">
        <v>13.362273999999999</v>
      </c>
      <c r="U190" s="98">
        <v>13.415436</v>
      </c>
      <c r="V190" s="98">
        <v>13.404968</v>
      </c>
      <c r="W190" s="98">
        <v>15.479445999999999</v>
      </c>
      <c r="X190" s="98">
        <v>15.727722</v>
      </c>
      <c r="Y190" s="98">
        <v>15.166382</v>
      </c>
      <c r="Z190" s="98">
        <v>14.668182</v>
      </c>
      <c r="AA190" s="98">
        <v>14.217926</v>
      </c>
      <c r="AB190" s="98">
        <v>13.793549000000001</v>
      </c>
      <c r="AC190" s="98">
        <v>13.395325</v>
      </c>
      <c r="AD190" s="98">
        <v>13.034515000000001</v>
      </c>
      <c r="AE190" s="98">
        <v>12.721436000000001</v>
      </c>
      <c r="AF190" s="99" t="s">
        <v>3588</v>
      </c>
      <c r="AG190" s="32"/>
    </row>
    <row r="191" spans="1:33" ht="15" customHeight="1">
      <c r="A191" s="55" t="s">
        <v>3796</v>
      </c>
      <c r="B191" s="97" t="s">
        <v>1143</v>
      </c>
      <c r="C191" s="98">
        <v>0</v>
      </c>
      <c r="D191" s="98">
        <v>5.5339710000000002</v>
      </c>
      <c r="E191" s="98">
        <v>2.9029660000000002</v>
      </c>
      <c r="F191" s="98">
        <v>2.6470570000000002</v>
      </c>
      <c r="G191" s="98">
        <v>1.2747409999999999</v>
      </c>
      <c r="H191" s="98">
        <v>1.5753060000000001</v>
      </c>
      <c r="I191" s="98">
        <v>1.9046419999999999</v>
      </c>
      <c r="J191" s="98">
        <v>2.2319100000000001</v>
      </c>
      <c r="K191" s="98">
        <v>2.5476160000000001</v>
      </c>
      <c r="L191" s="98">
        <v>2.8590689999999999</v>
      </c>
      <c r="M191" s="98">
        <v>3.1888550000000002</v>
      </c>
      <c r="N191" s="98">
        <v>4.0338690000000001</v>
      </c>
      <c r="O191" s="98">
        <v>4.2804180000000001</v>
      </c>
      <c r="P191" s="98">
        <v>4.4325330000000003</v>
      </c>
      <c r="Q191" s="98">
        <v>4.5701830000000001</v>
      </c>
      <c r="R191" s="98">
        <v>4.6948619999999996</v>
      </c>
      <c r="S191" s="98">
        <v>4.8052140000000003</v>
      </c>
      <c r="T191" s="98">
        <v>4.9007420000000002</v>
      </c>
      <c r="U191" s="98">
        <v>4.9756470000000004</v>
      </c>
      <c r="V191" s="98">
        <v>5.0392150000000004</v>
      </c>
      <c r="W191" s="98">
        <v>5.0875170000000001</v>
      </c>
      <c r="X191" s="98">
        <v>5.1216200000000001</v>
      </c>
      <c r="Y191" s="98">
        <v>5.1444320000000001</v>
      </c>
      <c r="Z191" s="98">
        <v>5.1580659999999998</v>
      </c>
      <c r="AA191" s="98">
        <v>5.1643140000000001</v>
      </c>
      <c r="AB191" s="98">
        <v>5.160927</v>
      </c>
      <c r="AC191" s="98">
        <v>5.1493679999999999</v>
      </c>
      <c r="AD191" s="98">
        <v>5.1309050000000003</v>
      </c>
      <c r="AE191" s="98">
        <v>5.1080019999999999</v>
      </c>
      <c r="AF191" s="99" t="s">
        <v>3588</v>
      </c>
      <c r="AG191" s="32"/>
    </row>
    <row r="192" spans="1:33" ht="15" customHeight="1">
      <c r="A192" s="55" t="s">
        <v>3797</v>
      </c>
      <c r="B192" s="97" t="s">
        <v>3718</v>
      </c>
      <c r="C192" s="98">
        <v>0</v>
      </c>
      <c r="D192" s="98">
        <v>8.2998980000000007</v>
      </c>
      <c r="E192" s="98">
        <v>38.095581000000003</v>
      </c>
      <c r="F192" s="98">
        <v>52.605324000000003</v>
      </c>
      <c r="G192" s="98">
        <v>38.831344999999999</v>
      </c>
      <c r="H192" s="98">
        <v>36.263339999999999</v>
      </c>
      <c r="I192" s="98">
        <v>38.536208999999999</v>
      </c>
      <c r="J192" s="98">
        <v>37.579514000000003</v>
      </c>
      <c r="K192" s="98">
        <v>40.607680999999999</v>
      </c>
      <c r="L192" s="98">
        <v>43.308140000000002</v>
      </c>
      <c r="M192" s="98">
        <v>45.546779999999998</v>
      </c>
      <c r="N192" s="98">
        <v>51.024161999999997</v>
      </c>
      <c r="O192" s="98">
        <v>55.126358000000003</v>
      </c>
      <c r="P192" s="98">
        <v>55.12912</v>
      </c>
      <c r="Q192" s="98">
        <v>55.547545999999997</v>
      </c>
      <c r="R192" s="98">
        <v>56.460537000000002</v>
      </c>
      <c r="S192" s="98">
        <v>57.931061</v>
      </c>
      <c r="T192" s="98">
        <v>57.521850999999998</v>
      </c>
      <c r="U192" s="98">
        <v>61.387970000000003</v>
      </c>
      <c r="V192" s="98">
        <v>62.124954000000002</v>
      </c>
      <c r="W192" s="98">
        <v>63.149524999999997</v>
      </c>
      <c r="X192" s="98">
        <v>64.233458999999996</v>
      </c>
      <c r="Y192" s="98">
        <v>65.384048000000007</v>
      </c>
      <c r="Z192" s="98">
        <v>66.553618999999998</v>
      </c>
      <c r="AA192" s="98">
        <v>67.687691000000001</v>
      </c>
      <c r="AB192" s="98">
        <v>68.894240999999994</v>
      </c>
      <c r="AC192" s="98">
        <v>70.257583999999994</v>
      </c>
      <c r="AD192" s="98">
        <v>71.682845999999998</v>
      </c>
      <c r="AE192" s="98">
        <v>73.041831999999999</v>
      </c>
      <c r="AF192" s="99" t="s">
        <v>3588</v>
      </c>
      <c r="AG192" s="32"/>
    </row>
    <row r="193" spans="1:33" ht="15" customHeight="1">
      <c r="A193" s="55" t="s">
        <v>3798</v>
      </c>
      <c r="B193" s="97" t="s">
        <v>1139</v>
      </c>
      <c r="C193" s="98">
        <v>0</v>
      </c>
      <c r="D193" s="98">
        <v>0</v>
      </c>
      <c r="E193" s="98">
        <v>2.1184859999999999</v>
      </c>
      <c r="F193" s="98">
        <v>14.333235</v>
      </c>
      <c r="G193" s="98">
        <v>8.4892459999999996</v>
      </c>
      <c r="H193" s="98">
        <v>9.3029770000000003</v>
      </c>
      <c r="I193" s="98">
        <v>11.527939</v>
      </c>
      <c r="J193" s="98">
        <v>13.043364</v>
      </c>
      <c r="K193" s="98">
        <v>15.177201</v>
      </c>
      <c r="L193" s="98">
        <v>17.062756</v>
      </c>
      <c r="M193" s="98">
        <v>18.632449999999999</v>
      </c>
      <c r="N193" s="98">
        <v>23.383787000000002</v>
      </c>
      <c r="O193" s="98">
        <v>26.739440999999999</v>
      </c>
      <c r="P193" s="98">
        <v>26.429901000000001</v>
      </c>
      <c r="Q193" s="98">
        <v>26.310669000000001</v>
      </c>
      <c r="R193" s="98">
        <v>26.42334</v>
      </c>
      <c r="S193" s="98">
        <v>26.262481999999999</v>
      </c>
      <c r="T193" s="98">
        <v>25.816986</v>
      </c>
      <c r="U193" s="98">
        <v>29.670959</v>
      </c>
      <c r="V193" s="98">
        <v>30.239594</v>
      </c>
      <c r="W193" s="98">
        <v>31.060184</v>
      </c>
      <c r="X193" s="98">
        <v>31.933064000000002</v>
      </c>
      <c r="Y193" s="98">
        <v>32.858215000000001</v>
      </c>
      <c r="Z193" s="98">
        <v>33.782725999999997</v>
      </c>
      <c r="AA193" s="98">
        <v>34.653114000000002</v>
      </c>
      <c r="AB193" s="98">
        <v>35.545791999999999</v>
      </c>
      <c r="AC193" s="98">
        <v>36.475109000000003</v>
      </c>
      <c r="AD193" s="98">
        <v>37.396743999999998</v>
      </c>
      <c r="AE193" s="98">
        <v>38.194510999999999</v>
      </c>
      <c r="AF193" s="99" t="s">
        <v>3588</v>
      </c>
      <c r="AG193" s="32"/>
    </row>
    <row r="194" spans="1:33" ht="12" customHeight="1">
      <c r="A194" s="55" t="s">
        <v>3799</v>
      </c>
      <c r="B194" s="97" t="s">
        <v>1141</v>
      </c>
      <c r="C194" s="98">
        <v>0</v>
      </c>
      <c r="D194" s="98">
        <v>0</v>
      </c>
      <c r="E194" s="98">
        <v>2.6404640000000001</v>
      </c>
      <c r="F194" s="98">
        <v>8.6513419999999996</v>
      </c>
      <c r="G194" s="98">
        <v>8.5475119999999993</v>
      </c>
      <c r="H194" s="98">
        <v>5.0834099999999998</v>
      </c>
      <c r="I194" s="98">
        <v>4.9653910000000003</v>
      </c>
      <c r="J194" s="98">
        <v>2.3322020000000001</v>
      </c>
      <c r="K194" s="98">
        <v>3.053315</v>
      </c>
      <c r="L194" s="98">
        <v>3.8036720000000002</v>
      </c>
      <c r="M194" s="98">
        <v>4.5707329999999997</v>
      </c>
      <c r="N194" s="98">
        <v>5.3463390000000004</v>
      </c>
      <c r="O194" s="98">
        <v>6.1272130000000002</v>
      </c>
      <c r="P194" s="98">
        <v>6.8328249999999997</v>
      </c>
      <c r="Q194" s="98">
        <v>7.5031720000000002</v>
      </c>
      <c r="R194" s="98">
        <v>8.1220660000000002</v>
      </c>
      <c r="S194" s="98">
        <v>9.6340640000000004</v>
      </c>
      <c r="T194" s="98">
        <v>9.7615359999999995</v>
      </c>
      <c r="U194" s="98">
        <v>9.8415529999999993</v>
      </c>
      <c r="V194" s="98">
        <v>9.8936919999999997</v>
      </c>
      <c r="W194" s="98">
        <v>9.9146879999999999</v>
      </c>
      <c r="X194" s="98">
        <v>9.9091640000000005</v>
      </c>
      <c r="Y194" s="98">
        <v>9.8867650000000005</v>
      </c>
      <c r="Z194" s="98">
        <v>9.8553010000000008</v>
      </c>
      <c r="AA194" s="98">
        <v>9.8242189999999994</v>
      </c>
      <c r="AB194" s="98">
        <v>9.8048400000000004</v>
      </c>
      <c r="AC194" s="98">
        <v>9.8116149999999998</v>
      </c>
      <c r="AD194" s="98">
        <v>9.8472600000000003</v>
      </c>
      <c r="AE194" s="98">
        <v>9.9160160000000008</v>
      </c>
      <c r="AF194" s="99" t="s">
        <v>3588</v>
      </c>
      <c r="AG194" s="32"/>
    </row>
    <row r="195" spans="1:33" ht="15" customHeight="1">
      <c r="A195" s="55" t="s">
        <v>3800</v>
      </c>
      <c r="B195" s="97" t="s">
        <v>1143</v>
      </c>
      <c r="C195" s="98">
        <v>0</v>
      </c>
      <c r="D195" s="98">
        <v>8.2998980000000007</v>
      </c>
      <c r="E195" s="98">
        <v>33.336632000000002</v>
      </c>
      <c r="F195" s="98">
        <v>29.620747000000001</v>
      </c>
      <c r="G195" s="98">
        <v>21.794585999999999</v>
      </c>
      <c r="H195" s="98">
        <v>21.876953</v>
      </c>
      <c r="I195" s="98">
        <v>22.042877000000001</v>
      </c>
      <c r="J195" s="98">
        <v>22.203949000000001</v>
      </c>
      <c r="K195" s="98">
        <v>22.377167</v>
      </c>
      <c r="L195" s="98">
        <v>22.441711000000002</v>
      </c>
      <c r="M195" s="98">
        <v>22.343596999999999</v>
      </c>
      <c r="N195" s="98">
        <v>22.294036999999999</v>
      </c>
      <c r="O195" s="98">
        <v>22.259705</v>
      </c>
      <c r="P195" s="98">
        <v>21.866394</v>
      </c>
      <c r="Q195" s="98">
        <v>21.733703999999999</v>
      </c>
      <c r="R195" s="98">
        <v>21.915130999999999</v>
      </c>
      <c r="S195" s="98">
        <v>22.034514999999999</v>
      </c>
      <c r="T195" s="98">
        <v>21.943328999999999</v>
      </c>
      <c r="U195" s="98">
        <v>21.875457999999998</v>
      </c>
      <c r="V195" s="98">
        <v>21.991669000000002</v>
      </c>
      <c r="W195" s="98">
        <v>22.174651999999998</v>
      </c>
      <c r="X195" s="98">
        <v>22.391235000000002</v>
      </c>
      <c r="Y195" s="98">
        <v>22.639068999999999</v>
      </c>
      <c r="Z195" s="98">
        <v>22.915588</v>
      </c>
      <c r="AA195" s="98">
        <v>23.210357999999999</v>
      </c>
      <c r="AB195" s="98">
        <v>23.543610000000001</v>
      </c>
      <c r="AC195" s="98">
        <v>23.970856000000001</v>
      </c>
      <c r="AD195" s="98">
        <v>24.438842999999999</v>
      </c>
      <c r="AE195" s="98">
        <v>24.931304999999998</v>
      </c>
      <c r="AF195" s="99" t="s">
        <v>3588</v>
      </c>
      <c r="AG195" s="32"/>
    </row>
    <row r="196" spans="1:33" ht="15" customHeight="1">
      <c r="A196" s="55" t="s">
        <v>3801</v>
      </c>
      <c r="B196" s="97" t="s">
        <v>3723</v>
      </c>
      <c r="C196" s="98">
        <v>1.548062</v>
      </c>
      <c r="D196" s="98">
        <v>0.40694900000000001</v>
      </c>
      <c r="E196" s="98">
        <v>4.8166710000000004</v>
      </c>
      <c r="F196" s="98">
        <v>20.534969</v>
      </c>
      <c r="G196" s="98">
        <v>32.079707999999997</v>
      </c>
      <c r="H196" s="98">
        <v>20.609804</v>
      </c>
      <c r="I196" s="98">
        <v>20.630108</v>
      </c>
      <c r="J196" s="98">
        <v>13.326860999999999</v>
      </c>
      <c r="K196" s="98">
        <v>15.014462</v>
      </c>
      <c r="L196" s="98">
        <v>14.232529</v>
      </c>
      <c r="M196" s="98">
        <v>11.986039</v>
      </c>
      <c r="N196" s="98">
        <v>15.703169000000001</v>
      </c>
      <c r="O196" s="98">
        <v>17.806175</v>
      </c>
      <c r="P196" s="98">
        <v>18.755282999999999</v>
      </c>
      <c r="Q196" s="98">
        <v>21.919620999999999</v>
      </c>
      <c r="R196" s="98">
        <v>21.439056000000001</v>
      </c>
      <c r="S196" s="98">
        <v>20.925242999999998</v>
      </c>
      <c r="T196" s="98">
        <v>21.061748999999999</v>
      </c>
      <c r="U196" s="98">
        <v>21.5837</v>
      </c>
      <c r="V196" s="98">
        <v>22.559345</v>
      </c>
      <c r="W196" s="98">
        <v>23.275272000000001</v>
      </c>
      <c r="X196" s="98">
        <v>23.497261000000002</v>
      </c>
      <c r="Y196" s="98">
        <v>23.522503</v>
      </c>
      <c r="Z196" s="98">
        <v>23.249434999999998</v>
      </c>
      <c r="AA196" s="98">
        <v>22.661169000000001</v>
      </c>
      <c r="AB196" s="98">
        <v>22.079357000000002</v>
      </c>
      <c r="AC196" s="98">
        <v>21.822834</v>
      </c>
      <c r="AD196" s="98">
        <v>21.902353000000002</v>
      </c>
      <c r="AE196" s="98">
        <v>22.206213000000002</v>
      </c>
      <c r="AF196" s="99">
        <v>9.9791000000000005E-2</v>
      </c>
      <c r="AG196" s="32"/>
    </row>
    <row r="197" spans="1:33" ht="15" customHeight="1">
      <c r="A197" s="55" t="s">
        <v>3802</v>
      </c>
      <c r="B197" s="97" t="s">
        <v>1139</v>
      </c>
      <c r="C197" s="98">
        <v>0</v>
      </c>
      <c r="D197" s="98">
        <v>0</v>
      </c>
      <c r="E197" s="98">
        <v>0</v>
      </c>
      <c r="F197" s="98">
        <v>10.911906999999999</v>
      </c>
      <c r="G197" s="98">
        <v>16.296938000000001</v>
      </c>
      <c r="H197" s="98">
        <v>10.302027000000001</v>
      </c>
      <c r="I197" s="98">
        <v>10.519545000000001</v>
      </c>
      <c r="J197" s="98">
        <v>7.0495219999999996</v>
      </c>
      <c r="K197" s="98">
        <v>8.0902919999999998</v>
      </c>
      <c r="L197" s="98">
        <v>7.8387279999999997</v>
      </c>
      <c r="M197" s="98">
        <v>6.8081899999999997</v>
      </c>
      <c r="N197" s="98">
        <v>7.5327210000000004</v>
      </c>
      <c r="O197" s="98">
        <v>8.5408380000000008</v>
      </c>
      <c r="P197" s="98">
        <v>9.3576350000000001</v>
      </c>
      <c r="Q197" s="98">
        <v>12.303055000000001</v>
      </c>
      <c r="R197" s="98">
        <v>12.014191</v>
      </c>
      <c r="S197" s="98">
        <v>11.662108999999999</v>
      </c>
      <c r="T197" s="98">
        <v>11.604355</v>
      </c>
      <c r="U197" s="98">
        <v>11.726746</v>
      </c>
      <c r="V197" s="98">
        <v>12.056839</v>
      </c>
      <c r="W197" s="98">
        <v>12.26825</v>
      </c>
      <c r="X197" s="98">
        <v>12.228882</v>
      </c>
      <c r="Y197" s="98">
        <v>12.117050000000001</v>
      </c>
      <c r="Z197" s="98">
        <v>11.890594</v>
      </c>
      <c r="AA197" s="98">
        <v>11.539612</v>
      </c>
      <c r="AB197" s="98">
        <v>11.207397</v>
      </c>
      <c r="AC197" s="98">
        <v>11.077102999999999</v>
      </c>
      <c r="AD197" s="98">
        <v>11.135910000000001</v>
      </c>
      <c r="AE197" s="98">
        <v>11.343048</v>
      </c>
      <c r="AF197" s="99" t="s">
        <v>3588</v>
      </c>
      <c r="AG197" s="32"/>
    </row>
    <row r="198" spans="1:33" ht="15" customHeight="1">
      <c r="A198" s="55" t="s">
        <v>3803</v>
      </c>
      <c r="B198" s="97" t="s">
        <v>1141</v>
      </c>
      <c r="C198" s="98">
        <v>0</v>
      </c>
      <c r="D198" s="98">
        <v>0</v>
      </c>
      <c r="E198" s="98">
        <v>4.2203200000000001</v>
      </c>
      <c r="F198" s="98">
        <v>8.9817909999999994</v>
      </c>
      <c r="G198" s="98">
        <v>15.300864000000001</v>
      </c>
      <c r="H198" s="98">
        <v>9.8738729999999997</v>
      </c>
      <c r="I198" s="98">
        <v>9.6676289999999998</v>
      </c>
      <c r="J198" s="98">
        <v>5.8619880000000002</v>
      </c>
      <c r="K198" s="98">
        <v>6.5125869999999999</v>
      </c>
      <c r="L198" s="98">
        <v>6.0127410000000001</v>
      </c>
      <c r="M198" s="98">
        <v>4.8427749999999996</v>
      </c>
      <c r="N198" s="98">
        <v>7.8420709999999998</v>
      </c>
      <c r="O198" s="98">
        <v>8.9356120000000008</v>
      </c>
      <c r="P198" s="98">
        <v>9.0690570000000008</v>
      </c>
      <c r="Q198" s="98">
        <v>9.2871439999999996</v>
      </c>
      <c r="R198" s="98">
        <v>9.1031060000000004</v>
      </c>
      <c r="S198" s="98">
        <v>8.948658</v>
      </c>
      <c r="T198" s="98">
        <v>9.1422129999999999</v>
      </c>
      <c r="U198" s="98">
        <v>9.5360320000000005</v>
      </c>
      <c r="V198" s="98">
        <v>10.170254999999999</v>
      </c>
      <c r="W198" s="98">
        <v>10.665497</v>
      </c>
      <c r="X198" s="98">
        <v>10.922416999999999</v>
      </c>
      <c r="Y198" s="98">
        <v>11.056387000000001</v>
      </c>
      <c r="Z198" s="98">
        <v>11.009218000000001</v>
      </c>
      <c r="AA198" s="98">
        <v>10.773937999999999</v>
      </c>
      <c r="AB198" s="98">
        <v>10.526306</v>
      </c>
      <c r="AC198" s="98">
        <v>10.397843999999999</v>
      </c>
      <c r="AD198" s="98">
        <v>10.412478</v>
      </c>
      <c r="AE198" s="98">
        <v>10.500457000000001</v>
      </c>
      <c r="AF198" s="99" t="s">
        <v>3588</v>
      </c>
      <c r="AG198" s="32"/>
    </row>
    <row r="199" spans="1:33" ht="15" customHeight="1">
      <c r="A199" s="55" t="s">
        <v>3804</v>
      </c>
      <c r="B199" s="97" t="s">
        <v>1143</v>
      </c>
      <c r="C199" s="98">
        <v>1.548062</v>
      </c>
      <c r="D199" s="98">
        <v>0.40694900000000001</v>
      </c>
      <c r="E199" s="98">
        <v>0.59635099999999996</v>
      </c>
      <c r="F199" s="98">
        <v>0.64127100000000004</v>
      </c>
      <c r="G199" s="98">
        <v>0.481906</v>
      </c>
      <c r="H199" s="98">
        <v>0.43390400000000001</v>
      </c>
      <c r="I199" s="98">
        <v>0.44293300000000002</v>
      </c>
      <c r="J199" s="98">
        <v>0.41535100000000003</v>
      </c>
      <c r="K199" s="98">
        <v>0.41158400000000001</v>
      </c>
      <c r="L199" s="98">
        <v>0.38105899999999998</v>
      </c>
      <c r="M199" s="98">
        <v>0.33507399999999998</v>
      </c>
      <c r="N199" s="98">
        <v>0.32837699999999997</v>
      </c>
      <c r="O199" s="98">
        <v>0.32972499999999999</v>
      </c>
      <c r="P199" s="98">
        <v>0.32858900000000002</v>
      </c>
      <c r="Q199" s="98">
        <v>0.32942300000000002</v>
      </c>
      <c r="R199" s="98">
        <v>0.32175900000000002</v>
      </c>
      <c r="S199" s="98">
        <v>0.31447599999999998</v>
      </c>
      <c r="T199" s="98">
        <v>0.31518099999999999</v>
      </c>
      <c r="U199" s="98">
        <v>0.32092300000000001</v>
      </c>
      <c r="V199" s="98">
        <v>0.33225300000000002</v>
      </c>
      <c r="W199" s="98">
        <v>0.34152500000000002</v>
      </c>
      <c r="X199" s="98">
        <v>0.34596300000000002</v>
      </c>
      <c r="Y199" s="98">
        <v>0.34906500000000001</v>
      </c>
      <c r="Z199" s="98">
        <v>0.34962300000000002</v>
      </c>
      <c r="AA199" s="98">
        <v>0.34761999999999998</v>
      </c>
      <c r="AB199" s="98">
        <v>0.34565400000000002</v>
      </c>
      <c r="AC199" s="98">
        <v>0.347887</v>
      </c>
      <c r="AD199" s="98">
        <v>0.35396300000000003</v>
      </c>
      <c r="AE199" s="98">
        <v>0.36270599999999997</v>
      </c>
      <c r="AF199" s="99">
        <v>-5.0507000000000003E-2</v>
      </c>
      <c r="AG199" s="32"/>
    </row>
    <row r="200" spans="1:33" ht="12" customHeight="1">
      <c r="A200" s="55" t="s">
        <v>3805</v>
      </c>
      <c r="B200" s="97" t="s">
        <v>3728</v>
      </c>
      <c r="C200" s="98">
        <v>42.537201000000003</v>
      </c>
      <c r="D200" s="98">
        <v>46.682068000000001</v>
      </c>
      <c r="E200" s="98">
        <v>72.607048000000006</v>
      </c>
      <c r="F200" s="98">
        <v>53.570805</v>
      </c>
      <c r="G200" s="98">
        <v>52.307175000000001</v>
      </c>
      <c r="H200" s="98">
        <v>46.307720000000003</v>
      </c>
      <c r="I200" s="98">
        <v>46.639373999999997</v>
      </c>
      <c r="J200" s="98">
        <v>44.061912999999997</v>
      </c>
      <c r="K200" s="98">
        <v>45.929980999999998</v>
      </c>
      <c r="L200" s="98">
        <v>48.113509999999998</v>
      </c>
      <c r="M200" s="98">
        <v>50.033737000000002</v>
      </c>
      <c r="N200" s="98">
        <v>51.740509000000003</v>
      </c>
      <c r="O200" s="98">
        <v>53.489006000000003</v>
      </c>
      <c r="P200" s="98">
        <v>55.207909000000001</v>
      </c>
      <c r="Q200" s="98">
        <v>56.873610999999997</v>
      </c>
      <c r="R200" s="98">
        <v>58.480736</v>
      </c>
      <c r="S200" s="98">
        <v>60.160851000000001</v>
      </c>
      <c r="T200" s="98">
        <v>63.030822999999998</v>
      </c>
      <c r="U200" s="98">
        <v>64.656334000000001</v>
      </c>
      <c r="V200" s="98">
        <v>66.313468999999998</v>
      </c>
      <c r="W200" s="98">
        <v>67.954903000000002</v>
      </c>
      <c r="X200" s="98">
        <v>69.566649999999996</v>
      </c>
      <c r="Y200" s="98">
        <v>71.175880000000006</v>
      </c>
      <c r="Z200" s="98">
        <v>72.77655</v>
      </c>
      <c r="AA200" s="98">
        <v>74.328766000000002</v>
      </c>
      <c r="AB200" s="98">
        <v>75.799423000000004</v>
      </c>
      <c r="AC200" s="98">
        <v>77.223754999999997</v>
      </c>
      <c r="AD200" s="98">
        <v>78.564887999999996</v>
      </c>
      <c r="AE200" s="98">
        <v>79.808670000000006</v>
      </c>
      <c r="AF200" s="99">
        <v>2.2728000000000002E-2</v>
      </c>
      <c r="AG200" s="32"/>
    </row>
    <row r="201" spans="1:33" ht="15" customHeight="1">
      <c r="A201" s="55" t="s">
        <v>3806</v>
      </c>
      <c r="B201" s="97" t="s">
        <v>1139</v>
      </c>
      <c r="C201" s="98">
        <v>17.589843999999999</v>
      </c>
      <c r="D201" s="98">
        <v>37.309508999999998</v>
      </c>
      <c r="E201" s="98">
        <v>48.998595999999999</v>
      </c>
      <c r="F201" s="98">
        <v>37.353088</v>
      </c>
      <c r="G201" s="98">
        <v>35.851115999999998</v>
      </c>
      <c r="H201" s="98">
        <v>30.517347000000001</v>
      </c>
      <c r="I201" s="98">
        <v>29.273925999999999</v>
      </c>
      <c r="J201" s="98">
        <v>27.503081999999999</v>
      </c>
      <c r="K201" s="98">
        <v>28.547916000000001</v>
      </c>
      <c r="L201" s="98">
        <v>29.790039</v>
      </c>
      <c r="M201" s="98">
        <v>30.867187999999999</v>
      </c>
      <c r="N201" s="98">
        <v>31.817748999999999</v>
      </c>
      <c r="O201" s="98">
        <v>32.78302</v>
      </c>
      <c r="P201" s="98">
        <v>33.770935000000001</v>
      </c>
      <c r="Q201" s="98">
        <v>34.748168999999997</v>
      </c>
      <c r="R201" s="98">
        <v>35.713684000000001</v>
      </c>
      <c r="S201" s="98">
        <v>36.717224000000002</v>
      </c>
      <c r="T201" s="98">
        <v>37.763184000000003</v>
      </c>
      <c r="U201" s="98">
        <v>38.828978999999997</v>
      </c>
      <c r="V201" s="98">
        <v>39.938170999999997</v>
      </c>
      <c r="W201" s="98">
        <v>41.061278999999999</v>
      </c>
      <c r="X201" s="98">
        <v>42.187012000000003</v>
      </c>
      <c r="Y201" s="98">
        <v>43.312927000000002</v>
      </c>
      <c r="Z201" s="98">
        <v>44.426940999999999</v>
      </c>
      <c r="AA201" s="98">
        <v>45.539856</v>
      </c>
      <c r="AB201" s="98">
        <v>46.608459000000003</v>
      </c>
      <c r="AC201" s="98">
        <v>47.610962000000001</v>
      </c>
      <c r="AD201" s="98">
        <v>48.541809000000001</v>
      </c>
      <c r="AE201" s="98">
        <v>49.383423000000001</v>
      </c>
      <c r="AF201" s="99">
        <v>3.7555999999999999E-2</v>
      </c>
      <c r="AG201" s="32"/>
    </row>
    <row r="202" spans="1:33" ht="15" customHeight="1">
      <c r="A202" s="55" t="s">
        <v>3807</v>
      </c>
      <c r="B202" s="97" t="s">
        <v>1141</v>
      </c>
      <c r="C202" s="98">
        <v>0</v>
      </c>
      <c r="D202" s="98">
        <v>0</v>
      </c>
      <c r="E202" s="98">
        <v>8.5974660000000007</v>
      </c>
      <c r="F202" s="98">
        <v>5.9324389999999996</v>
      </c>
      <c r="G202" s="98">
        <v>4.411505</v>
      </c>
      <c r="H202" s="98">
        <v>4.3788140000000002</v>
      </c>
      <c r="I202" s="98">
        <v>5.8503109999999996</v>
      </c>
      <c r="J202" s="98">
        <v>4.9938890000000002</v>
      </c>
      <c r="K202" s="98">
        <v>5.3139500000000002</v>
      </c>
      <c r="L202" s="98">
        <v>5.6372530000000003</v>
      </c>
      <c r="M202" s="98">
        <v>5.9198459999999997</v>
      </c>
      <c r="N202" s="98">
        <v>6.1641539999999999</v>
      </c>
      <c r="O202" s="98">
        <v>6.382225</v>
      </c>
      <c r="P202" s="98">
        <v>6.5721049999999996</v>
      </c>
      <c r="Q202" s="98">
        <v>6.7250819999999996</v>
      </c>
      <c r="R202" s="98">
        <v>6.8400189999999998</v>
      </c>
      <c r="S202" s="98">
        <v>6.9813460000000003</v>
      </c>
      <c r="T202" s="98">
        <v>8.2631530000000009</v>
      </c>
      <c r="U202" s="98">
        <v>8.2911000000000001</v>
      </c>
      <c r="V202" s="98">
        <v>8.3037030000000005</v>
      </c>
      <c r="W202" s="98">
        <v>8.2986830000000005</v>
      </c>
      <c r="X202" s="98">
        <v>8.2781040000000008</v>
      </c>
      <c r="Y202" s="98">
        <v>8.2707879999999996</v>
      </c>
      <c r="Z202" s="98">
        <v>8.2884239999999991</v>
      </c>
      <c r="AA202" s="98">
        <v>8.2699239999999996</v>
      </c>
      <c r="AB202" s="98">
        <v>8.2352419999999995</v>
      </c>
      <c r="AC202" s="98">
        <v>8.2510630000000003</v>
      </c>
      <c r="AD202" s="98">
        <v>8.2850420000000007</v>
      </c>
      <c r="AE202" s="98">
        <v>8.3432750000000002</v>
      </c>
      <c r="AF202" s="99" t="s">
        <v>3588</v>
      </c>
      <c r="AG202" s="32"/>
    </row>
    <row r="203" spans="1:33" ht="15" customHeight="1">
      <c r="A203" s="55" t="s">
        <v>3808</v>
      </c>
      <c r="B203" s="97" t="s">
        <v>1143</v>
      </c>
      <c r="C203" s="98">
        <v>24.947357</v>
      </c>
      <c r="D203" s="98">
        <v>9.3725590000000008</v>
      </c>
      <c r="E203" s="98">
        <v>15.010986000000001</v>
      </c>
      <c r="F203" s="98">
        <v>10.285278</v>
      </c>
      <c r="G203" s="98">
        <v>12.044556</v>
      </c>
      <c r="H203" s="98">
        <v>11.41156</v>
      </c>
      <c r="I203" s="98">
        <v>11.515136999999999</v>
      </c>
      <c r="J203" s="98">
        <v>11.564940999999999</v>
      </c>
      <c r="K203" s="98">
        <v>12.068115000000001</v>
      </c>
      <c r="L203" s="98">
        <v>12.686218</v>
      </c>
      <c r="M203" s="98">
        <v>13.246703999999999</v>
      </c>
      <c r="N203" s="98">
        <v>13.758606</v>
      </c>
      <c r="O203" s="98">
        <v>14.323760999999999</v>
      </c>
      <c r="P203" s="98">
        <v>14.864868</v>
      </c>
      <c r="Q203" s="98">
        <v>15.400359999999999</v>
      </c>
      <c r="R203" s="98">
        <v>15.927032000000001</v>
      </c>
      <c r="S203" s="98">
        <v>16.46228</v>
      </c>
      <c r="T203" s="98">
        <v>17.004486</v>
      </c>
      <c r="U203" s="98">
        <v>17.536255000000001</v>
      </c>
      <c r="V203" s="98">
        <v>18.071594000000001</v>
      </c>
      <c r="W203" s="98">
        <v>18.594940000000001</v>
      </c>
      <c r="X203" s="98">
        <v>19.101531999999999</v>
      </c>
      <c r="Y203" s="98">
        <v>19.592162999999999</v>
      </c>
      <c r="Z203" s="98">
        <v>20.061188000000001</v>
      </c>
      <c r="AA203" s="98">
        <v>20.518982000000001</v>
      </c>
      <c r="AB203" s="98">
        <v>20.955718999999998</v>
      </c>
      <c r="AC203" s="98">
        <v>21.361725</v>
      </c>
      <c r="AD203" s="98">
        <v>21.738036999999998</v>
      </c>
      <c r="AE203" s="98">
        <v>22.081969999999998</v>
      </c>
      <c r="AF203" s="99">
        <v>-4.3480000000000003E-3</v>
      </c>
      <c r="AG203" s="32"/>
    </row>
    <row r="204" spans="1:33" ht="12" customHeight="1">
      <c r="A204" s="55" t="s">
        <v>3809</v>
      </c>
      <c r="B204" s="97" t="s">
        <v>3733</v>
      </c>
      <c r="C204" s="98">
        <v>0</v>
      </c>
      <c r="D204" s="98">
        <v>0</v>
      </c>
      <c r="E204" s="98">
        <v>11.400624000000001</v>
      </c>
      <c r="F204" s="98">
        <v>28.608160000000002</v>
      </c>
      <c r="G204" s="98">
        <v>27.450500000000002</v>
      </c>
      <c r="H204" s="98">
        <v>10.437824000000001</v>
      </c>
      <c r="I204" s="98">
        <v>10.705201000000001</v>
      </c>
      <c r="J204" s="98">
        <v>17.573795</v>
      </c>
      <c r="K204" s="98">
        <v>23.538584</v>
      </c>
      <c r="L204" s="98">
        <v>34.001067999999997</v>
      </c>
      <c r="M204" s="98">
        <v>45.988883999999999</v>
      </c>
      <c r="N204" s="98">
        <v>48.363425999999997</v>
      </c>
      <c r="O204" s="98">
        <v>49.233001999999999</v>
      </c>
      <c r="P204" s="98">
        <v>50.046734000000001</v>
      </c>
      <c r="Q204" s="98">
        <v>50.387711000000003</v>
      </c>
      <c r="R204" s="98">
        <v>51.022582999999997</v>
      </c>
      <c r="S204" s="98">
        <v>51.635016999999998</v>
      </c>
      <c r="T204" s="98">
        <v>52.211258000000001</v>
      </c>
      <c r="U204" s="98">
        <v>54.691260999999997</v>
      </c>
      <c r="V204" s="98">
        <v>56.252898999999999</v>
      </c>
      <c r="W204" s="98">
        <v>56.312221999999998</v>
      </c>
      <c r="X204" s="98">
        <v>56.506599000000001</v>
      </c>
      <c r="Y204" s="98">
        <v>56.766818999999998</v>
      </c>
      <c r="Z204" s="98">
        <v>57.069298000000003</v>
      </c>
      <c r="AA204" s="98">
        <v>56.914524</v>
      </c>
      <c r="AB204" s="98">
        <v>57.307701000000002</v>
      </c>
      <c r="AC204" s="98">
        <v>57.811962000000001</v>
      </c>
      <c r="AD204" s="98">
        <v>58.449829000000001</v>
      </c>
      <c r="AE204" s="98">
        <v>59.263297999999999</v>
      </c>
      <c r="AF204" s="99" t="s">
        <v>3588</v>
      </c>
      <c r="AG204" s="32"/>
    </row>
    <row r="205" spans="1:33" ht="15" customHeight="1">
      <c r="A205" s="55" t="s">
        <v>3810</v>
      </c>
      <c r="B205" s="97" t="s">
        <v>1139</v>
      </c>
      <c r="C205" s="98">
        <v>0</v>
      </c>
      <c r="D205" s="98">
        <v>0</v>
      </c>
      <c r="E205" s="98">
        <v>0</v>
      </c>
      <c r="F205" s="98">
        <v>13.281041999999999</v>
      </c>
      <c r="G205" s="98">
        <v>13.797884</v>
      </c>
      <c r="H205" s="98">
        <v>3.919664</v>
      </c>
      <c r="I205" s="98">
        <v>4.5410389999999996</v>
      </c>
      <c r="J205" s="98">
        <v>7.1247809999999996</v>
      </c>
      <c r="K205" s="98">
        <v>11.895087999999999</v>
      </c>
      <c r="L205" s="98">
        <v>21.353241000000001</v>
      </c>
      <c r="M205" s="98">
        <v>32.486815999999997</v>
      </c>
      <c r="N205" s="98">
        <v>33.063201999999997</v>
      </c>
      <c r="O205" s="98">
        <v>33.509796000000001</v>
      </c>
      <c r="P205" s="98">
        <v>33.918151999999999</v>
      </c>
      <c r="Q205" s="98">
        <v>34.029724000000002</v>
      </c>
      <c r="R205" s="98">
        <v>34.326202000000002</v>
      </c>
      <c r="S205" s="98">
        <v>34.609985000000002</v>
      </c>
      <c r="T205" s="98">
        <v>34.874054000000001</v>
      </c>
      <c r="U205" s="98">
        <v>36.248077000000002</v>
      </c>
      <c r="V205" s="98">
        <v>36.147308000000002</v>
      </c>
      <c r="W205" s="98">
        <v>36.240234000000001</v>
      </c>
      <c r="X205" s="98">
        <v>36.358215000000001</v>
      </c>
      <c r="Y205" s="98">
        <v>36.489319000000002</v>
      </c>
      <c r="Z205" s="98">
        <v>36.645752000000002</v>
      </c>
      <c r="AA205" s="98">
        <v>36.515503000000002</v>
      </c>
      <c r="AB205" s="98">
        <v>36.736145</v>
      </c>
      <c r="AC205" s="98">
        <v>37.036681999999999</v>
      </c>
      <c r="AD205" s="98">
        <v>37.424804999999999</v>
      </c>
      <c r="AE205" s="98">
        <v>37.911926000000001</v>
      </c>
      <c r="AF205" s="99" t="s">
        <v>3588</v>
      </c>
      <c r="AG205" s="32"/>
    </row>
    <row r="206" spans="1:33" ht="15" customHeight="1">
      <c r="A206" s="55" t="s">
        <v>3811</v>
      </c>
      <c r="B206" s="97" t="s">
        <v>1141</v>
      </c>
      <c r="C206" s="98">
        <v>0</v>
      </c>
      <c r="D206" s="98">
        <v>0</v>
      </c>
      <c r="E206" s="98">
        <v>0</v>
      </c>
      <c r="F206" s="98">
        <v>1.662442</v>
      </c>
      <c r="G206" s="98">
        <v>1.7636639999999999</v>
      </c>
      <c r="H206" s="98">
        <v>0.694241</v>
      </c>
      <c r="I206" s="98">
        <v>0.65227100000000005</v>
      </c>
      <c r="J206" s="98">
        <v>0.86325600000000002</v>
      </c>
      <c r="K206" s="98">
        <v>1.358935</v>
      </c>
      <c r="L206" s="98">
        <v>1.874633</v>
      </c>
      <c r="M206" s="98">
        <v>2.333412</v>
      </c>
      <c r="N206" s="98">
        <v>3.7786330000000001</v>
      </c>
      <c r="O206" s="98">
        <v>3.8557130000000002</v>
      </c>
      <c r="P206" s="98">
        <v>3.914669</v>
      </c>
      <c r="Q206" s="98">
        <v>3.931702</v>
      </c>
      <c r="R206" s="98">
        <v>3.9577330000000002</v>
      </c>
      <c r="S206" s="98">
        <v>3.9734729999999998</v>
      </c>
      <c r="T206" s="98">
        <v>3.979263</v>
      </c>
      <c r="U206" s="98">
        <v>4.7802809999999996</v>
      </c>
      <c r="V206" s="98">
        <v>6.2711940000000004</v>
      </c>
      <c r="W206" s="98">
        <v>5.9429439999999998</v>
      </c>
      <c r="X206" s="98">
        <v>5.7203900000000001</v>
      </c>
      <c r="Y206" s="98">
        <v>5.5504810000000004</v>
      </c>
      <c r="Z206" s="98">
        <v>5.3932409999999997</v>
      </c>
      <c r="AA206" s="98">
        <v>5.2043340000000002</v>
      </c>
      <c r="AB206" s="98">
        <v>5.0682010000000002</v>
      </c>
      <c r="AC206" s="98">
        <v>4.9422410000000001</v>
      </c>
      <c r="AD206" s="98">
        <v>4.8455830000000004</v>
      </c>
      <c r="AE206" s="98">
        <v>4.8084319999999998</v>
      </c>
      <c r="AF206" s="99" t="s">
        <v>3588</v>
      </c>
      <c r="AG206" s="32"/>
    </row>
    <row r="207" spans="1:33" ht="15" customHeight="1">
      <c r="A207" s="55" t="s">
        <v>3812</v>
      </c>
      <c r="B207" s="97" t="s">
        <v>1143</v>
      </c>
      <c r="C207" s="98">
        <v>0</v>
      </c>
      <c r="D207" s="98">
        <v>0</v>
      </c>
      <c r="E207" s="98">
        <v>11.400624000000001</v>
      </c>
      <c r="F207" s="98">
        <v>13.664676999999999</v>
      </c>
      <c r="G207" s="98">
        <v>11.888952</v>
      </c>
      <c r="H207" s="98">
        <v>5.8239190000000001</v>
      </c>
      <c r="I207" s="98">
        <v>5.5118910000000003</v>
      </c>
      <c r="J207" s="98">
        <v>9.5857600000000005</v>
      </c>
      <c r="K207" s="98">
        <v>10.284561</v>
      </c>
      <c r="L207" s="98">
        <v>10.773192999999999</v>
      </c>
      <c r="M207" s="98">
        <v>11.168654999999999</v>
      </c>
      <c r="N207" s="98">
        <v>11.521591000000001</v>
      </c>
      <c r="O207" s="98">
        <v>11.867493</v>
      </c>
      <c r="P207" s="98">
        <v>12.213913</v>
      </c>
      <c r="Q207" s="98">
        <v>12.426285</v>
      </c>
      <c r="R207" s="98">
        <v>12.738647</v>
      </c>
      <c r="S207" s="98">
        <v>13.051558999999999</v>
      </c>
      <c r="T207" s="98">
        <v>13.357941</v>
      </c>
      <c r="U207" s="98">
        <v>13.662903</v>
      </c>
      <c r="V207" s="98">
        <v>13.834396</v>
      </c>
      <c r="W207" s="98">
        <v>14.129044</v>
      </c>
      <c r="X207" s="98">
        <v>14.427994</v>
      </c>
      <c r="Y207" s="98">
        <v>14.72702</v>
      </c>
      <c r="Z207" s="98">
        <v>15.030303999999999</v>
      </c>
      <c r="AA207" s="98">
        <v>15.194687</v>
      </c>
      <c r="AB207" s="98">
        <v>15.503356999999999</v>
      </c>
      <c r="AC207" s="98">
        <v>15.833038</v>
      </c>
      <c r="AD207" s="98">
        <v>16.179442999999999</v>
      </c>
      <c r="AE207" s="98">
        <v>16.542937999999999</v>
      </c>
      <c r="AF207" s="99" t="s">
        <v>3588</v>
      </c>
      <c r="AG207" s="32"/>
    </row>
    <row r="208" spans="1:33" ht="15" customHeight="1">
      <c r="A208" s="55" t="s">
        <v>3813</v>
      </c>
      <c r="B208" s="97" t="s">
        <v>1159</v>
      </c>
      <c r="C208" s="98">
        <v>317.549194</v>
      </c>
      <c r="D208" s="98">
        <v>1.758273</v>
      </c>
      <c r="E208" s="98">
        <v>168.91333</v>
      </c>
      <c r="F208" s="98">
        <v>238.54864499999999</v>
      </c>
      <c r="G208" s="98">
        <v>283.53619400000002</v>
      </c>
      <c r="H208" s="98">
        <v>274.57504299999999</v>
      </c>
      <c r="I208" s="98">
        <v>283.61230499999999</v>
      </c>
      <c r="J208" s="98">
        <v>303.40252700000002</v>
      </c>
      <c r="K208" s="98">
        <v>320.147583</v>
      </c>
      <c r="L208" s="98">
        <v>340.08663899999999</v>
      </c>
      <c r="M208" s="98">
        <v>360.24667399999998</v>
      </c>
      <c r="N208" s="98">
        <v>383.15853900000002</v>
      </c>
      <c r="O208" s="98">
        <v>410.91729700000002</v>
      </c>
      <c r="P208" s="98">
        <v>441.58975199999998</v>
      </c>
      <c r="Q208" s="98">
        <v>469.80987499999998</v>
      </c>
      <c r="R208" s="98">
        <v>483.945831</v>
      </c>
      <c r="S208" s="98">
        <v>497.86975100000001</v>
      </c>
      <c r="T208" s="98">
        <v>512.85089100000005</v>
      </c>
      <c r="U208" s="98">
        <v>529.68298300000004</v>
      </c>
      <c r="V208" s="98">
        <v>548.31646699999999</v>
      </c>
      <c r="W208" s="98">
        <v>565.95513900000003</v>
      </c>
      <c r="X208" s="98">
        <v>580.40490699999998</v>
      </c>
      <c r="Y208" s="98">
        <v>591.05664100000001</v>
      </c>
      <c r="Z208" s="98">
        <v>597.67596400000002</v>
      </c>
      <c r="AA208" s="98">
        <v>603.14685099999997</v>
      </c>
      <c r="AB208" s="98">
        <v>609.84252900000001</v>
      </c>
      <c r="AC208" s="98">
        <v>615.32525599999997</v>
      </c>
      <c r="AD208" s="98">
        <v>617.96179199999995</v>
      </c>
      <c r="AE208" s="98">
        <v>617.78692599999999</v>
      </c>
      <c r="AF208" s="99">
        <v>2.4053000000000001E-2</v>
      </c>
      <c r="AG208" s="32"/>
    </row>
    <row r="209" spans="1:33" ht="12" customHeight="1">
      <c r="A209" s="55" t="s">
        <v>3814</v>
      </c>
      <c r="B209" s="97" t="s">
        <v>1139</v>
      </c>
      <c r="C209" s="98">
        <v>257.63265999999999</v>
      </c>
      <c r="D209" s="98">
        <v>0</v>
      </c>
      <c r="E209" s="98">
        <v>107.223663</v>
      </c>
      <c r="F209" s="98">
        <v>181.98464999999999</v>
      </c>
      <c r="G209" s="98">
        <v>220.65786700000001</v>
      </c>
      <c r="H209" s="98">
        <v>225.57939099999999</v>
      </c>
      <c r="I209" s="98">
        <v>234.46928399999999</v>
      </c>
      <c r="J209" s="98">
        <v>248.778381</v>
      </c>
      <c r="K209" s="98">
        <v>262.13681000000003</v>
      </c>
      <c r="L209" s="98">
        <v>277.70367399999998</v>
      </c>
      <c r="M209" s="98">
        <v>293.36627199999998</v>
      </c>
      <c r="N209" s="98">
        <v>308.38406400000002</v>
      </c>
      <c r="O209" s="98">
        <v>323.80810500000001</v>
      </c>
      <c r="P209" s="98">
        <v>350.23843399999998</v>
      </c>
      <c r="Q209" s="98">
        <v>374.19927999999999</v>
      </c>
      <c r="R209" s="98">
        <v>384.34942599999999</v>
      </c>
      <c r="S209" s="98">
        <v>394.26177999999999</v>
      </c>
      <c r="T209" s="98">
        <v>405.03121900000002</v>
      </c>
      <c r="U209" s="98">
        <v>417.30566399999998</v>
      </c>
      <c r="V209" s="98">
        <v>431.12255900000002</v>
      </c>
      <c r="W209" s="98">
        <v>444.23486300000002</v>
      </c>
      <c r="X209" s="98">
        <v>454.86328099999997</v>
      </c>
      <c r="Y209" s="98">
        <v>462.55566399999998</v>
      </c>
      <c r="Z209" s="98">
        <v>467.16845699999999</v>
      </c>
      <c r="AA209" s="98">
        <v>470.984375</v>
      </c>
      <c r="AB209" s="98">
        <v>475.98486300000002</v>
      </c>
      <c r="AC209" s="98">
        <v>480.09179699999999</v>
      </c>
      <c r="AD209" s="98">
        <v>481.84716800000001</v>
      </c>
      <c r="AE209" s="98">
        <v>481.23046900000003</v>
      </c>
      <c r="AF209" s="99">
        <v>2.2565000000000002E-2</v>
      </c>
      <c r="AG209" s="32"/>
    </row>
    <row r="210" spans="1:33" ht="15" customHeight="1">
      <c r="A210" s="55" t="s">
        <v>3815</v>
      </c>
      <c r="B210" s="97" t="s">
        <v>1141</v>
      </c>
      <c r="C210" s="98">
        <v>0</v>
      </c>
      <c r="D210" s="98">
        <v>1.758273</v>
      </c>
      <c r="E210" s="98">
        <v>40.168472000000001</v>
      </c>
      <c r="F210" s="98">
        <v>50.282882999999998</v>
      </c>
      <c r="G210" s="98">
        <v>53.445442</v>
      </c>
      <c r="H210" s="98">
        <v>38.153796999999997</v>
      </c>
      <c r="I210" s="98">
        <v>36.912163</v>
      </c>
      <c r="J210" s="98">
        <v>37.020930999999997</v>
      </c>
      <c r="K210" s="98">
        <v>37.949924000000003</v>
      </c>
      <c r="L210" s="98">
        <v>41.662593999999999</v>
      </c>
      <c r="M210" s="98">
        <v>45.507534</v>
      </c>
      <c r="N210" s="98">
        <v>52.775832999999999</v>
      </c>
      <c r="O210" s="98">
        <v>64.423462000000001</v>
      </c>
      <c r="P210" s="98">
        <v>67.867737000000005</v>
      </c>
      <c r="Q210" s="98">
        <v>71.344559000000004</v>
      </c>
      <c r="R210" s="98">
        <v>74.652694999999994</v>
      </c>
      <c r="S210" s="98">
        <v>77.966949</v>
      </c>
      <c r="T210" s="98">
        <v>81.374542000000005</v>
      </c>
      <c r="U210" s="98">
        <v>84.935364000000007</v>
      </c>
      <c r="V210" s="98">
        <v>88.598358000000005</v>
      </c>
      <c r="W210" s="98">
        <v>91.978866999999994</v>
      </c>
      <c r="X210" s="98">
        <v>94.808730999999995</v>
      </c>
      <c r="Y210" s="98">
        <v>96.973022</v>
      </c>
      <c r="Z210" s="98">
        <v>98.404961</v>
      </c>
      <c r="AA210" s="98">
        <v>99.545792000000006</v>
      </c>
      <c r="AB210" s="98">
        <v>100.646912</v>
      </c>
      <c r="AC210" s="98">
        <v>101.51385500000001</v>
      </c>
      <c r="AD210" s="98">
        <v>102.091965</v>
      </c>
      <c r="AE210" s="98">
        <v>102.451241</v>
      </c>
      <c r="AF210" s="99" t="s">
        <v>3588</v>
      </c>
      <c r="AG210" s="32"/>
    </row>
    <row r="211" spans="1:33" ht="15" customHeight="1">
      <c r="A211" s="55" t="s">
        <v>3816</v>
      </c>
      <c r="B211" s="97" t="s">
        <v>1143</v>
      </c>
      <c r="C211" s="98">
        <v>59.916533999999999</v>
      </c>
      <c r="D211" s="98">
        <v>0</v>
      </c>
      <c r="E211" s="98">
        <v>21.5212</v>
      </c>
      <c r="F211" s="98">
        <v>6.2811130000000004</v>
      </c>
      <c r="G211" s="98">
        <v>9.4328769999999995</v>
      </c>
      <c r="H211" s="98">
        <v>10.841856999999999</v>
      </c>
      <c r="I211" s="98">
        <v>12.230865</v>
      </c>
      <c r="J211" s="98">
        <v>17.603210000000001</v>
      </c>
      <c r="K211" s="98">
        <v>20.060842999999998</v>
      </c>
      <c r="L211" s="98">
        <v>20.720371</v>
      </c>
      <c r="M211" s="98">
        <v>21.372868</v>
      </c>
      <c r="N211" s="98">
        <v>21.998633999999999</v>
      </c>
      <c r="O211" s="98">
        <v>22.685734</v>
      </c>
      <c r="P211" s="98">
        <v>23.483592999999999</v>
      </c>
      <c r="Q211" s="98">
        <v>24.266041000000001</v>
      </c>
      <c r="R211" s="98">
        <v>24.943691000000001</v>
      </c>
      <c r="S211" s="98">
        <v>25.641026</v>
      </c>
      <c r="T211" s="98">
        <v>26.445122000000001</v>
      </c>
      <c r="U211" s="98">
        <v>27.441925000000001</v>
      </c>
      <c r="V211" s="98">
        <v>28.595510000000001</v>
      </c>
      <c r="W211" s="98">
        <v>29.741382999999999</v>
      </c>
      <c r="X211" s="98">
        <v>30.732894999999999</v>
      </c>
      <c r="Y211" s="98">
        <v>31.527985000000001</v>
      </c>
      <c r="Z211" s="98">
        <v>32.102539</v>
      </c>
      <c r="AA211" s="98">
        <v>32.616669000000002</v>
      </c>
      <c r="AB211" s="98">
        <v>33.210754000000001</v>
      </c>
      <c r="AC211" s="98">
        <v>33.719603999999997</v>
      </c>
      <c r="AD211" s="98">
        <v>34.022644</v>
      </c>
      <c r="AE211" s="98">
        <v>34.105224999999997</v>
      </c>
      <c r="AF211" s="99">
        <v>-1.9924000000000001E-2</v>
      </c>
      <c r="AG211" s="32"/>
    </row>
    <row r="212" spans="1:33" ht="15" customHeight="1">
      <c r="A212" s="55" t="s">
        <v>3817</v>
      </c>
      <c r="B212" s="97" t="s">
        <v>3742</v>
      </c>
      <c r="C212" s="98">
        <v>0</v>
      </c>
      <c r="D212" s="98">
        <v>0</v>
      </c>
      <c r="E212" s="98">
        <v>5.0176939999999997</v>
      </c>
      <c r="F212" s="98">
        <v>23.650314000000002</v>
      </c>
      <c r="G212" s="98">
        <v>59.674458000000001</v>
      </c>
      <c r="H212" s="98">
        <v>59.042358</v>
      </c>
      <c r="I212" s="98">
        <v>64.032500999999996</v>
      </c>
      <c r="J212" s="98">
        <v>71.131805</v>
      </c>
      <c r="K212" s="98">
        <v>76.315956</v>
      </c>
      <c r="L212" s="98">
        <v>80.666138000000004</v>
      </c>
      <c r="M212" s="98">
        <v>84.930260000000004</v>
      </c>
      <c r="N212" s="98">
        <v>88.747298999999998</v>
      </c>
      <c r="O212" s="98">
        <v>92.026611000000003</v>
      </c>
      <c r="P212" s="98">
        <v>95.498016000000007</v>
      </c>
      <c r="Q212" s="98">
        <v>100.07872</v>
      </c>
      <c r="R212" s="98">
        <v>109.75142700000001</v>
      </c>
      <c r="S212" s="98">
        <v>113.69274900000001</v>
      </c>
      <c r="T212" s="98">
        <v>117.415527</v>
      </c>
      <c r="U212" s="98">
        <v>120.846054</v>
      </c>
      <c r="V212" s="98">
        <v>124.081642</v>
      </c>
      <c r="W212" s="98">
        <v>127.11803399999999</v>
      </c>
      <c r="X212" s="98">
        <v>130.02526900000001</v>
      </c>
      <c r="Y212" s="98">
        <v>132.669983</v>
      </c>
      <c r="Z212" s="98">
        <v>135.120575</v>
      </c>
      <c r="AA212" s="98">
        <v>137.38848899999999</v>
      </c>
      <c r="AB212" s="98">
        <v>139.49830600000001</v>
      </c>
      <c r="AC212" s="98">
        <v>141.44528199999999</v>
      </c>
      <c r="AD212" s="98">
        <v>143.25952100000001</v>
      </c>
      <c r="AE212" s="98">
        <v>144.991547</v>
      </c>
      <c r="AF212" s="99" t="s">
        <v>3588</v>
      </c>
      <c r="AG212" s="32"/>
    </row>
    <row r="213" spans="1:33" ht="15" customHeight="1">
      <c r="A213" s="55" t="s">
        <v>3818</v>
      </c>
      <c r="B213" s="97" t="s">
        <v>1139</v>
      </c>
      <c r="C213" s="98">
        <v>0</v>
      </c>
      <c r="D213" s="98">
        <v>0</v>
      </c>
      <c r="E213" s="98">
        <v>0</v>
      </c>
      <c r="F213" s="98">
        <v>16.618320000000001</v>
      </c>
      <c r="G213" s="98">
        <v>45.079574999999998</v>
      </c>
      <c r="H213" s="98">
        <v>44.557136999999997</v>
      </c>
      <c r="I213" s="98">
        <v>47.969909999999999</v>
      </c>
      <c r="J213" s="98">
        <v>53.577140999999997</v>
      </c>
      <c r="K213" s="98">
        <v>57.730133000000002</v>
      </c>
      <c r="L213" s="98">
        <v>61.515498999999998</v>
      </c>
      <c r="M213" s="98">
        <v>65.042045999999999</v>
      </c>
      <c r="N213" s="98">
        <v>68.204193000000004</v>
      </c>
      <c r="O213" s="98">
        <v>70.926841999999994</v>
      </c>
      <c r="P213" s="98">
        <v>73.773292999999995</v>
      </c>
      <c r="Q213" s="98">
        <v>76.994392000000005</v>
      </c>
      <c r="R213" s="98">
        <v>85.720061999999999</v>
      </c>
      <c r="S213" s="98">
        <v>88.710341999999997</v>
      </c>
      <c r="T213" s="98">
        <v>91.517082000000002</v>
      </c>
      <c r="U213" s="98">
        <v>94.093506000000005</v>
      </c>
      <c r="V213" s="98">
        <v>96.513794000000004</v>
      </c>
      <c r="W213" s="98">
        <v>98.782959000000005</v>
      </c>
      <c r="X213" s="98">
        <v>100.95996100000001</v>
      </c>
      <c r="Y213" s="98">
        <v>102.94433600000001</v>
      </c>
      <c r="Z213" s="98">
        <v>104.78613300000001</v>
      </c>
      <c r="AA213" s="98">
        <v>106.494141</v>
      </c>
      <c r="AB213" s="98">
        <v>108.08606</v>
      </c>
      <c r="AC213" s="98">
        <v>109.558228</v>
      </c>
      <c r="AD213" s="98">
        <v>110.934326</v>
      </c>
      <c r="AE213" s="98">
        <v>112.253906</v>
      </c>
      <c r="AF213" s="99" t="s">
        <v>3588</v>
      </c>
      <c r="AG213" s="32"/>
    </row>
    <row r="214" spans="1:33" ht="15" customHeight="1">
      <c r="A214" s="55" t="s">
        <v>3819</v>
      </c>
      <c r="B214" s="97" t="s">
        <v>1141</v>
      </c>
      <c r="C214" s="98">
        <v>0</v>
      </c>
      <c r="D214" s="98">
        <v>0</v>
      </c>
      <c r="E214" s="98">
        <v>2.534602</v>
      </c>
      <c r="F214" s="98">
        <v>4.97403</v>
      </c>
      <c r="G214" s="98">
        <v>4.8972329999999999</v>
      </c>
      <c r="H214" s="98">
        <v>3.1133090000000001</v>
      </c>
      <c r="I214" s="98">
        <v>3.0171329999999998</v>
      </c>
      <c r="J214" s="98">
        <v>3.8845890000000001</v>
      </c>
      <c r="K214" s="98">
        <v>4.3719729999999997</v>
      </c>
      <c r="L214" s="98">
        <v>4.4676119999999999</v>
      </c>
      <c r="M214" s="98">
        <v>4.7862999999999998</v>
      </c>
      <c r="N214" s="98">
        <v>5.0911</v>
      </c>
      <c r="O214" s="98">
        <v>5.3782629999999996</v>
      </c>
      <c r="P214" s="98">
        <v>5.6866300000000001</v>
      </c>
      <c r="Q214" s="98">
        <v>6.6198379999999997</v>
      </c>
      <c r="R214" s="98">
        <v>6.9235670000000002</v>
      </c>
      <c r="S214" s="98">
        <v>7.2199619999999998</v>
      </c>
      <c r="T214" s="98">
        <v>7.4963300000000004</v>
      </c>
      <c r="U214" s="98">
        <v>7.7454999999999998</v>
      </c>
      <c r="V214" s="98">
        <v>7.9671079999999996</v>
      </c>
      <c r="W214" s="98">
        <v>8.1587720000000008</v>
      </c>
      <c r="X214" s="98">
        <v>8.3243179999999999</v>
      </c>
      <c r="Y214" s="98">
        <v>8.4554369999999999</v>
      </c>
      <c r="Z214" s="98">
        <v>8.5629650000000002</v>
      </c>
      <c r="AA214" s="98">
        <v>8.6511150000000008</v>
      </c>
      <c r="AB214" s="98">
        <v>8.7259060000000002</v>
      </c>
      <c r="AC214" s="98">
        <v>8.7922969999999996</v>
      </c>
      <c r="AD214" s="98">
        <v>8.8566590000000005</v>
      </c>
      <c r="AE214" s="98">
        <v>8.9255069999999996</v>
      </c>
      <c r="AF214" s="99" t="s">
        <v>3588</v>
      </c>
      <c r="AG214" s="32"/>
    </row>
    <row r="215" spans="1:33" ht="15" customHeight="1">
      <c r="A215" s="55" t="s">
        <v>3820</v>
      </c>
      <c r="B215" s="97" t="s">
        <v>1143</v>
      </c>
      <c r="C215" s="98">
        <v>0</v>
      </c>
      <c r="D215" s="98">
        <v>0</v>
      </c>
      <c r="E215" s="98">
        <v>2.4830920000000001</v>
      </c>
      <c r="F215" s="98">
        <v>2.0579640000000001</v>
      </c>
      <c r="G215" s="98">
        <v>9.6976519999999997</v>
      </c>
      <c r="H215" s="98">
        <v>11.371916000000001</v>
      </c>
      <c r="I215" s="98">
        <v>13.045462000000001</v>
      </c>
      <c r="J215" s="98">
        <v>13.670071</v>
      </c>
      <c r="K215" s="98">
        <v>14.213851</v>
      </c>
      <c r="L215" s="98">
        <v>14.683032000000001</v>
      </c>
      <c r="M215" s="98">
        <v>15.101913</v>
      </c>
      <c r="N215" s="98">
        <v>15.452002999999999</v>
      </c>
      <c r="O215" s="98">
        <v>15.721505000000001</v>
      </c>
      <c r="P215" s="98">
        <v>16.038094000000001</v>
      </c>
      <c r="Q215" s="98">
        <v>16.464493000000001</v>
      </c>
      <c r="R215" s="98">
        <v>17.107793999999998</v>
      </c>
      <c r="S215" s="98">
        <v>17.762445</v>
      </c>
      <c r="T215" s="98">
        <v>18.402114999999998</v>
      </c>
      <c r="U215" s="98">
        <v>19.00705</v>
      </c>
      <c r="V215" s="98">
        <v>19.600739000000001</v>
      </c>
      <c r="W215" s="98">
        <v>20.176300000000001</v>
      </c>
      <c r="X215" s="98">
        <v>20.740997</v>
      </c>
      <c r="Y215" s="98">
        <v>21.270202999999999</v>
      </c>
      <c r="Z215" s="98">
        <v>21.771484000000001</v>
      </c>
      <c r="AA215" s="98">
        <v>22.243224999999999</v>
      </c>
      <c r="AB215" s="98">
        <v>22.686340000000001</v>
      </c>
      <c r="AC215" s="98">
        <v>23.094757000000001</v>
      </c>
      <c r="AD215" s="98">
        <v>23.468536</v>
      </c>
      <c r="AE215" s="98">
        <v>23.812134</v>
      </c>
      <c r="AF215" s="99" t="s">
        <v>3588</v>
      </c>
      <c r="AG215" s="32"/>
    </row>
    <row r="216" spans="1:33" ht="15" customHeight="1">
      <c r="A216" s="55" t="s">
        <v>3821</v>
      </c>
      <c r="B216" s="97" t="s">
        <v>3747</v>
      </c>
      <c r="C216" s="98">
        <v>0</v>
      </c>
      <c r="D216" s="98">
        <v>5.4372860000000003</v>
      </c>
      <c r="E216" s="98">
        <v>112.70214799999999</v>
      </c>
      <c r="F216" s="98">
        <v>89.573447999999999</v>
      </c>
      <c r="G216" s="98">
        <v>185.740646</v>
      </c>
      <c r="H216" s="98">
        <v>138.78949</v>
      </c>
      <c r="I216" s="98">
        <v>162.21469099999999</v>
      </c>
      <c r="J216" s="98">
        <v>154.65458699999999</v>
      </c>
      <c r="K216" s="98">
        <v>162.83642599999999</v>
      </c>
      <c r="L216" s="98">
        <v>173.161102</v>
      </c>
      <c r="M216" s="98">
        <v>184.47088600000001</v>
      </c>
      <c r="N216" s="98">
        <v>196.08961500000001</v>
      </c>
      <c r="O216" s="98">
        <v>208.08810399999999</v>
      </c>
      <c r="P216" s="98">
        <v>221.18241900000001</v>
      </c>
      <c r="Q216" s="98">
        <v>239.93948399999999</v>
      </c>
      <c r="R216" s="98">
        <v>249.20379600000001</v>
      </c>
      <c r="S216" s="98">
        <v>258.58880599999998</v>
      </c>
      <c r="T216" s="98">
        <v>267.52673299999998</v>
      </c>
      <c r="U216" s="98">
        <v>276.525757</v>
      </c>
      <c r="V216" s="98">
        <v>282.98516799999999</v>
      </c>
      <c r="W216" s="98">
        <v>290.41168199999998</v>
      </c>
      <c r="X216" s="98">
        <v>297.73962399999999</v>
      </c>
      <c r="Y216" s="98">
        <v>304.91387900000001</v>
      </c>
      <c r="Z216" s="98">
        <v>311.67602499999998</v>
      </c>
      <c r="AA216" s="98">
        <v>314.135559</v>
      </c>
      <c r="AB216" s="98">
        <v>319.592285</v>
      </c>
      <c r="AC216" s="98">
        <v>326.29675300000002</v>
      </c>
      <c r="AD216" s="98">
        <v>333.62133799999998</v>
      </c>
      <c r="AE216" s="98">
        <v>341.78308099999998</v>
      </c>
      <c r="AF216" s="99" t="s">
        <v>3588</v>
      </c>
      <c r="AG216" s="32"/>
    </row>
    <row r="217" spans="1:33" ht="15" customHeight="1">
      <c r="A217" s="55" t="s">
        <v>3822</v>
      </c>
      <c r="B217" s="97" t="s">
        <v>1139</v>
      </c>
      <c r="C217" s="98">
        <v>0</v>
      </c>
      <c r="D217" s="98">
        <v>5.4372860000000003</v>
      </c>
      <c r="E217" s="98">
        <v>76.470284000000007</v>
      </c>
      <c r="F217" s="98">
        <v>49.427382999999999</v>
      </c>
      <c r="G217" s="98">
        <v>106.27594000000001</v>
      </c>
      <c r="H217" s="98">
        <v>82.392234999999999</v>
      </c>
      <c r="I217" s="98">
        <v>99.058036999999999</v>
      </c>
      <c r="J217" s="98">
        <v>96.598495</v>
      </c>
      <c r="K217" s="98">
        <v>99.957886000000002</v>
      </c>
      <c r="L217" s="98">
        <v>104.55500000000001</v>
      </c>
      <c r="M217" s="98">
        <v>109.671745</v>
      </c>
      <c r="N217" s="98">
        <v>114.907211</v>
      </c>
      <c r="O217" s="98">
        <v>120.39743</v>
      </c>
      <c r="P217" s="98">
        <v>126.07197600000001</v>
      </c>
      <c r="Q217" s="98">
        <v>130.83337399999999</v>
      </c>
      <c r="R217" s="98">
        <v>136.22524999999999</v>
      </c>
      <c r="S217" s="98">
        <v>141.68043499999999</v>
      </c>
      <c r="T217" s="98">
        <v>146.903076</v>
      </c>
      <c r="U217" s="98">
        <v>152.11596700000001</v>
      </c>
      <c r="V217" s="98">
        <v>155.854736</v>
      </c>
      <c r="W217" s="98">
        <v>160.12011699999999</v>
      </c>
      <c r="X217" s="98">
        <v>164.33935500000001</v>
      </c>
      <c r="Y217" s="98">
        <v>168.50756799999999</v>
      </c>
      <c r="Z217" s="98">
        <v>172.49243200000001</v>
      </c>
      <c r="AA217" s="98">
        <v>174.09106399999999</v>
      </c>
      <c r="AB217" s="98">
        <v>177.482178</v>
      </c>
      <c r="AC217" s="98">
        <v>181.68945299999999</v>
      </c>
      <c r="AD217" s="98">
        <v>186.32226600000001</v>
      </c>
      <c r="AE217" s="98">
        <v>191.489014</v>
      </c>
      <c r="AF217" s="99" t="s">
        <v>3588</v>
      </c>
      <c r="AG217" s="32"/>
    </row>
    <row r="218" spans="1:33" ht="15" customHeight="1">
      <c r="A218" s="55" t="s">
        <v>3823</v>
      </c>
      <c r="B218" s="97" t="s">
        <v>1141</v>
      </c>
      <c r="C218" s="98">
        <v>0</v>
      </c>
      <c r="D218" s="98">
        <v>0</v>
      </c>
      <c r="E218" s="98">
        <v>7.4641489999999999</v>
      </c>
      <c r="F218" s="98">
        <v>32.670985999999999</v>
      </c>
      <c r="G218" s="98">
        <v>43.411385000000003</v>
      </c>
      <c r="H218" s="98">
        <v>25.061415</v>
      </c>
      <c r="I218" s="98">
        <v>24.533463000000001</v>
      </c>
      <c r="J218" s="98">
        <v>16.549866000000002</v>
      </c>
      <c r="K218" s="98">
        <v>20.238346</v>
      </c>
      <c r="L218" s="98">
        <v>24.344996999999999</v>
      </c>
      <c r="M218" s="98">
        <v>28.787796</v>
      </c>
      <c r="N218" s="98">
        <v>33.417084000000003</v>
      </c>
      <c r="O218" s="98">
        <v>38.081116000000002</v>
      </c>
      <c r="P218" s="98">
        <v>43.577418999999999</v>
      </c>
      <c r="Q218" s="98">
        <v>56.013511999999999</v>
      </c>
      <c r="R218" s="98">
        <v>58.042262999999998</v>
      </c>
      <c r="S218" s="98">
        <v>60.030822999999998</v>
      </c>
      <c r="T218" s="98">
        <v>61.834105999999998</v>
      </c>
      <c r="U218" s="98">
        <v>63.609253000000002</v>
      </c>
      <c r="V218" s="98">
        <v>64.860718000000006</v>
      </c>
      <c r="W218" s="98">
        <v>66.264893000000001</v>
      </c>
      <c r="X218" s="98">
        <v>67.550292999999996</v>
      </c>
      <c r="Y218" s="98">
        <v>68.688903999999994</v>
      </c>
      <c r="Z218" s="98">
        <v>69.633422999999993</v>
      </c>
      <c r="AA218" s="98">
        <v>69.6922</v>
      </c>
      <c r="AB218" s="98">
        <v>70.197143999999994</v>
      </c>
      <c r="AC218" s="98">
        <v>70.779906999999994</v>
      </c>
      <c r="AD218" s="98">
        <v>71.402343999999999</v>
      </c>
      <c r="AE218" s="98">
        <v>72.140868999999995</v>
      </c>
      <c r="AF218" s="99" t="s">
        <v>3588</v>
      </c>
      <c r="AG218" s="32"/>
    </row>
    <row r="219" spans="1:33" ht="15" customHeight="1">
      <c r="A219" s="55" t="s">
        <v>3824</v>
      </c>
      <c r="B219" s="97" t="s">
        <v>1143</v>
      </c>
      <c r="C219" s="98">
        <v>0</v>
      </c>
      <c r="D219" s="98">
        <v>0</v>
      </c>
      <c r="E219" s="98">
        <v>28.767719</v>
      </c>
      <c r="F219" s="98">
        <v>7.4750750000000004</v>
      </c>
      <c r="G219" s="98">
        <v>36.053328999999998</v>
      </c>
      <c r="H219" s="98">
        <v>31.335837999999999</v>
      </c>
      <c r="I219" s="98">
        <v>38.623184000000002</v>
      </c>
      <c r="J219" s="98">
        <v>41.506225999999998</v>
      </c>
      <c r="K219" s="98">
        <v>42.640197999999998</v>
      </c>
      <c r="L219" s="98">
        <v>44.261108</v>
      </c>
      <c r="M219" s="98">
        <v>46.011353</v>
      </c>
      <c r="N219" s="98">
        <v>47.765320000000003</v>
      </c>
      <c r="O219" s="98">
        <v>49.609558</v>
      </c>
      <c r="P219" s="98">
        <v>51.53302</v>
      </c>
      <c r="Q219" s="98">
        <v>53.092590000000001</v>
      </c>
      <c r="R219" s="98">
        <v>54.936278999999999</v>
      </c>
      <c r="S219" s="98">
        <v>56.877563000000002</v>
      </c>
      <c r="T219" s="98">
        <v>58.789551000000003</v>
      </c>
      <c r="U219" s="98">
        <v>60.800536999999998</v>
      </c>
      <c r="V219" s="98">
        <v>62.269714</v>
      </c>
      <c r="W219" s="98">
        <v>64.026672000000005</v>
      </c>
      <c r="X219" s="98">
        <v>65.849975999999998</v>
      </c>
      <c r="Y219" s="98">
        <v>67.717406999999994</v>
      </c>
      <c r="Z219" s="98">
        <v>69.550171000000006</v>
      </c>
      <c r="AA219" s="98">
        <v>70.352294999999998</v>
      </c>
      <c r="AB219" s="98">
        <v>71.912964000000002</v>
      </c>
      <c r="AC219" s="98">
        <v>73.827393000000001</v>
      </c>
      <c r="AD219" s="98">
        <v>75.896728999999993</v>
      </c>
      <c r="AE219" s="98">
        <v>78.153198000000003</v>
      </c>
      <c r="AF219" s="99" t="s">
        <v>3588</v>
      </c>
      <c r="AG219" s="32"/>
    </row>
    <row r="220" spans="1:33" ht="15" customHeight="1">
      <c r="A220" s="55" t="s">
        <v>3825</v>
      </c>
      <c r="B220" s="97" t="s">
        <v>3752</v>
      </c>
      <c r="C220" s="98">
        <v>0</v>
      </c>
      <c r="D220" s="98">
        <v>6.4839760000000002</v>
      </c>
      <c r="E220" s="98">
        <v>65.655174000000002</v>
      </c>
      <c r="F220" s="98">
        <v>136.72659300000001</v>
      </c>
      <c r="G220" s="98">
        <v>87.343277</v>
      </c>
      <c r="H220" s="98">
        <v>59.887782999999999</v>
      </c>
      <c r="I220" s="98">
        <v>65.008987000000005</v>
      </c>
      <c r="J220" s="98">
        <v>59.581435999999997</v>
      </c>
      <c r="K220" s="98">
        <v>69.668128999999993</v>
      </c>
      <c r="L220" s="98">
        <v>78.167664000000002</v>
      </c>
      <c r="M220" s="98">
        <v>97.479079999999996</v>
      </c>
      <c r="N220" s="98">
        <v>107.185974</v>
      </c>
      <c r="O220" s="98">
        <v>115.742386</v>
      </c>
      <c r="P220" s="98">
        <v>124.491539</v>
      </c>
      <c r="Q220" s="98">
        <v>132.53221099999999</v>
      </c>
      <c r="R220" s="98">
        <v>149.129074</v>
      </c>
      <c r="S220" s="98">
        <v>155.356628</v>
      </c>
      <c r="T220" s="98">
        <v>161.377319</v>
      </c>
      <c r="U220" s="98">
        <v>167.24667400000001</v>
      </c>
      <c r="V220" s="98">
        <v>172.74606299999999</v>
      </c>
      <c r="W220" s="98">
        <v>178.09411600000001</v>
      </c>
      <c r="X220" s="98">
        <v>183.263733</v>
      </c>
      <c r="Y220" s="98">
        <v>188.24258399999999</v>
      </c>
      <c r="Z220" s="98">
        <v>193.104645</v>
      </c>
      <c r="AA220" s="98">
        <v>196.84274300000001</v>
      </c>
      <c r="AB220" s="98">
        <v>204.55044599999999</v>
      </c>
      <c r="AC220" s="98">
        <v>210.32486</v>
      </c>
      <c r="AD220" s="98">
        <v>214.87603799999999</v>
      </c>
      <c r="AE220" s="98">
        <v>219.82165499999999</v>
      </c>
      <c r="AF220" s="99" t="s">
        <v>3588</v>
      </c>
      <c r="AG220" s="32"/>
    </row>
    <row r="221" spans="1:33" ht="15" customHeight="1">
      <c r="A221" s="55" t="s">
        <v>3826</v>
      </c>
      <c r="B221" s="97" t="s">
        <v>1139</v>
      </c>
      <c r="C221" s="98">
        <v>0</v>
      </c>
      <c r="D221" s="98">
        <v>0</v>
      </c>
      <c r="E221" s="98">
        <v>33.785888999999997</v>
      </c>
      <c r="F221" s="98">
        <v>53.847774999999999</v>
      </c>
      <c r="G221" s="98">
        <v>30.331448000000002</v>
      </c>
      <c r="H221" s="98">
        <v>21.30883</v>
      </c>
      <c r="I221" s="98">
        <v>24.555008000000001</v>
      </c>
      <c r="J221" s="98">
        <v>24.473627</v>
      </c>
      <c r="K221" s="98">
        <v>29.460901</v>
      </c>
      <c r="L221" s="98">
        <v>33.729008</v>
      </c>
      <c r="M221" s="98">
        <v>47.309856000000003</v>
      </c>
      <c r="N221" s="98">
        <v>50.860106999999999</v>
      </c>
      <c r="O221" s="98">
        <v>52.923949999999998</v>
      </c>
      <c r="P221" s="98">
        <v>55.029541000000002</v>
      </c>
      <c r="Q221" s="98">
        <v>56.84375</v>
      </c>
      <c r="R221" s="98">
        <v>58.885559000000001</v>
      </c>
      <c r="S221" s="98">
        <v>60.913879000000001</v>
      </c>
      <c r="T221" s="98">
        <v>62.880614999999999</v>
      </c>
      <c r="U221" s="98">
        <v>64.824768000000006</v>
      </c>
      <c r="V221" s="98">
        <v>67.001830999999996</v>
      </c>
      <c r="W221" s="98">
        <v>68.808166999999997</v>
      </c>
      <c r="X221" s="98">
        <v>70.631591999999998</v>
      </c>
      <c r="Y221" s="98">
        <v>72.473877000000002</v>
      </c>
      <c r="Z221" s="98">
        <v>74.368774000000002</v>
      </c>
      <c r="AA221" s="98">
        <v>75.949950999999999</v>
      </c>
      <c r="AB221" s="98">
        <v>77.937134</v>
      </c>
      <c r="AC221" s="98">
        <v>80.061035000000004</v>
      </c>
      <c r="AD221" s="98">
        <v>82.315674000000001</v>
      </c>
      <c r="AE221" s="98">
        <v>84.728271000000007</v>
      </c>
      <c r="AF221" s="99" t="s">
        <v>3588</v>
      </c>
      <c r="AG221" s="32"/>
    </row>
    <row r="222" spans="1:33" ht="15" customHeight="1">
      <c r="A222" s="55" t="s">
        <v>3827</v>
      </c>
      <c r="B222" s="97" t="s">
        <v>1141</v>
      </c>
      <c r="C222" s="98">
        <v>0</v>
      </c>
      <c r="D222" s="98">
        <v>0</v>
      </c>
      <c r="E222" s="98">
        <v>1.237724</v>
      </c>
      <c r="F222" s="98">
        <v>60.396301000000001</v>
      </c>
      <c r="G222" s="98">
        <v>46.365257</v>
      </c>
      <c r="H222" s="98">
        <v>26.417698000000001</v>
      </c>
      <c r="I222" s="98">
        <v>27.912457</v>
      </c>
      <c r="J222" s="98">
        <v>22.461169999999999</v>
      </c>
      <c r="K222" s="98">
        <v>27.240627</v>
      </c>
      <c r="L222" s="98">
        <v>31.278912999999999</v>
      </c>
      <c r="M222" s="98">
        <v>36.773018</v>
      </c>
      <c r="N222" s="98">
        <v>42.622314000000003</v>
      </c>
      <c r="O222" s="98">
        <v>48.784022999999998</v>
      </c>
      <c r="P222" s="98">
        <v>55.06176</v>
      </c>
      <c r="Q222" s="98">
        <v>60.969836999999998</v>
      </c>
      <c r="R222" s="98">
        <v>75.160156000000001</v>
      </c>
      <c r="S222" s="98">
        <v>78.977294999999998</v>
      </c>
      <c r="T222" s="98">
        <v>82.653198000000003</v>
      </c>
      <c r="U222" s="98">
        <v>86.182495000000003</v>
      </c>
      <c r="V222" s="98">
        <v>89.120604999999998</v>
      </c>
      <c r="W222" s="98">
        <v>92.220703</v>
      </c>
      <c r="X222" s="98">
        <v>95.091187000000005</v>
      </c>
      <c r="Y222" s="98">
        <v>97.725464000000002</v>
      </c>
      <c r="Z222" s="98">
        <v>100.159424</v>
      </c>
      <c r="AA222" s="98">
        <v>101.824219</v>
      </c>
      <c r="AB222" s="98">
        <v>106.975708</v>
      </c>
      <c r="AC222" s="98">
        <v>110.01696800000001</v>
      </c>
      <c r="AD222" s="98">
        <v>111.678955</v>
      </c>
      <c r="AE222" s="98">
        <v>113.550415</v>
      </c>
      <c r="AF222" s="99" t="s">
        <v>3588</v>
      </c>
      <c r="AG222" s="32"/>
    </row>
    <row r="223" spans="1:33" ht="15" customHeight="1">
      <c r="A223" s="55" t="s">
        <v>3828</v>
      </c>
      <c r="B223" s="97" t="s">
        <v>1143</v>
      </c>
      <c r="C223" s="98">
        <v>0</v>
      </c>
      <c r="D223" s="98">
        <v>6.4839760000000002</v>
      </c>
      <c r="E223" s="98">
        <v>30.631561000000001</v>
      </c>
      <c r="F223" s="98">
        <v>22.482513000000001</v>
      </c>
      <c r="G223" s="98">
        <v>10.646577000000001</v>
      </c>
      <c r="H223" s="98">
        <v>12.161255000000001</v>
      </c>
      <c r="I223" s="98">
        <v>12.541518999999999</v>
      </c>
      <c r="J223" s="98">
        <v>12.646637</v>
      </c>
      <c r="K223" s="98">
        <v>12.966599</v>
      </c>
      <c r="L223" s="98">
        <v>13.159744</v>
      </c>
      <c r="M223" s="98">
        <v>13.39621</v>
      </c>
      <c r="N223" s="98">
        <v>13.703552</v>
      </c>
      <c r="O223" s="98">
        <v>14.034409</v>
      </c>
      <c r="P223" s="98">
        <v>14.400238</v>
      </c>
      <c r="Q223" s="98">
        <v>14.718628000000001</v>
      </c>
      <c r="R223" s="98">
        <v>15.083359</v>
      </c>
      <c r="S223" s="98">
        <v>15.465453999999999</v>
      </c>
      <c r="T223" s="98">
        <v>15.843506</v>
      </c>
      <c r="U223" s="98">
        <v>16.239409999999999</v>
      </c>
      <c r="V223" s="98">
        <v>16.623626999999999</v>
      </c>
      <c r="W223" s="98">
        <v>17.065246999999999</v>
      </c>
      <c r="X223" s="98">
        <v>17.540955</v>
      </c>
      <c r="Y223" s="98">
        <v>18.043243</v>
      </c>
      <c r="Z223" s="98">
        <v>18.576447000000002</v>
      </c>
      <c r="AA223" s="98">
        <v>19.068573000000001</v>
      </c>
      <c r="AB223" s="98">
        <v>19.637604</v>
      </c>
      <c r="AC223" s="98">
        <v>20.246856999999999</v>
      </c>
      <c r="AD223" s="98">
        <v>20.881409000000001</v>
      </c>
      <c r="AE223" s="98">
        <v>21.542968999999999</v>
      </c>
      <c r="AF223" s="99" t="s">
        <v>3588</v>
      </c>
      <c r="AG223" s="32"/>
    </row>
    <row r="224" spans="1:33" ht="15" customHeight="1">
      <c r="A224" s="55" t="s">
        <v>3829</v>
      </c>
      <c r="B224" s="97" t="s">
        <v>1153</v>
      </c>
      <c r="C224" s="98">
        <v>0</v>
      </c>
      <c r="D224" s="98">
        <v>95.570221000000004</v>
      </c>
      <c r="E224" s="98">
        <v>158.937592</v>
      </c>
      <c r="F224" s="98">
        <v>90.262816999999998</v>
      </c>
      <c r="G224" s="98">
        <v>103.488022</v>
      </c>
      <c r="H224" s="98">
        <v>86.662529000000006</v>
      </c>
      <c r="I224" s="98">
        <v>93.80986</v>
      </c>
      <c r="J224" s="98">
        <v>106.975342</v>
      </c>
      <c r="K224" s="98">
        <v>111.882698</v>
      </c>
      <c r="L224" s="98">
        <v>116.59922</v>
      </c>
      <c r="M224" s="98">
        <v>122.813896</v>
      </c>
      <c r="N224" s="98">
        <v>126.772369</v>
      </c>
      <c r="O224" s="98">
        <v>130.55931100000001</v>
      </c>
      <c r="P224" s="98">
        <v>134.30990600000001</v>
      </c>
      <c r="Q224" s="98">
        <v>138.94132999999999</v>
      </c>
      <c r="R224" s="98">
        <v>143.02919</v>
      </c>
      <c r="S224" s="98">
        <v>147.11927800000001</v>
      </c>
      <c r="T224" s="98">
        <v>151.292374</v>
      </c>
      <c r="U224" s="98">
        <v>155.555115</v>
      </c>
      <c r="V224" s="98">
        <v>160.74430799999999</v>
      </c>
      <c r="W224" s="98">
        <v>165.402466</v>
      </c>
      <c r="X224" s="98">
        <v>170.20541399999999</v>
      </c>
      <c r="Y224" s="98">
        <v>175.20356799999999</v>
      </c>
      <c r="Z224" s="98">
        <v>180.50953699999999</v>
      </c>
      <c r="AA224" s="98">
        <v>186.63502500000001</v>
      </c>
      <c r="AB224" s="98">
        <v>192.495499</v>
      </c>
      <c r="AC224" s="98">
        <v>198.630371</v>
      </c>
      <c r="AD224" s="98">
        <v>204.97837799999999</v>
      </c>
      <c r="AE224" s="98">
        <v>211.68373099999999</v>
      </c>
      <c r="AF224" s="99" t="s">
        <v>3588</v>
      </c>
      <c r="AG224" s="32"/>
    </row>
    <row r="225" spans="1:33" ht="15" customHeight="1">
      <c r="A225" s="55" t="s">
        <v>3830</v>
      </c>
      <c r="B225" s="97" t="s">
        <v>1139</v>
      </c>
      <c r="C225" s="98">
        <v>0</v>
      </c>
      <c r="D225" s="98">
        <v>16.152573</v>
      </c>
      <c r="E225" s="98">
        <v>74.385323</v>
      </c>
      <c r="F225" s="98">
        <v>44.418120999999999</v>
      </c>
      <c r="G225" s="98">
        <v>56.281497999999999</v>
      </c>
      <c r="H225" s="98">
        <v>46.858376</v>
      </c>
      <c r="I225" s="98">
        <v>45.260803000000003</v>
      </c>
      <c r="J225" s="98">
        <v>47.178879000000002</v>
      </c>
      <c r="K225" s="98">
        <v>49.045569999999998</v>
      </c>
      <c r="L225" s="98">
        <v>50.850254</v>
      </c>
      <c r="M225" s="98">
        <v>52.437424</v>
      </c>
      <c r="N225" s="98">
        <v>53.918830999999997</v>
      </c>
      <c r="O225" s="98">
        <v>55.272826999999999</v>
      </c>
      <c r="P225" s="98">
        <v>56.578246999999998</v>
      </c>
      <c r="Q225" s="98">
        <v>58.250194999999998</v>
      </c>
      <c r="R225" s="98">
        <v>59.701050000000002</v>
      </c>
      <c r="S225" s="98">
        <v>61.174374</v>
      </c>
      <c r="T225" s="98">
        <v>62.695816000000001</v>
      </c>
      <c r="U225" s="98">
        <v>64.303291000000002</v>
      </c>
      <c r="V225" s="98">
        <v>66.291870000000003</v>
      </c>
      <c r="W225" s="98">
        <v>68.032318000000004</v>
      </c>
      <c r="X225" s="98">
        <v>69.907364000000001</v>
      </c>
      <c r="Y225" s="98">
        <v>71.927443999999994</v>
      </c>
      <c r="Z225" s="98">
        <v>74.189528999999993</v>
      </c>
      <c r="AA225" s="98">
        <v>76.835526000000002</v>
      </c>
      <c r="AB225" s="98">
        <v>79.443588000000005</v>
      </c>
      <c r="AC225" s="98">
        <v>82.244560000000007</v>
      </c>
      <c r="AD225" s="98">
        <v>85.175903000000005</v>
      </c>
      <c r="AE225" s="98">
        <v>88.275108000000003</v>
      </c>
      <c r="AF225" s="99" t="s">
        <v>3588</v>
      </c>
      <c r="AG225" s="32"/>
    </row>
    <row r="226" spans="1:33" ht="15" customHeight="1">
      <c r="A226" s="55" t="s">
        <v>3831</v>
      </c>
      <c r="B226" s="97" t="s">
        <v>1141</v>
      </c>
      <c r="C226" s="98">
        <v>0</v>
      </c>
      <c r="D226" s="98">
        <v>0</v>
      </c>
      <c r="E226" s="98">
        <v>13.907534</v>
      </c>
      <c r="F226" s="98">
        <v>11.581135</v>
      </c>
      <c r="G226" s="98">
        <v>13.285769</v>
      </c>
      <c r="H226" s="98">
        <v>8.7865739999999999</v>
      </c>
      <c r="I226" s="98">
        <v>11.912839999999999</v>
      </c>
      <c r="J226" s="98">
        <v>14.229506000000001</v>
      </c>
      <c r="K226" s="98">
        <v>14.96176</v>
      </c>
      <c r="L226" s="98">
        <v>15.676151000000001</v>
      </c>
      <c r="M226" s="98">
        <v>16.351693999999998</v>
      </c>
      <c r="N226" s="98">
        <v>17.011806</v>
      </c>
      <c r="O226" s="98">
        <v>17.684864000000001</v>
      </c>
      <c r="P226" s="98">
        <v>18.374672</v>
      </c>
      <c r="Q226" s="98">
        <v>19.195830999999998</v>
      </c>
      <c r="R226" s="98">
        <v>19.947098</v>
      </c>
      <c r="S226" s="98">
        <v>20.696186000000001</v>
      </c>
      <c r="T226" s="98">
        <v>21.447388</v>
      </c>
      <c r="U226" s="98">
        <v>22.153858</v>
      </c>
      <c r="V226" s="98">
        <v>22.969529999999999</v>
      </c>
      <c r="W226" s="98">
        <v>23.723488</v>
      </c>
      <c r="X226" s="98">
        <v>24.439530999999999</v>
      </c>
      <c r="Y226" s="98">
        <v>25.104008</v>
      </c>
      <c r="Z226" s="98">
        <v>25.697693000000001</v>
      </c>
      <c r="AA226" s="98">
        <v>26.327818000000001</v>
      </c>
      <c r="AB226" s="98">
        <v>26.879307000000001</v>
      </c>
      <c r="AC226" s="98">
        <v>27.422423999999999</v>
      </c>
      <c r="AD226" s="98">
        <v>27.929182000000001</v>
      </c>
      <c r="AE226" s="98">
        <v>28.481864999999999</v>
      </c>
      <c r="AF226" s="99" t="s">
        <v>3588</v>
      </c>
      <c r="AG226" s="32"/>
    </row>
    <row r="227" spans="1:33" ht="15" customHeight="1">
      <c r="A227" s="55" t="s">
        <v>3832</v>
      </c>
      <c r="B227" s="97" t="s">
        <v>1143</v>
      </c>
      <c r="C227" s="98">
        <v>0</v>
      </c>
      <c r="D227" s="98">
        <v>79.417648</v>
      </c>
      <c r="E227" s="98">
        <v>70.644729999999996</v>
      </c>
      <c r="F227" s="98">
        <v>34.263565</v>
      </c>
      <c r="G227" s="98">
        <v>33.920757000000002</v>
      </c>
      <c r="H227" s="98">
        <v>31.017579999999999</v>
      </c>
      <c r="I227" s="98">
        <v>36.636215</v>
      </c>
      <c r="J227" s="98">
        <v>45.566955999999998</v>
      </c>
      <c r="K227" s="98">
        <v>47.875366</v>
      </c>
      <c r="L227" s="98">
        <v>50.072814999999999</v>
      </c>
      <c r="M227" s="98">
        <v>54.02478</v>
      </c>
      <c r="N227" s="98">
        <v>55.841735999999997</v>
      </c>
      <c r="O227" s="98">
        <v>57.601624000000001</v>
      </c>
      <c r="P227" s="98">
        <v>59.356994999999998</v>
      </c>
      <c r="Q227" s="98">
        <v>61.4953</v>
      </c>
      <c r="R227" s="98">
        <v>63.381042000000001</v>
      </c>
      <c r="S227" s="98">
        <v>65.248717999999997</v>
      </c>
      <c r="T227" s="98">
        <v>67.149169999999998</v>
      </c>
      <c r="U227" s="98">
        <v>69.097960999999998</v>
      </c>
      <c r="V227" s="98">
        <v>71.482910000000004</v>
      </c>
      <c r="W227" s="98">
        <v>73.646666999999994</v>
      </c>
      <c r="X227" s="98">
        <v>75.858520999999996</v>
      </c>
      <c r="Y227" s="98">
        <v>78.172118999999995</v>
      </c>
      <c r="Z227" s="98">
        <v>80.622314000000003</v>
      </c>
      <c r="AA227" s="98">
        <v>83.471680000000006</v>
      </c>
      <c r="AB227" s="98">
        <v>86.172606999999999</v>
      </c>
      <c r="AC227" s="98">
        <v>88.963379000000003</v>
      </c>
      <c r="AD227" s="98">
        <v>91.873290999999995</v>
      </c>
      <c r="AE227" s="98">
        <v>94.926758000000007</v>
      </c>
      <c r="AF227" s="99" t="s">
        <v>3588</v>
      </c>
      <c r="AG227" s="32"/>
    </row>
    <row r="228" spans="1:33" ht="15" customHeight="1">
      <c r="A228" s="55" t="s">
        <v>3833</v>
      </c>
      <c r="B228" s="97" t="s">
        <v>3761</v>
      </c>
      <c r="C228" s="98">
        <v>4.6944059999999999</v>
      </c>
      <c r="D228" s="98">
        <v>0</v>
      </c>
      <c r="E228" s="98">
        <v>9.9030819999999995</v>
      </c>
      <c r="F228" s="98">
        <v>18.713218999999999</v>
      </c>
      <c r="G228" s="98">
        <v>20.190556000000001</v>
      </c>
      <c r="H228" s="98">
        <v>24.707723999999999</v>
      </c>
      <c r="I228" s="98">
        <v>26.178903999999999</v>
      </c>
      <c r="J228" s="98">
        <v>26.187021000000001</v>
      </c>
      <c r="K228" s="98">
        <v>26.578914999999999</v>
      </c>
      <c r="L228" s="98">
        <v>26.732208</v>
      </c>
      <c r="M228" s="98">
        <v>27.393591000000001</v>
      </c>
      <c r="N228" s="98">
        <v>27.984928</v>
      </c>
      <c r="O228" s="98">
        <v>28.617878000000001</v>
      </c>
      <c r="P228" s="98">
        <v>29.507937999999999</v>
      </c>
      <c r="Q228" s="98">
        <v>29.673779</v>
      </c>
      <c r="R228" s="98">
        <v>29.754950999999998</v>
      </c>
      <c r="S228" s="98">
        <v>29.810558</v>
      </c>
      <c r="T228" s="98">
        <v>29.813227000000001</v>
      </c>
      <c r="U228" s="98">
        <v>29.743130000000001</v>
      </c>
      <c r="V228" s="98">
        <v>29.627026000000001</v>
      </c>
      <c r="W228" s="98">
        <v>29.397304999999999</v>
      </c>
      <c r="X228" s="98">
        <v>29.095371</v>
      </c>
      <c r="Y228" s="98">
        <v>28.737287999999999</v>
      </c>
      <c r="Z228" s="98">
        <v>28.342614999999999</v>
      </c>
      <c r="AA228" s="98">
        <v>27.983851999999999</v>
      </c>
      <c r="AB228" s="98">
        <v>27.615227000000001</v>
      </c>
      <c r="AC228" s="98">
        <v>27.270102999999999</v>
      </c>
      <c r="AD228" s="98">
        <v>26.951415999999998</v>
      </c>
      <c r="AE228" s="98">
        <v>26.697842000000001</v>
      </c>
      <c r="AF228" s="99">
        <v>6.4046000000000006E-2</v>
      </c>
      <c r="AG228" s="32"/>
    </row>
    <row r="229" spans="1:33" ht="15" customHeight="1">
      <c r="A229" s="55" t="s">
        <v>3834</v>
      </c>
      <c r="B229" s="97" t="s">
        <v>1139</v>
      </c>
      <c r="C229" s="98">
        <v>4.6944059999999999</v>
      </c>
      <c r="D229" s="98">
        <v>0</v>
      </c>
      <c r="E229" s="98">
        <v>6.7475829999999997</v>
      </c>
      <c r="F229" s="98">
        <v>11.778551999999999</v>
      </c>
      <c r="G229" s="98">
        <v>12.884046</v>
      </c>
      <c r="H229" s="98">
        <v>16.942501</v>
      </c>
      <c r="I229" s="98">
        <v>17.098953000000002</v>
      </c>
      <c r="J229" s="98">
        <v>17.136088999999998</v>
      </c>
      <c r="K229" s="98">
        <v>17.307739000000002</v>
      </c>
      <c r="L229" s="98">
        <v>17.323554999999999</v>
      </c>
      <c r="M229" s="98">
        <v>17.642493999999999</v>
      </c>
      <c r="N229" s="98">
        <v>17.916205999999999</v>
      </c>
      <c r="O229" s="98">
        <v>18.128070999999998</v>
      </c>
      <c r="P229" s="98">
        <v>18.270206000000002</v>
      </c>
      <c r="Q229" s="98">
        <v>18.349886000000001</v>
      </c>
      <c r="R229" s="98">
        <v>18.360924000000001</v>
      </c>
      <c r="S229" s="98">
        <v>18.368248000000001</v>
      </c>
      <c r="T229" s="98">
        <v>18.336587999999999</v>
      </c>
      <c r="U229" s="98">
        <v>18.249237000000001</v>
      </c>
      <c r="V229" s="98">
        <v>18.137756</v>
      </c>
      <c r="W229" s="98">
        <v>17.946503</v>
      </c>
      <c r="X229" s="98">
        <v>17.723602</v>
      </c>
      <c r="Y229" s="98">
        <v>17.473815999999999</v>
      </c>
      <c r="Z229" s="98">
        <v>17.208832000000001</v>
      </c>
      <c r="AA229" s="98">
        <v>16.985443</v>
      </c>
      <c r="AB229" s="98">
        <v>16.774260999999999</v>
      </c>
      <c r="AC229" s="98">
        <v>16.590485000000001</v>
      </c>
      <c r="AD229" s="98">
        <v>16.435058999999999</v>
      </c>
      <c r="AE229" s="98">
        <v>16.330780000000001</v>
      </c>
      <c r="AF229" s="99">
        <v>4.5530000000000001E-2</v>
      </c>
      <c r="AG229" s="32"/>
    </row>
    <row r="230" spans="1:33" ht="15" customHeight="1">
      <c r="A230" s="55" t="s">
        <v>3835</v>
      </c>
      <c r="B230" s="97" t="s">
        <v>1141</v>
      </c>
      <c r="C230" s="98">
        <v>0</v>
      </c>
      <c r="D230" s="98">
        <v>0</v>
      </c>
      <c r="E230" s="98">
        <v>0.123136</v>
      </c>
      <c r="F230" s="98">
        <v>1.9343319999999999</v>
      </c>
      <c r="G230" s="98">
        <v>2.1494490000000002</v>
      </c>
      <c r="H230" s="98">
        <v>1.225752</v>
      </c>
      <c r="I230" s="98">
        <v>1.002186</v>
      </c>
      <c r="J230" s="98">
        <v>0.72661200000000004</v>
      </c>
      <c r="K230" s="98">
        <v>0.87561500000000003</v>
      </c>
      <c r="L230" s="98">
        <v>1.0253829999999999</v>
      </c>
      <c r="M230" s="98">
        <v>1.2474810000000001</v>
      </c>
      <c r="N230" s="98">
        <v>1.4651149999999999</v>
      </c>
      <c r="O230" s="98">
        <v>1.8116300000000001</v>
      </c>
      <c r="P230" s="98">
        <v>2.5099939999999998</v>
      </c>
      <c r="Q230" s="98">
        <v>2.5653329999999999</v>
      </c>
      <c r="R230" s="98">
        <v>2.604568</v>
      </c>
      <c r="S230" s="98">
        <v>2.6278419999999998</v>
      </c>
      <c r="T230" s="98">
        <v>2.6438899999999999</v>
      </c>
      <c r="U230" s="98">
        <v>2.6589619999999998</v>
      </c>
      <c r="V230" s="98">
        <v>2.6583519999999998</v>
      </c>
      <c r="W230" s="98">
        <v>2.6367910000000001</v>
      </c>
      <c r="X230" s="98">
        <v>2.5863839999999998</v>
      </c>
      <c r="Y230" s="98">
        <v>2.5181110000000002</v>
      </c>
      <c r="Z230" s="98">
        <v>2.4389129999999999</v>
      </c>
      <c r="AA230" s="98">
        <v>2.357037</v>
      </c>
      <c r="AB230" s="98">
        <v>2.2597580000000002</v>
      </c>
      <c r="AC230" s="98">
        <v>2.1587450000000001</v>
      </c>
      <c r="AD230" s="98">
        <v>2.0570369999999998</v>
      </c>
      <c r="AE230" s="98">
        <v>1.96191</v>
      </c>
      <c r="AF230" s="99" t="s">
        <v>3588</v>
      </c>
      <c r="AG230" s="32"/>
    </row>
    <row r="231" spans="1:33" ht="15" customHeight="1">
      <c r="A231" s="55" t="s">
        <v>3836</v>
      </c>
      <c r="B231" s="97" t="s">
        <v>1143</v>
      </c>
      <c r="C231" s="98">
        <v>0</v>
      </c>
      <c r="D231" s="98">
        <v>0</v>
      </c>
      <c r="E231" s="98">
        <v>3.0323630000000001</v>
      </c>
      <c r="F231" s="98">
        <v>5.0003349999999998</v>
      </c>
      <c r="G231" s="98">
        <v>5.1570600000000004</v>
      </c>
      <c r="H231" s="98">
        <v>6.5394709999999998</v>
      </c>
      <c r="I231" s="98">
        <v>8.0777649999999994</v>
      </c>
      <c r="J231" s="98">
        <v>8.3243200000000002</v>
      </c>
      <c r="K231" s="98">
        <v>8.3955590000000004</v>
      </c>
      <c r="L231" s="98">
        <v>8.3832699999999996</v>
      </c>
      <c r="M231" s="98">
        <v>8.5036159999999992</v>
      </c>
      <c r="N231" s="98">
        <v>8.6036070000000002</v>
      </c>
      <c r="O231" s="98">
        <v>8.6781769999999998</v>
      </c>
      <c r="P231" s="98">
        <v>8.7277369999999994</v>
      </c>
      <c r="Q231" s="98">
        <v>8.7585599999999992</v>
      </c>
      <c r="R231" s="98">
        <v>8.7894590000000008</v>
      </c>
      <c r="S231" s="98">
        <v>8.8144679999999997</v>
      </c>
      <c r="T231" s="98">
        <v>8.8327480000000005</v>
      </c>
      <c r="U231" s="98">
        <v>8.8349299999999999</v>
      </c>
      <c r="V231" s="98">
        <v>8.8309169999999995</v>
      </c>
      <c r="W231" s="98">
        <v>8.8140110000000007</v>
      </c>
      <c r="X231" s="98">
        <v>8.7853849999999998</v>
      </c>
      <c r="Y231" s="98">
        <v>8.7453610000000008</v>
      </c>
      <c r="Z231" s="98">
        <v>8.6948699999999999</v>
      </c>
      <c r="AA231" s="98">
        <v>8.6413729999999997</v>
      </c>
      <c r="AB231" s="98">
        <v>8.5812069999999991</v>
      </c>
      <c r="AC231" s="98">
        <v>8.5208739999999992</v>
      </c>
      <c r="AD231" s="98">
        <v>8.45932</v>
      </c>
      <c r="AE231" s="98">
        <v>8.405151</v>
      </c>
      <c r="AF231" s="99" t="s">
        <v>3588</v>
      </c>
      <c r="AG231" s="32"/>
    </row>
    <row r="232" spans="1:33" ht="15" customHeight="1">
      <c r="A232" s="55" t="s">
        <v>3837</v>
      </c>
      <c r="B232" s="97" t="s">
        <v>3766</v>
      </c>
      <c r="C232" s="98">
        <v>0</v>
      </c>
      <c r="D232" s="98">
        <v>16.212554999999998</v>
      </c>
      <c r="E232" s="98">
        <v>72.479491999999993</v>
      </c>
      <c r="F232" s="98">
        <v>40.945121999999998</v>
      </c>
      <c r="G232" s="98">
        <v>45.360497000000002</v>
      </c>
      <c r="H232" s="98">
        <v>47.086692999999997</v>
      </c>
      <c r="I232" s="98">
        <v>44.219219000000002</v>
      </c>
      <c r="J232" s="98">
        <v>43.437472999999997</v>
      </c>
      <c r="K232" s="98">
        <v>44.078677999999996</v>
      </c>
      <c r="L232" s="98">
        <v>44.448982000000001</v>
      </c>
      <c r="M232" s="98">
        <v>45.430968999999997</v>
      </c>
      <c r="N232" s="98">
        <v>46.471218</v>
      </c>
      <c r="O232" s="98">
        <v>47.524146999999999</v>
      </c>
      <c r="P232" s="98">
        <v>48.588408999999999</v>
      </c>
      <c r="Q232" s="98">
        <v>49.558253999999998</v>
      </c>
      <c r="R232" s="98">
        <v>50.636077999999998</v>
      </c>
      <c r="S232" s="98">
        <v>51.724097999999998</v>
      </c>
      <c r="T232" s="98">
        <v>52.793083000000003</v>
      </c>
      <c r="U232" s="98">
        <v>53.866115999999998</v>
      </c>
      <c r="V232" s="98">
        <v>54.935673000000001</v>
      </c>
      <c r="W232" s="98">
        <v>56.067089000000003</v>
      </c>
      <c r="X232" s="98">
        <v>57.238425999999997</v>
      </c>
      <c r="Y232" s="98">
        <v>58.484650000000002</v>
      </c>
      <c r="Z232" s="98">
        <v>59.774197000000001</v>
      </c>
      <c r="AA232" s="98">
        <v>60.846770999999997</v>
      </c>
      <c r="AB232" s="98">
        <v>62.294235</v>
      </c>
      <c r="AC232" s="98">
        <v>63.859734000000003</v>
      </c>
      <c r="AD232" s="98">
        <v>65.543030000000002</v>
      </c>
      <c r="AE232" s="98">
        <v>67.304428000000001</v>
      </c>
      <c r="AF232" s="99" t="s">
        <v>3588</v>
      </c>
      <c r="AG232" s="32"/>
    </row>
    <row r="233" spans="1:33" ht="15" customHeight="1">
      <c r="A233" s="55" t="s">
        <v>3838</v>
      </c>
      <c r="B233" s="97" t="s">
        <v>1139</v>
      </c>
      <c r="C233" s="98">
        <v>0</v>
      </c>
      <c r="D233" s="98">
        <v>5.8114030000000003</v>
      </c>
      <c r="E233" s="98">
        <v>42.121963999999998</v>
      </c>
      <c r="F233" s="98">
        <v>25.662416</v>
      </c>
      <c r="G233" s="98">
        <v>27.793472000000001</v>
      </c>
      <c r="H233" s="98">
        <v>28.183192999999999</v>
      </c>
      <c r="I233" s="98">
        <v>26.023641999999999</v>
      </c>
      <c r="J233" s="98">
        <v>25.516463999999999</v>
      </c>
      <c r="K233" s="98">
        <v>26.058325</v>
      </c>
      <c r="L233" s="98">
        <v>26.448975000000001</v>
      </c>
      <c r="M233" s="98">
        <v>27.170258</v>
      </c>
      <c r="N233" s="98">
        <v>27.915710000000001</v>
      </c>
      <c r="O233" s="98">
        <v>28.664702999999999</v>
      </c>
      <c r="P233" s="98">
        <v>29.415619</v>
      </c>
      <c r="Q233" s="98">
        <v>30.099364999999999</v>
      </c>
      <c r="R233" s="98">
        <v>30.841248</v>
      </c>
      <c r="S233" s="98">
        <v>31.57132</v>
      </c>
      <c r="T233" s="98">
        <v>32.287776999999998</v>
      </c>
      <c r="U233" s="98">
        <v>32.994903999999998</v>
      </c>
      <c r="V233" s="98">
        <v>33.685364</v>
      </c>
      <c r="W233" s="98">
        <v>34.397095</v>
      </c>
      <c r="X233" s="98">
        <v>35.129173000000002</v>
      </c>
      <c r="Y233" s="98">
        <v>35.915416999999998</v>
      </c>
      <c r="Z233" s="98">
        <v>36.718688999999998</v>
      </c>
      <c r="AA233" s="98">
        <v>37.396667000000001</v>
      </c>
      <c r="AB233" s="98">
        <v>38.285400000000003</v>
      </c>
      <c r="AC233" s="98">
        <v>39.248534999999997</v>
      </c>
      <c r="AD233" s="98">
        <v>40.288939999999997</v>
      </c>
      <c r="AE233" s="98">
        <v>41.382384999999999</v>
      </c>
      <c r="AF233" s="99" t="s">
        <v>3588</v>
      </c>
      <c r="AG233" s="32"/>
    </row>
    <row r="234" spans="1:33" ht="15" customHeight="1">
      <c r="A234" s="55" t="s">
        <v>3839</v>
      </c>
      <c r="B234" s="97" t="s">
        <v>1141</v>
      </c>
      <c r="C234" s="98">
        <v>0</v>
      </c>
      <c r="D234" s="98">
        <v>2.1028440000000002</v>
      </c>
      <c r="E234" s="98">
        <v>5.2317850000000004</v>
      </c>
      <c r="F234" s="98">
        <v>5.1375019999999996</v>
      </c>
      <c r="G234" s="98">
        <v>5.0140370000000001</v>
      </c>
      <c r="H234" s="98">
        <v>3.894466</v>
      </c>
      <c r="I234" s="98">
        <v>3.4408159999999999</v>
      </c>
      <c r="J234" s="98">
        <v>3.2471969999999999</v>
      </c>
      <c r="K234" s="98">
        <v>3.2134369999999999</v>
      </c>
      <c r="L234" s="98">
        <v>3.1581950000000001</v>
      </c>
      <c r="M234" s="98">
        <v>3.1293950000000001</v>
      </c>
      <c r="N234" s="98">
        <v>3.1110509999999998</v>
      </c>
      <c r="O234" s="98">
        <v>3.1012360000000001</v>
      </c>
      <c r="P234" s="98">
        <v>3.100142</v>
      </c>
      <c r="Q234" s="98">
        <v>3.1067480000000001</v>
      </c>
      <c r="R234" s="98">
        <v>3.1233499999999998</v>
      </c>
      <c r="S234" s="98">
        <v>3.1619969999999999</v>
      </c>
      <c r="T234" s="98">
        <v>3.1970779999999999</v>
      </c>
      <c r="U234" s="98">
        <v>3.2490489999999999</v>
      </c>
      <c r="V234" s="98">
        <v>3.3071929999999998</v>
      </c>
      <c r="W234" s="98">
        <v>3.3916439999999999</v>
      </c>
      <c r="X234" s="98">
        <v>3.4865710000000001</v>
      </c>
      <c r="Y234" s="98">
        <v>3.5925790000000002</v>
      </c>
      <c r="Z234" s="98">
        <v>3.712062</v>
      </c>
      <c r="AA234" s="98">
        <v>3.817904</v>
      </c>
      <c r="AB234" s="98">
        <v>3.9742289999999998</v>
      </c>
      <c r="AC234" s="98">
        <v>4.1493169999999999</v>
      </c>
      <c r="AD234" s="98">
        <v>4.3417969999999997</v>
      </c>
      <c r="AE234" s="98">
        <v>4.539593</v>
      </c>
      <c r="AF234" s="99" t="s">
        <v>3588</v>
      </c>
      <c r="AG234" s="32"/>
    </row>
    <row r="235" spans="1:33" ht="15" customHeight="1">
      <c r="A235" s="55" t="s">
        <v>3840</v>
      </c>
      <c r="B235" s="97" t="s">
        <v>1143</v>
      </c>
      <c r="C235" s="98">
        <v>0</v>
      </c>
      <c r="D235" s="98">
        <v>8.2983069999999994</v>
      </c>
      <c r="E235" s="98">
        <v>25.125741999999999</v>
      </c>
      <c r="F235" s="98">
        <v>10.145201</v>
      </c>
      <c r="G235" s="98">
        <v>12.552986000000001</v>
      </c>
      <c r="H235" s="98">
        <v>15.009033000000001</v>
      </c>
      <c r="I235" s="98">
        <v>14.754761</v>
      </c>
      <c r="J235" s="98">
        <v>14.673813000000001</v>
      </c>
      <c r="K235" s="98">
        <v>14.806915</v>
      </c>
      <c r="L235" s="98">
        <v>14.841811999999999</v>
      </c>
      <c r="M235" s="98">
        <v>15.131316999999999</v>
      </c>
      <c r="N235" s="98">
        <v>15.444457999999999</v>
      </c>
      <c r="O235" s="98">
        <v>15.758209000000001</v>
      </c>
      <c r="P235" s="98">
        <v>16.072647</v>
      </c>
      <c r="Q235" s="98">
        <v>16.352142000000001</v>
      </c>
      <c r="R235" s="98">
        <v>16.671478</v>
      </c>
      <c r="S235" s="98">
        <v>16.990784000000001</v>
      </c>
      <c r="T235" s="98">
        <v>17.308228</v>
      </c>
      <c r="U235" s="98">
        <v>17.622161999999999</v>
      </c>
      <c r="V235" s="98">
        <v>17.943114999999999</v>
      </c>
      <c r="W235" s="98">
        <v>18.278351000000001</v>
      </c>
      <c r="X235" s="98">
        <v>18.622681</v>
      </c>
      <c r="Y235" s="98">
        <v>18.976654</v>
      </c>
      <c r="Z235" s="98">
        <v>19.343444999999999</v>
      </c>
      <c r="AA235" s="98">
        <v>19.632201999999999</v>
      </c>
      <c r="AB235" s="98">
        <v>20.034607000000001</v>
      </c>
      <c r="AC235" s="98">
        <v>20.461884000000001</v>
      </c>
      <c r="AD235" s="98">
        <v>20.912292000000001</v>
      </c>
      <c r="AE235" s="98">
        <v>21.382446000000002</v>
      </c>
      <c r="AF235" s="99" t="s">
        <v>3588</v>
      </c>
      <c r="AG235" s="32"/>
    </row>
    <row r="236" spans="1:33" ht="15" customHeight="1">
      <c r="A236" s="55" t="s">
        <v>3841</v>
      </c>
      <c r="B236" s="97" t="s">
        <v>3771</v>
      </c>
      <c r="C236" s="98">
        <v>906.95056199999999</v>
      </c>
      <c r="D236" s="98">
        <v>996.79345699999999</v>
      </c>
      <c r="E236" s="98">
        <v>1551.0249020000001</v>
      </c>
      <c r="F236" s="98">
        <v>1333.290283</v>
      </c>
      <c r="G236" s="98">
        <v>1796.4554439999999</v>
      </c>
      <c r="H236" s="98">
        <v>1534.517578</v>
      </c>
      <c r="I236" s="98">
        <v>1583.226318</v>
      </c>
      <c r="J236" s="98">
        <v>1604.8131100000001</v>
      </c>
      <c r="K236" s="98">
        <v>1693.3470460000001</v>
      </c>
      <c r="L236" s="98">
        <v>1799.8725589999999</v>
      </c>
      <c r="M236" s="98">
        <v>1950.1492920000001</v>
      </c>
      <c r="N236" s="98">
        <v>2115.2915039999998</v>
      </c>
      <c r="O236" s="98">
        <v>2210.7937010000001</v>
      </c>
      <c r="P236" s="98">
        <v>2297.341797</v>
      </c>
      <c r="Q236" s="98">
        <v>2392.8598630000001</v>
      </c>
      <c r="R236" s="98">
        <v>2477.5541990000002</v>
      </c>
      <c r="S236" s="98">
        <v>2546.6921390000002</v>
      </c>
      <c r="T236" s="98">
        <v>2601.852539</v>
      </c>
      <c r="U236" s="98">
        <v>2697.4250489999999</v>
      </c>
      <c r="V236" s="98">
        <v>2771.1682129999999</v>
      </c>
      <c r="W236" s="98">
        <v>2816.5356449999999</v>
      </c>
      <c r="X236" s="98">
        <v>2862.461914</v>
      </c>
      <c r="Y236" s="98">
        <v>2899.202393</v>
      </c>
      <c r="Z236" s="98">
        <v>2937.8332519999999</v>
      </c>
      <c r="AA236" s="98">
        <v>2984.866211</v>
      </c>
      <c r="AB236" s="98">
        <v>3040.6875</v>
      </c>
      <c r="AC236" s="98">
        <v>3108.1918949999999</v>
      </c>
      <c r="AD236" s="98">
        <v>3165.0922850000002</v>
      </c>
      <c r="AE236" s="98">
        <v>3214.0922850000002</v>
      </c>
      <c r="AF236" s="99">
        <v>4.6223E-2</v>
      </c>
      <c r="AG236" s="32"/>
    </row>
    <row r="237" spans="1:33" ht="15" customHeight="1">
      <c r="A237" s="55" t="s">
        <v>3842</v>
      </c>
      <c r="B237" s="97" t="s">
        <v>3773</v>
      </c>
      <c r="C237" s="98">
        <v>616.672729</v>
      </c>
      <c r="D237" s="98">
        <v>426.39538599999997</v>
      </c>
      <c r="E237" s="98">
        <v>828.50500499999998</v>
      </c>
      <c r="F237" s="98">
        <v>761.63433799999996</v>
      </c>
      <c r="G237" s="98">
        <v>1019.0502320000001</v>
      </c>
      <c r="H237" s="98">
        <v>911.82037400000002</v>
      </c>
      <c r="I237" s="98">
        <v>945.78686500000003</v>
      </c>
      <c r="J237" s="98">
        <v>968.72955300000001</v>
      </c>
      <c r="K237" s="98">
        <v>1014.600098</v>
      </c>
      <c r="L237" s="98">
        <v>1086.27124</v>
      </c>
      <c r="M237" s="98">
        <v>1184.8452150000001</v>
      </c>
      <c r="N237" s="98">
        <v>1295.8713379999999</v>
      </c>
      <c r="O237" s="98">
        <v>1345.041504</v>
      </c>
      <c r="P237" s="98">
        <v>1397.6014399999999</v>
      </c>
      <c r="Q237" s="98">
        <v>1451.7147219999999</v>
      </c>
      <c r="R237" s="98">
        <v>1494.7604980000001</v>
      </c>
      <c r="S237" s="98">
        <v>1531.9898679999999</v>
      </c>
      <c r="T237" s="98">
        <v>1561.721313</v>
      </c>
      <c r="U237" s="98">
        <v>1617.276001</v>
      </c>
      <c r="V237" s="98">
        <v>1658.696289</v>
      </c>
      <c r="W237" s="98">
        <v>1683.8920900000001</v>
      </c>
      <c r="X237" s="98">
        <v>1710.05188</v>
      </c>
      <c r="Y237" s="98">
        <v>1731.105591</v>
      </c>
      <c r="Z237" s="98">
        <v>1752.9038089999999</v>
      </c>
      <c r="AA237" s="98">
        <v>1779.556885</v>
      </c>
      <c r="AB237" s="98">
        <v>1810.1813959999999</v>
      </c>
      <c r="AC237" s="98">
        <v>1848.6148679999999</v>
      </c>
      <c r="AD237" s="98">
        <v>1881.442871</v>
      </c>
      <c r="AE237" s="98">
        <v>1909.1457519999999</v>
      </c>
      <c r="AF237" s="99">
        <v>4.1184999999999999E-2</v>
      </c>
      <c r="AG237" s="32"/>
    </row>
    <row r="238" spans="1:33" ht="15" customHeight="1">
      <c r="A238" s="55" t="s">
        <v>3843</v>
      </c>
      <c r="B238" s="97" t="s">
        <v>3775</v>
      </c>
      <c r="C238" s="98">
        <v>0</v>
      </c>
      <c r="D238" s="98">
        <v>43.201999999999998</v>
      </c>
      <c r="E238" s="98">
        <v>176.82342499999999</v>
      </c>
      <c r="F238" s="98">
        <v>267.85418700000002</v>
      </c>
      <c r="G238" s="98">
        <v>387.30123900000001</v>
      </c>
      <c r="H238" s="98">
        <v>252.117706</v>
      </c>
      <c r="I238" s="98">
        <v>255.88801599999999</v>
      </c>
      <c r="J238" s="98">
        <v>234.49342300000001</v>
      </c>
      <c r="K238" s="98">
        <v>271.28308099999998</v>
      </c>
      <c r="L238" s="98">
        <v>289.71002199999998</v>
      </c>
      <c r="M238" s="98">
        <v>312.690674</v>
      </c>
      <c r="N238" s="98">
        <v>344.15744000000001</v>
      </c>
      <c r="O238" s="98">
        <v>374.70065299999999</v>
      </c>
      <c r="P238" s="98">
        <v>394.99646000000001</v>
      </c>
      <c r="Q238" s="98">
        <v>422.26892099999998</v>
      </c>
      <c r="R238" s="98">
        <v>448.26428199999998</v>
      </c>
      <c r="S238" s="98">
        <v>464.31002799999999</v>
      </c>
      <c r="T238" s="98">
        <v>478.25668300000001</v>
      </c>
      <c r="U238" s="98">
        <v>495.72924799999998</v>
      </c>
      <c r="V238" s="98">
        <v>511.050995</v>
      </c>
      <c r="W238" s="98">
        <v>522.96856700000001</v>
      </c>
      <c r="X238" s="98">
        <v>532.61303699999996</v>
      </c>
      <c r="Y238" s="98">
        <v>539.44427499999995</v>
      </c>
      <c r="Z238" s="98">
        <v>545.558716</v>
      </c>
      <c r="AA238" s="98">
        <v>551.31506300000001</v>
      </c>
      <c r="AB238" s="98">
        <v>560.82635500000004</v>
      </c>
      <c r="AC238" s="98">
        <v>569.74352999999996</v>
      </c>
      <c r="AD238" s="98">
        <v>576.22753899999998</v>
      </c>
      <c r="AE238" s="98">
        <v>582.29919400000006</v>
      </c>
      <c r="AF238" s="99" t="s">
        <v>3588</v>
      </c>
      <c r="AG238" s="32"/>
    </row>
    <row r="239" spans="1:33" ht="15" customHeight="1">
      <c r="A239" s="55" t="s">
        <v>1223</v>
      </c>
      <c r="B239" s="96" t="s">
        <v>114</v>
      </c>
      <c r="C239" s="111">
        <v>290.27792399999998</v>
      </c>
      <c r="D239" s="111">
        <v>527.19604500000003</v>
      </c>
      <c r="E239" s="111">
        <v>545.69653300000004</v>
      </c>
      <c r="F239" s="111">
        <v>303.80178799999999</v>
      </c>
      <c r="G239" s="111">
        <v>390.10391199999998</v>
      </c>
      <c r="H239" s="111">
        <v>370.57968099999999</v>
      </c>
      <c r="I239" s="111">
        <v>381.55175800000001</v>
      </c>
      <c r="J239" s="111">
        <v>401.59008799999998</v>
      </c>
      <c r="K239" s="111">
        <v>407.46389799999997</v>
      </c>
      <c r="L239" s="111">
        <v>423.89154100000002</v>
      </c>
      <c r="M239" s="111">
        <v>452.61331200000001</v>
      </c>
      <c r="N239" s="111">
        <v>475.26260400000001</v>
      </c>
      <c r="O239" s="111">
        <v>491.05111699999998</v>
      </c>
      <c r="P239" s="111">
        <v>504.743652</v>
      </c>
      <c r="Q239" s="111">
        <v>518.87634300000002</v>
      </c>
      <c r="R239" s="111">
        <v>534.52966300000003</v>
      </c>
      <c r="S239" s="111">
        <v>550.39324999999997</v>
      </c>
      <c r="T239" s="111">
        <v>561.87487799999997</v>
      </c>
      <c r="U239" s="111">
        <v>584.42028800000003</v>
      </c>
      <c r="V239" s="111">
        <v>601.42071499999997</v>
      </c>
      <c r="W239" s="111">
        <v>609.67504899999994</v>
      </c>
      <c r="X239" s="111">
        <v>619.79711899999995</v>
      </c>
      <c r="Y239" s="111">
        <v>628.65270999999996</v>
      </c>
      <c r="Z239" s="111">
        <v>639.37060499999995</v>
      </c>
      <c r="AA239" s="111">
        <v>653.99475099999995</v>
      </c>
      <c r="AB239" s="111">
        <v>669.67913799999997</v>
      </c>
      <c r="AC239" s="111">
        <v>689.83325200000002</v>
      </c>
      <c r="AD239" s="111">
        <v>707.42156999999997</v>
      </c>
      <c r="AE239" s="111">
        <v>722.64709500000004</v>
      </c>
      <c r="AF239" s="103">
        <v>3.3111000000000002E-2</v>
      </c>
      <c r="AG239" s="32"/>
    </row>
    <row r="240" spans="1:33" ht="15" customHeight="1">
      <c r="A240" s="13"/>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row>
    <row r="241" spans="1:33" ht="15" customHeight="1">
      <c r="A241" s="13"/>
      <c r="B241" s="96" t="s">
        <v>3844</v>
      </c>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row>
    <row r="242" spans="1:33" ht="15" customHeight="1">
      <c r="A242" s="13"/>
      <c r="B242" s="96" t="s">
        <v>1225</v>
      </c>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row>
    <row r="243" spans="1:33" ht="15" customHeight="1">
      <c r="A243" s="55" t="s">
        <v>1226</v>
      </c>
      <c r="B243" s="97" t="s">
        <v>1139</v>
      </c>
      <c r="C243" s="100">
        <v>74.871787999999995</v>
      </c>
      <c r="D243" s="100">
        <v>74.824341000000004</v>
      </c>
      <c r="E243" s="100">
        <v>74.866698999999997</v>
      </c>
      <c r="F243" s="100">
        <v>75.372078000000002</v>
      </c>
      <c r="G243" s="100">
        <v>75.942313999999996</v>
      </c>
      <c r="H243" s="100">
        <v>76.572517000000005</v>
      </c>
      <c r="I243" s="100">
        <v>77.195335</v>
      </c>
      <c r="J243" s="100">
        <v>77.825592</v>
      </c>
      <c r="K243" s="100">
        <v>78.448830000000001</v>
      </c>
      <c r="L243" s="100">
        <v>79.079230999999993</v>
      </c>
      <c r="M243" s="100">
        <v>79.725448999999998</v>
      </c>
      <c r="N243" s="100">
        <v>80.381134000000003</v>
      </c>
      <c r="O243" s="100">
        <v>81.041083999999998</v>
      </c>
      <c r="P243" s="100">
        <v>81.704932999999997</v>
      </c>
      <c r="Q243" s="100">
        <v>82.373360000000005</v>
      </c>
      <c r="R243" s="100">
        <v>83.045929000000001</v>
      </c>
      <c r="S243" s="100">
        <v>83.722854999999996</v>
      </c>
      <c r="T243" s="100">
        <v>84.401413000000005</v>
      </c>
      <c r="U243" s="100">
        <v>85.090996000000004</v>
      </c>
      <c r="V243" s="100">
        <v>85.789153999999996</v>
      </c>
      <c r="W243" s="100">
        <v>86.488715999999997</v>
      </c>
      <c r="X243" s="100">
        <v>87.190551999999997</v>
      </c>
      <c r="Y243" s="100">
        <v>87.892753999999996</v>
      </c>
      <c r="Z243" s="100">
        <v>88.59581</v>
      </c>
      <c r="AA243" s="100">
        <v>89.304878000000002</v>
      </c>
      <c r="AB243" s="100">
        <v>90.019081</v>
      </c>
      <c r="AC243" s="100">
        <v>90.739982999999995</v>
      </c>
      <c r="AD243" s="100">
        <v>91.464325000000002</v>
      </c>
      <c r="AE243" s="100">
        <v>92.189171000000002</v>
      </c>
      <c r="AF243" s="99">
        <v>7.4590000000000004E-3</v>
      </c>
      <c r="AG243" s="32"/>
    </row>
    <row r="244" spans="1:33" ht="15" customHeight="1">
      <c r="A244" s="55" t="s">
        <v>1227</v>
      </c>
      <c r="B244" s="97" t="s">
        <v>1141</v>
      </c>
      <c r="C244" s="100">
        <v>95.571944999999999</v>
      </c>
      <c r="D244" s="100">
        <v>96.332038999999995</v>
      </c>
      <c r="E244" s="100">
        <v>96.948325999999994</v>
      </c>
      <c r="F244" s="100">
        <v>97.558014</v>
      </c>
      <c r="G244" s="100">
        <v>98.271431000000007</v>
      </c>
      <c r="H244" s="100">
        <v>99.003165999999993</v>
      </c>
      <c r="I244" s="100">
        <v>99.744163999999998</v>
      </c>
      <c r="J244" s="100">
        <v>100.549706</v>
      </c>
      <c r="K244" s="100">
        <v>101.35836</v>
      </c>
      <c r="L244" s="100">
        <v>102.17659</v>
      </c>
      <c r="M244" s="100">
        <v>103.004318</v>
      </c>
      <c r="N244" s="100">
        <v>103.838188</v>
      </c>
      <c r="O244" s="100">
        <v>104.676582</v>
      </c>
      <c r="P244" s="100">
        <v>105.51975299999999</v>
      </c>
      <c r="Q244" s="100">
        <v>106.36882</v>
      </c>
      <c r="R244" s="100">
        <v>107.223541</v>
      </c>
      <c r="S244" s="100">
        <v>108.084</v>
      </c>
      <c r="T244" s="100">
        <v>108.949501</v>
      </c>
      <c r="U244" s="100">
        <v>109.822182</v>
      </c>
      <c r="V244" s="100">
        <v>110.70212600000001</v>
      </c>
      <c r="W244" s="100">
        <v>111.587143</v>
      </c>
      <c r="X244" s="100">
        <v>112.47732499999999</v>
      </c>
      <c r="Y244" s="100">
        <v>113.372345</v>
      </c>
      <c r="Z244" s="100">
        <v>114.27207199999999</v>
      </c>
      <c r="AA244" s="100">
        <v>115.178726</v>
      </c>
      <c r="AB244" s="100">
        <v>116.091301</v>
      </c>
      <c r="AC244" s="100">
        <v>117.01010100000001</v>
      </c>
      <c r="AD244" s="100">
        <v>117.934151</v>
      </c>
      <c r="AE244" s="100">
        <v>118.862617</v>
      </c>
      <c r="AF244" s="99">
        <v>7.8189999999999996E-3</v>
      </c>
      <c r="AG244" s="32"/>
    </row>
    <row r="245" spans="1:33" ht="15" customHeight="1">
      <c r="A245" s="55" t="s">
        <v>1228</v>
      </c>
      <c r="B245" s="97" t="s">
        <v>1143</v>
      </c>
      <c r="C245" s="100">
        <v>53.707275000000003</v>
      </c>
      <c r="D245" s="100">
        <v>54.124397000000002</v>
      </c>
      <c r="E245" s="100">
        <v>54.519450999999997</v>
      </c>
      <c r="F245" s="100">
        <v>55.061596000000002</v>
      </c>
      <c r="G245" s="100">
        <v>55.602576999999997</v>
      </c>
      <c r="H245" s="100">
        <v>56.151012000000001</v>
      </c>
      <c r="I245" s="100">
        <v>56.704517000000003</v>
      </c>
      <c r="J245" s="100">
        <v>57.265391999999999</v>
      </c>
      <c r="K245" s="100">
        <v>57.832751999999999</v>
      </c>
      <c r="L245" s="100">
        <v>58.398066999999998</v>
      </c>
      <c r="M245" s="100">
        <v>58.954726999999998</v>
      </c>
      <c r="N245" s="100">
        <v>59.505951000000003</v>
      </c>
      <c r="O245" s="100">
        <v>60.055942999999999</v>
      </c>
      <c r="P245" s="100">
        <v>60.605705</v>
      </c>
      <c r="Q245" s="100">
        <v>61.155166999999999</v>
      </c>
      <c r="R245" s="100">
        <v>61.705021000000002</v>
      </c>
      <c r="S245" s="100">
        <v>62.255222000000003</v>
      </c>
      <c r="T245" s="100">
        <v>62.808757999999997</v>
      </c>
      <c r="U245" s="100">
        <v>63.358932000000003</v>
      </c>
      <c r="V245" s="100">
        <v>63.909568999999998</v>
      </c>
      <c r="W245" s="100">
        <v>64.466781999999995</v>
      </c>
      <c r="X245" s="100">
        <v>65.028876999999994</v>
      </c>
      <c r="Y245" s="100">
        <v>65.595978000000002</v>
      </c>
      <c r="Z245" s="100">
        <v>66.166313000000002</v>
      </c>
      <c r="AA245" s="100">
        <v>66.736069000000001</v>
      </c>
      <c r="AB245" s="100">
        <v>67.306426999999999</v>
      </c>
      <c r="AC245" s="100">
        <v>67.875350999999995</v>
      </c>
      <c r="AD245" s="100">
        <v>68.444450000000003</v>
      </c>
      <c r="AE245" s="100">
        <v>69.014922999999996</v>
      </c>
      <c r="AF245" s="99">
        <v>8.9960000000000005E-3</v>
      </c>
      <c r="AG245" s="32"/>
    </row>
    <row r="246" spans="1:33" ht="15" customHeight="1">
      <c r="A246" s="55" t="s">
        <v>1229</v>
      </c>
      <c r="B246" s="97" t="s">
        <v>1230</v>
      </c>
      <c r="C246" s="100">
        <v>77.863677999999993</v>
      </c>
      <c r="D246" s="100">
        <v>78.969109000000003</v>
      </c>
      <c r="E246" s="100">
        <v>79.836128000000002</v>
      </c>
      <c r="F246" s="100">
        <v>80.658455000000004</v>
      </c>
      <c r="G246" s="100">
        <v>81.521659999999997</v>
      </c>
      <c r="H246" s="100">
        <v>82.252296000000001</v>
      </c>
      <c r="I246" s="100">
        <v>82.956290999999993</v>
      </c>
      <c r="J246" s="100">
        <v>83.639495999999994</v>
      </c>
      <c r="K246" s="100">
        <v>84.323914000000002</v>
      </c>
      <c r="L246" s="100">
        <v>85.013251999999994</v>
      </c>
      <c r="M246" s="100">
        <v>85.710296999999997</v>
      </c>
      <c r="N246" s="100">
        <v>86.413527999999999</v>
      </c>
      <c r="O246" s="100">
        <v>87.121589999999998</v>
      </c>
      <c r="P246" s="100">
        <v>87.834404000000006</v>
      </c>
      <c r="Q246" s="100">
        <v>88.552352999999997</v>
      </c>
      <c r="R246" s="100">
        <v>89.275184999999993</v>
      </c>
      <c r="S246" s="100">
        <v>90.003058999999993</v>
      </c>
      <c r="T246" s="100">
        <v>90.735336000000004</v>
      </c>
      <c r="U246" s="100">
        <v>91.475029000000006</v>
      </c>
      <c r="V246" s="100">
        <v>92.221832000000006</v>
      </c>
      <c r="W246" s="100">
        <v>92.973579000000001</v>
      </c>
      <c r="X246" s="100">
        <v>93.730369999999994</v>
      </c>
      <c r="Y246" s="100">
        <v>94.491591999999997</v>
      </c>
      <c r="Z246" s="100">
        <v>95.257239999999996</v>
      </c>
      <c r="AA246" s="100">
        <v>96.029381000000001</v>
      </c>
      <c r="AB246" s="100">
        <v>96.807593999999995</v>
      </c>
      <c r="AC246" s="100">
        <v>97.592078999999998</v>
      </c>
      <c r="AD246" s="100">
        <v>98.381934999999999</v>
      </c>
      <c r="AE246" s="100">
        <v>99.176047999999994</v>
      </c>
      <c r="AF246" s="99">
        <v>8.6779999999999999E-3</v>
      </c>
      <c r="AG246" s="32"/>
    </row>
    <row r="247" spans="1:33" ht="15" customHeight="1">
      <c r="A247" s="13"/>
      <c r="B247" s="96" t="s">
        <v>1231</v>
      </c>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spans="1:33" ht="12" customHeight="1">
      <c r="A248" s="55" t="s">
        <v>1232</v>
      </c>
      <c r="B248" s="97" t="s">
        <v>1139</v>
      </c>
      <c r="C248" s="100">
        <v>69.404342999999997</v>
      </c>
      <c r="D248" s="100">
        <v>68.895949999999999</v>
      </c>
      <c r="E248" s="100">
        <v>68.625945999999999</v>
      </c>
      <c r="F248" s="100">
        <v>68.884476000000006</v>
      </c>
      <c r="G248" s="100">
        <v>69.300362000000007</v>
      </c>
      <c r="H248" s="100">
        <v>69.727226000000002</v>
      </c>
      <c r="I248" s="100">
        <v>70.175147999999993</v>
      </c>
      <c r="J248" s="100">
        <v>70.617949999999993</v>
      </c>
      <c r="K248" s="100">
        <v>71.080528000000001</v>
      </c>
      <c r="L248" s="100">
        <v>71.598624999999998</v>
      </c>
      <c r="M248" s="100">
        <v>72.194946000000002</v>
      </c>
      <c r="N248" s="100">
        <v>72.854134000000002</v>
      </c>
      <c r="O248" s="100">
        <v>73.551292000000004</v>
      </c>
      <c r="P248" s="100">
        <v>74.270247999999995</v>
      </c>
      <c r="Q248" s="100">
        <v>74.998451000000003</v>
      </c>
      <c r="R248" s="100">
        <v>75.736205999999996</v>
      </c>
      <c r="S248" s="100">
        <v>76.471687000000003</v>
      </c>
      <c r="T248" s="100">
        <v>77.185660999999996</v>
      </c>
      <c r="U248" s="100">
        <v>77.920524999999998</v>
      </c>
      <c r="V248" s="100">
        <v>78.664908999999994</v>
      </c>
      <c r="W248" s="100">
        <v>79.397232000000002</v>
      </c>
      <c r="X248" s="100">
        <v>80.128242</v>
      </c>
      <c r="Y248" s="100">
        <v>80.834885</v>
      </c>
      <c r="Z248" s="100">
        <v>81.538634999999999</v>
      </c>
      <c r="AA248" s="100">
        <v>82.234024000000005</v>
      </c>
      <c r="AB248" s="100">
        <v>82.921920999999998</v>
      </c>
      <c r="AC248" s="100">
        <v>83.598656000000005</v>
      </c>
      <c r="AD248" s="100">
        <v>84.260375999999994</v>
      </c>
      <c r="AE248" s="100">
        <v>84.916663999999997</v>
      </c>
      <c r="AF248" s="99">
        <v>7.2300000000000003E-3</v>
      </c>
      <c r="AG248" s="32"/>
    </row>
    <row r="249" spans="1:33" ht="15" customHeight="1">
      <c r="A249" s="55" t="s">
        <v>1233</v>
      </c>
      <c r="B249" s="97" t="s">
        <v>1141</v>
      </c>
      <c r="C249" s="100">
        <v>89.569159999999997</v>
      </c>
      <c r="D249" s="100">
        <v>88.941719000000006</v>
      </c>
      <c r="E249" s="100">
        <v>88.894058000000001</v>
      </c>
      <c r="F249" s="100">
        <v>89.229896999999994</v>
      </c>
      <c r="G249" s="100">
        <v>89.797934999999995</v>
      </c>
      <c r="H249" s="100">
        <v>90.116332999999997</v>
      </c>
      <c r="I249" s="100">
        <v>90.501457000000002</v>
      </c>
      <c r="J249" s="100">
        <v>90.919212000000002</v>
      </c>
      <c r="K249" s="100">
        <v>91.390754999999999</v>
      </c>
      <c r="L249" s="100">
        <v>91.930580000000006</v>
      </c>
      <c r="M249" s="100">
        <v>92.545753000000005</v>
      </c>
      <c r="N249" s="100">
        <v>93.305992000000003</v>
      </c>
      <c r="O249" s="100">
        <v>94.164528000000004</v>
      </c>
      <c r="P249" s="100">
        <v>95.091881000000001</v>
      </c>
      <c r="Q249" s="100">
        <v>96.018310999999997</v>
      </c>
      <c r="R249" s="100">
        <v>96.958672000000007</v>
      </c>
      <c r="S249" s="100">
        <v>97.957909000000001</v>
      </c>
      <c r="T249" s="100">
        <v>98.917090999999999</v>
      </c>
      <c r="U249" s="100">
        <v>99.881103999999993</v>
      </c>
      <c r="V249" s="100">
        <v>100.85488100000001</v>
      </c>
      <c r="W249" s="100">
        <v>101.840782</v>
      </c>
      <c r="X249" s="100">
        <v>102.860123</v>
      </c>
      <c r="Y249" s="100">
        <v>103.879166</v>
      </c>
      <c r="Z249" s="100">
        <v>104.88267500000001</v>
      </c>
      <c r="AA249" s="100">
        <v>105.852852</v>
      </c>
      <c r="AB249" s="100">
        <v>106.828102</v>
      </c>
      <c r="AC249" s="100">
        <v>107.79523500000001</v>
      </c>
      <c r="AD249" s="100">
        <v>108.741669</v>
      </c>
      <c r="AE249" s="100">
        <v>109.64866600000001</v>
      </c>
      <c r="AF249" s="99">
        <v>7.2500000000000004E-3</v>
      </c>
      <c r="AG249" s="32"/>
    </row>
    <row r="250" spans="1:33" ht="15" customHeight="1">
      <c r="A250" s="55" t="s">
        <v>1234</v>
      </c>
      <c r="B250" s="97" t="s">
        <v>1143</v>
      </c>
      <c r="C250" s="100">
        <v>52.032425000000003</v>
      </c>
      <c r="D250" s="100">
        <v>52.165076999999997</v>
      </c>
      <c r="E250" s="100">
        <v>52.291457999999999</v>
      </c>
      <c r="F250" s="100">
        <v>52.524239000000001</v>
      </c>
      <c r="G250" s="100">
        <v>52.812114999999999</v>
      </c>
      <c r="H250" s="100">
        <v>53.117289999999997</v>
      </c>
      <c r="I250" s="100">
        <v>53.432513999999998</v>
      </c>
      <c r="J250" s="100">
        <v>53.776584999999997</v>
      </c>
      <c r="K250" s="100">
        <v>54.147739000000001</v>
      </c>
      <c r="L250" s="100">
        <v>54.541232999999998</v>
      </c>
      <c r="M250" s="100">
        <v>54.929417000000001</v>
      </c>
      <c r="N250" s="100">
        <v>55.330112</v>
      </c>
      <c r="O250" s="100">
        <v>55.719875000000002</v>
      </c>
      <c r="P250" s="100">
        <v>56.119605999999997</v>
      </c>
      <c r="Q250" s="100">
        <v>56.526778999999998</v>
      </c>
      <c r="R250" s="100">
        <v>56.943992999999999</v>
      </c>
      <c r="S250" s="100">
        <v>57.36692</v>
      </c>
      <c r="T250" s="100">
        <v>57.794761999999999</v>
      </c>
      <c r="U250" s="100">
        <v>58.238308000000004</v>
      </c>
      <c r="V250" s="100">
        <v>58.700156999999997</v>
      </c>
      <c r="W250" s="100">
        <v>59.162609000000003</v>
      </c>
      <c r="X250" s="100">
        <v>59.636436000000003</v>
      </c>
      <c r="Y250" s="100">
        <v>60.107529</v>
      </c>
      <c r="Z250" s="100">
        <v>60.586959999999998</v>
      </c>
      <c r="AA250" s="100">
        <v>61.069107000000002</v>
      </c>
      <c r="AB250" s="100">
        <v>61.552387000000003</v>
      </c>
      <c r="AC250" s="100">
        <v>62.038536000000001</v>
      </c>
      <c r="AD250" s="100">
        <v>62.525756999999999</v>
      </c>
      <c r="AE250" s="100">
        <v>63.017864000000003</v>
      </c>
      <c r="AF250" s="99">
        <v>6.8649999999999996E-3</v>
      </c>
      <c r="AG250" s="32"/>
    </row>
    <row r="251" spans="1:33" ht="15" customHeight="1">
      <c r="A251" s="55" t="s">
        <v>1235</v>
      </c>
      <c r="B251" s="97" t="s">
        <v>1230</v>
      </c>
      <c r="C251" s="100">
        <v>72.717087000000006</v>
      </c>
      <c r="D251" s="100">
        <v>73.091994999999997</v>
      </c>
      <c r="E251" s="100">
        <v>73.491309999999999</v>
      </c>
      <c r="F251" s="100">
        <v>74.015136999999996</v>
      </c>
      <c r="G251" s="100">
        <v>74.684218999999999</v>
      </c>
      <c r="H251" s="100">
        <v>75.135658000000006</v>
      </c>
      <c r="I251" s="100">
        <v>75.596855000000005</v>
      </c>
      <c r="J251" s="100">
        <v>76.027930999999995</v>
      </c>
      <c r="K251" s="100">
        <v>76.493088</v>
      </c>
      <c r="L251" s="100">
        <v>77.013015999999993</v>
      </c>
      <c r="M251" s="100">
        <v>77.599113000000003</v>
      </c>
      <c r="N251" s="100">
        <v>78.266143999999997</v>
      </c>
      <c r="O251" s="100">
        <v>78.984145999999996</v>
      </c>
      <c r="P251" s="100">
        <v>79.737105999999997</v>
      </c>
      <c r="Q251" s="100">
        <v>80.496955999999997</v>
      </c>
      <c r="R251" s="100">
        <v>81.268387000000004</v>
      </c>
      <c r="S251" s="100">
        <v>82.056220999999994</v>
      </c>
      <c r="T251" s="100">
        <v>82.821335000000005</v>
      </c>
      <c r="U251" s="100">
        <v>83.601723000000007</v>
      </c>
      <c r="V251" s="100">
        <v>84.392707999999999</v>
      </c>
      <c r="W251" s="100">
        <v>85.181281999999996</v>
      </c>
      <c r="X251" s="100">
        <v>85.981232000000006</v>
      </c>
      <c r="Y251" s="100">
        <v>86.767623999999998</v>
      </c>
      <c r="Z251" s="100">
        <v>87.550903000000005</v>
      </c>
      <c r="AA251" s="100">
        <v>88.320839000000007</v>
      </c>
      <c r="AB251" s="100">
        <v>89.088752999999997</v>
      </c>
      <c r="AC251" s="100">
        <v>89.848343</v>
      </c>
      <c r="AD251" s="100">
        <v>90.594588999999999</v>
      </c>
      <c r="AE251" s="100">
        <v>91.329453000000001</v>
      </c>
      <c r="AF251" s="99">
        <v>8.1720000000000004E-3</v>
      </c>
      <c r="AG251" s="32"/>
    </row>
    <row r="252" spans="1:33" ht="12" customHeight="1">
      <c r="A252" s="13"/>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row>
    <row r="253" spans="1:33" ht="15" customHeight="1">
      <c r="A253" s="13"/>
      <c r="B253" s="96" t="s">
        <v>111</v>
      </c>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row>
    <row r="254" spans="1:33" ht="15" customHeight="1">
      <c r="A254" s="13"/>
      <c r="B254" s="96" t="s">
        <v>1236</v>
      </c>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row>
    <row r="255" spans="1:33" ht="12" customHeight="1">
      <c r="A255" s="55" t="s">
        <v>3845</v>
      </c>
      <c r="B255" s="97" t="s">
        <v>1053</v>
      </c>
      <c r="C255" s="98">
        <v>2780.3857419999999</v>
      </c>
      <c r="D255" s="98">
        <v>2985.8041990000002</v>
      </c>
      <c r="E255" s="98">
        <v>3025.8305660000001</v>
      </c>
      <c r="F255" s="98">
        <v>3030.4782709999999</v>
      </c>
      <c r="G255" s="98">
        <v>3074.2299800000001</v>
      </c>
      <c r="H255" s="98">
        <v>3116.0390619999998</v>
      </c>
      <c r="I255" s="98">
        <v>3147.4262699999999</v>
      </c>
      <c r="J255" s="98">
        <v>3169.0356449999999</v>
      </c>
      <c r="K255" s="98">
        <v>3180.7189939999998</v>
      </c>
      <c r="L255" s="98">
        <v>3193.8051759999998</v>
      </c>
      <c r="M255" s="98">
        <v>3217.7495119999999</v>
      </c>
      <c r="N255" s="98">
        <v>3244.7695309999999</v>
      </c>
      <c r="O255" s="98">
        <v>3272.9272460000002</v>
      </c>
      <c r="P255" s="98">
        <v>3306.5336910000001</v>
      </c>
      <c r="Q255" s="98">
        <v>3345.4614259999998</v>
      </c>
      <c r="R255" s="98">
        <v>3389.7070309999999</v>
      </c>
      <c r="S255" s="98">
        <v>3437.303711</v>
      </c>
      <c r="T255" s="98">
        <v>3485.1816410000001</v>
      </c>
      <c r="U255" s="98">
        <v>3542.5771479999999</v>
      </c>
      <c r="V255" s="98">
        <v>3602.5656739999999</v>
      </c>
      <c r="W255" s="98">
        <v>3658.0192870000001</v>
      </c>
      <c r="X255" s="98">
        <v>3710.15625</v>
      </c>
      <c r="Y255" s="98">
        <v>3760.7697750000002</v>
      </c>
      <c r="Z255" s="98">
        <v>3810.2685550000001</v>
      </c>
      <c r="AA255" s="98">
        <v>3860.5986330000001</v>
      </c>
      <c r="AB255" s="98">
        <v>3912.8869629999999</v>
      </c>
      <c r="AC255" s="98">
        <v>3971.2502439999998</v>
      </c>
      <c r="AD255" s="98">
        <v>4032.138672</v>
      </c>
      <c r="AE255" s="98">
        <v>4094.6125489999999</v>
      </c>
      <c r="AF255" s="99">
        <v>1.392E-2</v>
      </c>
      <c r="AG255" s="32"/>
    </row>
    <row r="256" spans="1:33" ht="15" customHeight="1">
      <c r="A256" s="55" t="s">
        <v>3846</v>
      </c>
      <c r="B256" s="97" t="s">
        <v>1055</v>
      </c>
      <c r="C256" s="98">
        <v>208.645813</v>
      </c>
      <c r="D256" s="98">
        <v>244.10438500000001</v>
      </c>
      <c r="E256" s="98">
        <v>267.99700899999999</v>
      </c>
      <c r="F256" s="98">
        <v>281.98382600000002</v>
      </c>
      <c r="G256" s="98">
        <v>293.084045</v>
      </c>
      <c r="H256" s="98">
        <v>302.626373</v>
      </c>
      <c r="I256" s="98">
        <v>306.38412499999998</v>
      </c>
      <c r="J256" s="98">
        <v>310.086792</v>
      </c>
      <c r="K256" s="98">
        <v>313.02474999999998</v>
      </c>
      <c r="L256" s="98">
        <v>316.04913299999998</v>
      </c>
      <c r="M256" s="98">
        <v>319.02706899999998</v>
      </c>
      <c r="N256" s="98">
        <v>321.92867999999999</v>
      </c>
      <c r="O256" s="98">
        <v>324.786743</v>
      </c>
      <c r="P256" s="98">
        <v>327.64398199999999</v>
      </c>
      <c r="Q256" s="98">
        <v>330.28103599999997</v>
      </c>
      <c r="R256" s="98">
        <v>333.12841800000001</v>
      </c>
      <c r="S256" s="98">
        <v>335.69766199999998</v>
      </c>
      <c r="T256" s="98">
        <v>338.28350799999998</v>
      </c>
      <c r="U256" s="98">
        <v>341.16531400000002</v>
      </c>
      <c r="V256" s="98">
        <v>344.240295</v>
      </c>
      <c r="W256" s="98">
        <v>347.39129600000001</v>
      </c>
      <c r="X256" s="98">
        <v>350.55389400000001</v>
      </c>
      <c r="Y256" s="98">
        <v>354.091522</v>
      </c>
      <c r="Z256" s="98">
        <v>357.82122800000002</v>
      </c>
      <c r="AA256" s="98">
        <v>361.58618200000001</v>
      </c>
      <c r="AB256" s="98">
        <v>365.18158</v>
      </c>
      <c r="AC256" s="98">
        <v>368.808899</v>
      </c>
      <c r="AD256" s="98">
        <v>372.51077299999997</v>
      </c>
      <c r="AE256" s="98">
        <v>376.32229599999999</v>
      </c>
      <c r="AF256" s="99">
        <v>2.1288000000000001E-2</v>
      </c>
      <c r="AG256" s="32"/>
    </row>
    <row r="257" spans="1:33" ht="15" customHeight="1">
      <c r="A257" s="55" t="s">
        <v>3847</v>
      </c>
      <c r="B257" s="97" t="s">
        <v>3596</v>
      </c>
      <c r="C257" s="98">
        <v>196.934158</v>
      </c>
      <c r="D257" s="98">
        <v>232.30671699999999</v>
      </c>
      <c r="E257" s="98">
        <v>261.84793100000002</v>
      </c>
      <c r="F257" s="98">
        <v>279.79983499999997</v>
      </c>
      <c r="G257" s="98">
        <v>295.92919899999998</v>
      </c>
      <c r="H257" s="98">
        <v>308.29476899999997</v>
      </c>
      <c r="I257" s="98">
        <v>319.13308699999999</v>
      </c>
      <c r="J257" s="98">
        <v>329.26968399999998</v>
      </c>
      <c r="K257" s="98">
        <v>339.56768799999998</v>
      </c>
      <c r="L257" s="98">
        <v>349.96786500000002</v>
      </c>
      <c r="M257" s="98">
        <v>360.54040500000002</v>
      </c>
      <c r="N257" s="98">
        <v>370.84356700000001</v>
      </c>
      <c r="O257" s="98">
        <v>381.30542000000003</v>
      </c>
      <c r="P257" s="98">
        <v>391.86987299999998</v>
      </c>
      <c r="Q257" s="98">
        <v>402.56347699999998</v>
      </c>
      <c r="R257" s="98">
        <v>413.346588</v>
      </c>
      <c r="S257" s="98">
        <v>424.15704299999999</v>
      </c>
      <c r="T257" s="98">
        <v>435.21081500000003</v>
      </c>
      <c r="U257" s="98">
        <v>446.14224200000001</v>
      </c>
      <c r="V257" s="98">
        <v>456.85961900000001</v>
      </c>
      <c r="W257" s="98">
        <v>467.702789</v>
      </c>
      <c r="X257" s="98">
        <v>478.244598</v>
      </c>
      <c r="Y257" s="98">
        <v>489.21554600000002</v>
      </c>
      <c r="Z257" s="98">
        <v>500.09182700000002</v>
      </c>
      <c r="AA257" s="98">
        <v>511.115723</v>
      </c>
      <c r="AB257" s="98">
        <v>522.51269500000001</v>
      </c>
      <c r="AC257" s="98">
        <v>533.62554899999998</v>
      </c>
      <c r="AD257" s="98">
        <v>545.11084000000005</v>
      </c>
      <c r="AE257" s="98">
        <v>557.21997099999999</v>
      </c>
      <c r="AF257" s="99">
        <v>3.7844999999999997E-2</v>
      </c>
      <c r="AG257" s="32"/>
    </row>
    <row r="258" spans="1:33" ht="15" customHeight="1">
      <c r="A258" s="55" t="s">
        <v>3848</v>
      </c>
      <c r="B258" s="97" t="s">
        <v>3598</v>
      </c>
      <c r="C258" s="98">
        <v>1851.2802730000001</v>
      </c>
      <c r="D258" s="98">
        <v>2344.2438959999999</v>
      </c>
      <c r="E258" s="98">
        <v>2656.310547</v>
      </c>
      <c r="F258" s="98">
        <v>2786.9978030000002</v>
      </c>
      <c r="G258" s="98">
        <v>2933.4677729999999</v>
      </c>
      <c r="H258" s="98">
        <v>2993.6411130000001</v>
      </c>
      <c r="I258" s="98">
        <v>3048.8796390000002</v>
      </c>
      <c r="J258" s="98">
        <v>3099.0534670000002</v>
      </c>
      <c r="K258" s="98">
        <v>3146.3701169999999</v>
      </c>
      <c r="L258" s="98">
        <v>3191.6606449999999</v>
      </c>
      <c r="M258" s="98">
        <v>3234.966797</v>
      </c>
      <c r="N258" s="98">
        <v>3273.9794919999999</v>
      </c>
      <c r="O258" s="98">
        <v>3309.195068</v>
      </c>
      <c r="P258" s="98">
        <v>3338.8146969999998</v>
      </c>
      <c r="Q258" s="98">
        <v>3370.470703</v>
      </c>
      <c r="R258" s="98">
        <v>3403.8549800000001</v>
      </c>
      <c r="S258" s="98">
        <v>3437.0017090000001</v>
      </c>
      <c r="T258" s="98">
        <v>3473.2641600000002</v>
      </c>
      <c r="U258" s="98">
        <v>3510.6833499999998</v>
      </c>
      <c r="V258" s="98">
        <v>3548.211182</v>
      </c>
      <c r="W258" s="98">
        <v>3585.3435060000002</v>
      </c>
      <c r="X258" s="98">
        <v>3621.6083979999999</v>
      </c>
      <c r="Y258" s="98">
        <v>3658.6279300000001</v>
      </c>
      <c r="Z258" s="98">
        <v>3696.2770999999998</v>
      </c>
      <c r="AA258" s="98">
        <v>3735.7353520000001</v>
      </c>
      <c r="AB258" s="98">
        <v>3775.4865719999998</v>
      </c>
      <c r="AC258" s="98">
        <v>3816.5454100000002</v>
      </c>
      <c r="AD258" s="98">
        <v>3858.6560060000002</v>
      </c>
      <c r="AE258" s="98">
        <v>3900.7966310000002</v>
      </c>
      <c r="AF258" s="99">
        <v>2.6974999999999999E-2</v>
      </c>
      <c r="AG258" s="32"/>
    </row>
    <row r="259" spans="1:33" ht="15" customHeight="1">
      <c r="A259" s="55" t="s">
        <v>3849</v>
      </c>
      <c r="B259" s="97" t="s">
        <v>3600</v>
      </c>
      <c r="C259" s="112">
        <v>221.601868</v>
      </c>
      <c r="D259" s="112">
        <v>305.65100100000001</v>
      </c>
      <c r="E259" s="112">
        <v>351.91027800000001</v>
      </c>
      <c r="F259" s="112">
        <v>374.380157</v>
      </c>
      <c r="G259" s="112">
        <v>397.491669</v>
      </c>
      <c r="H259" s="112">
        <v>412.524384</v>
      </c>
      <c r="I259" s="112">
        <v>425.48336799999998</v>
      </c>
      <c r="J259" s="112">
        <v>427.36166400000002</v>
      </c>
      <c r="K259" s="112">
        <v>428.41531400000002</v>
      </c>
      <c r="L259" s="112">
        <v>428.59774800000002</v>
      </c>
      <c r="M259" s="112">
        <v>427.95602400000001</v>
      </c>
      <c r="N259" s="112">
        <v>426.94494600000002</v>
      </c>
      <c r="O259" s="112">
        <v>425.34710699999999</v>
      </c>
      <c r="P259" s="112">
        <v>423.23867799999999</v>
      </c>
      <c r="Q259" s="112">
        <v>420.81689499999999</v>
      </c>
      <c r="R259" s="112">
        <v>417.70291099999997</v>
      </c>
      <c r="S259" s="112">
        <v>414.47122200000001</v>
      </c>
      <c r="T259" s="112">
        <v>411.232483</v>
      </c>
      <c r="U259" s="112">
        <v>407.90484600000002</v>
      </c>
      <c r="V259" s="112">
        <v>404.43249500000002</v>
      </c>
      <c r="W259" s="112">
        <v>400.351135</v>
      </c>
      <c r="X259" s="112">
        <v>396.24203499999999</v>
      </c>
      <c r="Y259" s="112">
        <v>392.20419299999998</v>
      </c>
      <c r="Z259" s="112">
        <v>388.33065800000003</v>
      </c>
      <c r="AA259" s="112">
        <v>384.79718000000003</v>
      </c>
      <c r="AB259" s="112">
        <v>381.531342</v>
      </c>
      <c r="AC259" s="112">
        <v>378.61096199999997</v>
      </c>
      <c r="AD259" s="112">
        <v>376.006012</v>
      </c>
      <c r="AE259" s="112">
        <v>373.66793799999999</v>
      </c>
      <c r="AF259" s="113">
        <v>1.8835000000000001E-2</v>
      </c>
      <c r="AG259" s="32"/>
    </row>
    <row r="260" spans="1:33" ht="15" customHeight="1">
      <c r="A260" s="55" t="s">
        <v>3850</v>
      </c>
      <c r="B260" s="97" t="s">
        <v>3602</v>
      </c>
      <c r="C260" s="98">
        <v>168.51355000000001</v>
      </c>
      <c r="D260" s="98">
        <v>237.92446899999999</v>
      </c>
      <c r="E260" s="98">
        <v>289.254547</v>
      </c>
      <c r="F260" s="98">
        <v>320.81323200000003</v>
      </c>
      <c r="G260" s="98">
        <v>346.70153800000003</v>
      </c>
      <c r="H260" s="98">
        <v>364.45755000000003</v>
      </c>
      <c r="I260" s="98">
        <v>380.39138800000001</v>
      </c>
      <c r="J260" s="98">
        <v>389.99795499999999</v>
      </c>
      <c r="K260" s="98">
        <v>399.15072600000002</v>
      </c>
      <c r="L260" s="98">
        <v>408.00769000000003</v>
      </c>
      <c r="M260" s="98">
        <v>416.19485500000002</v>
      </c>
      <c r="N260" s="98">
        <v>423.83029199999999</v>
      </c>
      <c r="O260" s="98">
        <v>430.96533199999999</v>
      </c>
      <c r="P260" s="98">
        <v>437.64898699999998</v>
      </c>
      <c r="Q260" s="98">
        <v>444.06417800000003</v>
      </c>
      <c r="R260" s="98">
        <v>449.59255999999999</v>
      </c>
      <c r="S260" s="98">
        <v>454.55630500000001</v>
      </c>
      <c r="T260" s="98">
        <v>459.60629299999999</v>
      </c>
      <c r="U260" s="98">
        <v>464.62707499999999</v>
      </c>
      <c r="V260" s="98">
        <v>470.443085</v>
      </c>
      <c r="W260" s="98">
        <v>476.091858</v>
      </c>
      <c r="X260" s="98">
        <v>481.87719700000002</v>
      </c>
      <c r="Y260" s="98">
        <v>487.620544</v>
      </c>
      <c r="Z260" s="98">
        <v>493.388824</v>
      </c>
      <c r="AA260" s="98">
        <v>499.60229500000003</v>
      </c>
      <c r="AB260" s="98">
        <v>505.96167000000003</v>
      </c>
      <c r="AC260" s="98">
        <v>512.96533199999999</v>
      </c>
      <c r="AD260" s="98">
        <v>520.19604500000003</v>
      </c>
      <c r="AE260" s="98">
        <v>527.62707499999999</v>
      </c>
      <c r="AF260" s="99">
        <v>4.1605999999999997E-2</v>
      </c>
      <c r="AG260" s="32"/>
    </row>
    <row r="261" spans="1:33" ht="15" customHeight="1">
      <c r="A261" s="55" t="s">
        <v>3851</v>
      </c>
      <c r="B261" s="97" t="s">
        <v>3604</v>
      </c>
      <c r="C261" s="98">
        <v>179.126678</v>
      </c>
      <c r="D261" s="98">
        <v>215.03079199999999</v>
      </c>
      <c r="E261" s="98">
        <v>244.060822</v>
      </c>
      <c r="F261" s="98">
        <v>261.45654300000001</v>
      </c>
      <c r="G261" s="98">
        <v>280.28369099999998</v>
      </c>
      <c r="H261" s="98">
        <v>292.36175500000002</v>
      </c>
      <c r="I261" s="98">
        <v>302.99865699999998</v>
      </c>
      <c r="J261" s="98">
        <v>308.74017300000003</v>
      </c>
      <c r="K261" s="98">
        <v>313.805115</v>
      </c>
      <c r="L261" s="98">
        <v>316.84539799999999</v>
      </c>
      <c r="M261" s="98">
        <v>317.10681199999999</v>
      </c>
      <c r="N261" s="98">
        <v>316.64288299999998</v>
      </c>
      <c r="O261" s="98">
        <v>315.78216600000002</v>
      </c>
      <c r="P261" s="98">
        <v>314.73529100000002</v>
      </c>
      <c r="Q261" s="98">
        <v>313.11498999999998</v>
      </c>
      <c r="R261" s="98">
        <v>311.12240600000001</v>
      </c>
      <c r="S261" s="98">
        <v>308.86721799999998</v>
      </c>
      <c r="T261" s="98">
        <v>306.44967700000001</v>
      </c>
      <c r="U261" s="98">
        <v>304.52310199999999</v>
      </c>
      <c r="V261" s="98">
        <v>302.85192899999998</v>
      </c>
      <c r="W261" s="98">
        <v>301.93472300000002</v>
      </c>
      <c r="X261" s="98">
        <v>301.031586</v>
      </c>
      <c r="Y261" s="98">
        <v>299.95602400000001</v>
      </c>
      <c r="Z261" s="98">
        <v>298.817047</v>
      </c>
      <c r="AA261" s="98">
        <v>298.03195199999999</v>
      </c>
      <c r="AB261" s="98">
        <v>296.93994099999998</v>
      </c>
      <c r="AC261" s="98">
        <v>296.07199100000003</v>
      </c>
      <c r="AD261" s="98">
        <v>295.05017099999998</v>
      </c>
      <c r="AE261" s="98">
        <v>294.96356200000002</v>
      </c>
      <c r="AF261" s="99">
        <v>1.7971999999999998E-2</v>
      </c>
      <c r="AG261" s="32"/>
    </row>
    <row r="262" spans="1:33" ht="15" customHeight="1">
      <c r="A262" s="55" t="s">
        <v>3852</v>
      </c>
      <c r="B262" s="97" t="s">
        <v>3606</v>
      </c>
      <c r="C262" s="98">
        <v>416.00412</v>
      </c>
      <c r="D262" s="98">
        <v>435.07611100000003</v>
      </c>
      <c r="E262" s="98">
        <v>459.97994999999997</v>
      </c>
      <c r="F262" s="98">
        <v>476.07449300000002</v>
      </c>
      <c r="G262" s="98">
        <v>489.50857500000001</v>
      </c>
      <c r="H262" s="98">
        <v>497.90765399999998</v>
      </c>
      <c r="I262" s="98">
        <v>504.07409699999999</v>
      </c>
      <c r="J262" s="98">
        <v>508.27261399999998</v>
      </c>
      <c r="K262" s="98">
        <v>511.631958</v>
      </c>
      <c r="L262" s="98">
        <v>515.64855999999997</v>
      </c>
      <c r="M262" s="98">
        <v>519.63006600000006</v>
      </c>
      <c r="N262" s="98">
        <v>523.36047399999995</v>
      </c>
      <c r="O262" s="98">
        <v>527.20733600000005</v>
      </c>
      <c r="P262" s="98">
        <v>531.08386199999995</v>
      </c>
      <c r="Q262" s="98">
        <v>534.912598</v>
      </c>
      <c r="R262" s="98">
        <v>538.74658199999999</v>
      </c>
      <c r="S262" s="98">
        <v>542.65185499999995</v>
      </c>
      <c r="T262" s="98">
        <v>546.45281999999997</v>
      </c>
      <c r="U262" s="98">
        <v>549.711365</v>
      </c>
      <c r="V262" s="98">
        <v>553.53753700000004</v>
      </c>
      <c r="W262" s="98">
        <v>557.36541699999998</v>
      </c>
      <c r="X262" s="98">
        <v>561.29571499999997</v>
      </c>
      <c r="Y262" s="98">
        <v>565.61267099999998</v>
      </c>
      <c r="Z262" s="98">
        <v>569.73651099999995</v>
      </c>
      <c r="AA262" s="98">
        <v>573.75341800000001</v>
      </c>
      <c r="AB262" s="98">
        <v>578.07080099999996</v>
      </c>
      <c r="AC262" s="98">
        <v>582.46887200000003</v>
      </c>
      <c r="AD262" s="98">
        <v>586.97009300000002</v>
      </c>
      <c r="AE262" s="98">
        <v>591.20471199999997</v>
      </c>
      <c r="AF262" s="99">
        <v>1.2632000000000001E-2</v>
      </c>
      <c r="AG262" s="32"/>
    </row>
    <row r="263" spans="1:33" ht="15" customHeight="1">
      <c r="A263" s="55" t="s">
        <v>3853</v>
      </c>
      <c r="B263" s="97" t="s">
        <v>3608</v>
      </c>
      <c r="C263" s="98">
        <v>73.955650000000006</v>
      </c>
      <c r="D263" s="98">
        <v>95.126662999999994</v>
      </c>
      <c r="E263" s="98">
        <v>115.192429</v>
      </c>
      <c r="F263" s="98">
        <v>129.06636</v>
      </c>
      <c r="G263" s="98">
        <v>140.716995</v>
      </c>
      <c r="H263" s="98">
        <v>147.306015</v>
      </c>
      <c r="I263" s="98">
        <v>152.34046900000001</v>
      </c>
      <c r="J263" s="98">
        <v>156.239395</v>
      </c>
      <c r="K263" s="98">
        <v>159.975357</v>
      </c>
      <c r="L263" s="98">
        <v>163.19773900000001</v>
      </c>
      <c r="M263" s="98">
        <v>165.568085</v>
      </c>
      <c r="N263" s="98">
        <v>167.91790800000001</v>
      </c>
      <c r="O263" s="98">
        <v>170.270218</v>
      </c>
      <c r="P263" s="98">
        <v>172.59960899999999</v>
      </c>
      <c r="Q263" s="98">
        <v>174.98753400000001</v>
      </c>
      <c r="R263" s="98">
        <v>177.488541</v>
      </c>
      <c r="S263" s="98">
        <v>180.11563100000001</v>
      </c>
      <c r="T263" s="98">
        <v>182.86473100000001</v>
      </c>
      <c r="U263" s="98">
        <v>185.54518100000001</v>
      </c>
      <c r="V263" s="98">
        <v>188.11949200000001</v>
      </c>
      <c r="W263" s="98">
        <v>190.94824199999999</v>
      </c>
      <c r="X263" s="98">
        <v>193.95942700000001</v>
      </c>
      <c r="Y263" s="98">
        <v>197.024719</v>
      </c>
      <c r="Z263" s="98">
        <v>200.15832499999999</v>
      </c>
      <c r="AA263" s="98">
        <v>203.33165</v>
      </c>
      <c r="AB263" s="98">
        <v>206.593491</v>
      </c>
      <c r="AC263" s="98">
        <v>209.972916</v>
      </c>
      <c r="AD263" s="98">
        <v>213.53128100000001</v>
      </c>
      <c r="AE263" s="98">
        <v>217.14962800000001</v>
      </c>
      <c r="AF263" s="99">
        <v>3.9218000000000003E-2</v>
      </c>
      <c r="AG263" s="32"/>
    </row>
    <row r="264" spans="1:33" ht="15" customHeight="1">
      <c r="A264" s="55" t="s">
        <v>3854</v>
      </c>
      <c r="B264" s="97" t="s">
        <v>1069</v>
      </c>
      <c r="C264" s="98">
        <v>1451.1182859999999</v>
      </c>
      <c r="D264" s="98">
        <v>1448.4776609999999</v>
      </c>
      <c r="E264" s="98">
        <v>1460.338379</v>
      </c>
      <c r="F264" s="98">
        <v>1552.7242429999999</v>
      </c>
      <c r="G264" s="98">
        <v>1648.0225829999999</v>
      </c>
      <c r="H264" s="98">
        <v>1734.6660159999999</v>
      </c>
      <c r="I264" s="98">
        <v>1815.9964600000001</v>
      </c>
      <c r="J264" s="98">
        <v>1896.059448</v>
      </c>
      <c r="K264" s="98">
        <v>1974.168091</v>
      </c>
      <c r="L264" s="98">
        <v>2049.9370119999999</v>
      </c>
      <c r="M264" s="98">
        <v>2125.3466800000001</v>
      </c>
      <c r="N264" s="98">
        <v>2198.2224120000001</v>
      </c>
      <c r="O264" s="98">
        <v>2269.7983399999998</v>
      </c>
      <c r="P264" s="98">
        <v>2340.0966800000001</v>
      </c>
      <c r="Q264" s="98">
        <v>2409.6188959999999</v>
      </c>
      <c r="R264" s="98">
        <v>2477.8977049999999</v>
      </c>
      <c r="S264" s="98">
        <v>2545.1379390000002</v>
      </c>
      <c r="T264" s="98">
        <v>2612.1066890000002</v>
      </c>
      <c r="U264" s="98">
        <v>2678.4179690000001</v>
      </c>
      <c r="V264" s="98">
        <v>2744.9497070000002</v>
      </c>
      <c r="W264" s="98">
        <v>2813.2739259999998</v>
      </c>
      <c r="X264" s="98">
        <v>2881.1601559999999</v>
      </c>
      <c r="Y264" s="98">
        <v>2947.9079590000001</v>
      </c>
      <c r="Z264" s="98">
        <v>3013.438721</v>
      </c>
      <c r="AA264" s="98">
        <v>3077.5346679999998</v>
      </c>
      <c r="AB264" s="98">
        <v>3140.7070309999999</v>
      </c>
      <c r="AC264" s="98">
        <v>3203.1733399999998</v>
      </c>
      <c r="AD264" s="98">
        <v>3264.3950199999999</v>
      </c>
      <c r="AE264" s="98">
        <v>3322.8706050000001</v>
      </c>
      <c r="AF264" s="99">
        <v>3.0030999999999999E-2</v>
      </c>
      <c r="AG264" s="32"/>
    </row>
    <row r="265" spans="1:33" ht="15" customHeight="1">
      <c r="A265" s="55" t="s">
        <v>3855</v>
      </c>
      <c r="B265" s="97" t="s">
        <v>3611</v>
      </c>
      <c r="C265" s="98">
        <v>208.97879</v>
      </c>
      <c r="D265" s="98">
        <v>254.292068</v>
      </c>
      <c r="E265" s="98">
        <v>286.61102299999999</v>
      </c>
      <c r="F265" s="98">
        <v>309.37872299999998</v>
      </c>
      <c r="G265" s="98">
        <v>342.33682299999998</v>
      </c>
      <c r="H265" s="98">
        <v>370.96890300000001</v>
      </c>
      <c r="I265" s="98">
        <v>398.87280299999998</v>
      </c>
      <c r="J265" s="98">
        <v>428.155731</v>
      </c>
      <c r="K265" s="98">
        <v>457.75784299999998</v>
      </c>
      <c r="L265" s="98">
        <v>487.02401700000001</v>
      </c>
      <c r="M265" s="98">
        <v>515.97143600000004</v>
      </c>
      <c r="N265" s="98">
        <v>544.28241000000003</v>
      </c>
      <c r="O265" s="98">
        <v>571.83215299999995</v>
      </c>
      <c r="P265" s="98">
        <v>598.52832000000001</v>
      </c>
      <c r="Q265" s="98">
        <v>624.42962599999998</v>
      </c>
      <c r="R265" s="98">
        <v>650.14923099999999</v>
      </c>
      <c r="S265" s="98">
        <v>675.95190400000001</v>
      </c>
      <c r="T265" s="98">
        <v>702.09271200000001</v>
      </c>
      <c r="U265" s="98">
        <v>728.36053500000003</v>
      </c>
      <c r="V265" s="98">
        <v>754.63989300000003</v>
      </c>
      <c r="W265" s="98">
        <v>780.98950200000002</v>
      </c>
      <c r="X265" s="98">
        <v>807.26147500000002</v>
      </c>
      <c r="Y265" s="98">
        <v>833.47289999999998</v>
      </c>
      <c r="Z265" s="98">
        <v>859.46899399999995</v>
      </c>
      <c r="AA265" s="98">
        <v>885.26336700000002</v>
      </c>
      <c r="AB265" s="98">
        <v>910.78649900000005</v>
      </c>
      <c r="AC265" s="98">
        <v>935.97699</v>
      </c>
      <c r="AD265" s="98">
        <v>960.82641599999999</v>
      </c>
      <c r="AE265" s="98">
        <v>985.28186000000005</v>
      </c>
      <c r="AF265" s="99">
        <v>5.6944000000000002E-2</v>
      </c>
      <c r="AG265" s="32"/>
    </row>
    <row r="266" spans="1:33" ht="15" customHeight="1">
      <c r="A266" s="55" t="s">
        <v>3856</v>
      </c>
      <c r="B266" s="97" t="s">
        <v>3613</v>
      </c>
      <c r="C266" s="98">
        <v>867.03515600000003</v>
      </c>
      <c r="D266" s="98">
        <v>1072.595703</v>
      </c>
      <c r="E266" s="98">
        <v>1236.2861330000001</v>
      </c>
      <c r="F266" s="98">
        <v>1338.03772</v>
      </c>
      <c r="G266" s="98">
        <v>1461.0483400000001</v>
      </c>
      <c r="H266" s="98">
        <v>1545.8792719999999</v>
      </c>
      <c r="I266" s="98">
        <v>1622.678467</v>
      </c>
      <c r="J266" s="98">
        <v>1683.805298</v>
      </c>
      <c r="K266" s="98">
        <v>1743.7689210000001</v>
      </c>
      <c r="L266" s="98">
        <v>1802.757202</v>
      </c>
      <c r="M266" s="98">
        <v>1861.040039</v>
      </c>
      <c r="N266" s="98">
        <v>1918.223389</v>
      </c>
      <c r="O266" s="98">
        <v>1974.3983149999999</v>
      </c>
      <c r="P266" s="98">
        <v>2029.987183</v>
      </c>
      <c r="Q266" s="98">
        <v>2083.4384770000001</v>
      </c>
      <c r="R266" s="98">
        <v>2137.2441410000001</v>
      </c>
      <c r="S266" s="98">
        <v>2190.7312010000001</v>
      </c>
      <c r="T266" s="98">
        <v>2245.4086910000001</v>
      </c>
      <c r="U266" s="98">
        <v>2301.0671390000002</v>
      </c>
      <c r="V266" s="98">
        <v>2356.5280760000001</v>
      </c>
      <c r="W266" s="98">
        <v>2412.4572750000002</v>
      </c>
      <c r="X266" s="98">
        <v>2468.8115229999999</v>
      </c>
      <c r="Y266" s="98">
        <v>2525.983154</v>
      </c>
      <c r="Z266" s="98">
        <v>2583.9116210000002</v>
      </c>
      <c r="AA266" s="98">
        <v>2641.3608399999998</v>
      </c>
      <c r="AB266" s="98">
        <v>2699.47876</v>
      </c>
      <c r="AC266" s="98">
        <v>2758.8125</v>
      </c>
      <c r="AD266" s="98">
        <v>2819.6669919999999</v>
      </c>
      <c r="AE266" s="98">
        <v>2881.930664</v>
      </c>
      <c r="AF266" s="99">
        <v>4.3831000000000002E-2</v>
      </c>
      <c r="AG266" s="32"/>
    </row>
    <row r="267" spans="1:33" ht="12" customHeight="1">
      <c r="A267" s="55" t="s">
        <v>3857</v>
      </c>
      <c r="B267" s="97" t="s">
        <v>3615</v>
      </c>
      <c r="C267" s="98">
        <v>346.51025399999997</v>
      </c>
      <c r="D267" s="98">
        <v>460.98516799999999</v>
      </c>
      <c r="E267" s="98">
        <v>586.89025900000001</v>
      </c>
      <c r="F267" s="98">
        <v>680.533997</v>
      </c>
      <c r="G267" s="98">
        <v>748.53832999999997</v>
      </c>
      <c r="H267" s="98">
        <v>794.39892599999996</v>
      </c>
      <c r="I267" s="98">
        <v>837.76019299999996</v>
      </c>
      <c r="J267" s="98">
        <v>872.31732199999999</v>
      </c>
      <c r="K267" s="98">
        <v>907.20416299999999</v>
      </c>
      <c r="L267" s="98">
        <v>941.03716999999995</v>
      </c>
      <c r="M267" s="98">
        <v>973.77050799999995</v>
      </c>
      <c r="N267" s="98">
        <v>1006.571594</v>
      </c>
      <c r="O267" s="98">
        <v>1039.2143550000001</v>
      </c>
      <c r="P267" s="98">
        <v>1072.2879640000001</v>
      </c>
      <c r="Q267" s="98">
        <v>1105.6850589999999</v>
      </c>
      <c r="R267" s="98">
        <v>1138.0900879999999</v>
      </c>
      <c r="S267" s="98">
        <v>1171.398682</v>
      </c>
      <c r="T267" s="98">
        <v>1205.82251</v>
      </c>
      <c r="U267" s="98">
        <v>1241.3045649999999</v>
      </c>
      <c r="V267" s="98">
        <v>1277.2060550000001</v>
      </c>
      <c r="W267" s="98">
        <v>1314.159668</v>
      </c>
      <c r="X267" s="98">
        <v>1352.1051030000001</v>
      </c>
      <c r="Y267" s="98">
        <v>1390.8477780000001</v>
      </c>
      <c r="Z267" s="98">
        <v>1431.080322</v>
      </c>
      <c r="AA267" s="98">
        <v>1472.3236079999999</v>
      </c>
      <c r="AB267" s="98">
        <v>1514.3946530000001</v>
      </c>
      <c r="AC267" s="98">
        <v>1557.846436</v>
      </c>
      <c r="AD267" s="98">
        <v>1603.0229489999999</v>
      </c>
      <c r="AE267" s="98">
        <v>1649.9516599999999</v>
      </c>
      <c r="AF267" s="99">
        <v>5.7318000000000001E-2</v>
      </c>
      <c r="AG267" s="32"/>
    </row>
    <row r="268" spans="1:33" ht="12" customHeight="1">
      <c r="A268" s="55" t="s">
        <v>3858</v>
      </c>
      <c r="B268" s="97" t="s">
        <v>1063</v>
      </c>
      <c r="C268" s="98">
        <v>238.01660200000001</v>
      </c>
      <c r="D268" s="98">
        <v>292.01559400000002</v>
      </c>
      <c r="E268" s="98">
        <v>342.62622099999999</v>
      </c>
      <c r="F268" s="98">
        <v>371.09878500000002</v>
      </c>
      <c r="G268" s="98">
        <v>397.24188199999998</v>
      </c>
      <c r="H268" s="98">
        <v>415.29754600000001</v>
      </c>
      <c r="I268" s="98">
        <v>430.12527499999999</v>
      </c>
      <c r="J268" s="98">
        <v>445.471924</v>
      </c>
      <c r="K268" s="98">
        <v>461.20977800000003</v>
      </c>
      <c r="L268" s="98">
        <v>477.47970600000002</v>
      </c>
      <c r="M268" s="98">
        <v>493.92965700000002</v>
      </c>
      <c r="N268" s="98">
        <v>509.80444299999999</v>
      </c>
      <c r="O268" s="98">
        <v>525.89868200000001</v>
      </c>
      <c r="P268" s="98">
        <v>542.28320299999996</v>
      </c>
      <c r="Q268" s="98">
        <v>559.28747599999997</v>
      </c>
      <c r="R268" s="98">
        <v>576.76782200000002</v>
      </c>
      <c r="S268" s="98">
        <v>594.41863999999998</v>
      </c>
      <c r="T268" s="98">
        <v>611.94549600000005</v>
      </c>
      <c r="U268" s="98">
        <v>629.67645300000004</v>
      </c>
      <c r="V268" s="98">
        <v>648.33166500000004</v>
      </c>
      <c r="W268" s="98">
        <v>667.59130900000002</v>
      </c>
      <c r="X268" s="98">
        <v>686.76452600000005</v>
      </c>
      <c r="Y268" s="98">
        <v>705.953125</v>
      </c>
      <c r="Z268" s="98">
        <v>725.06225600000005</v>
      </c>
      <c r="AA268" s="98">
        <v>745.34143100000006</v>
      </c>
      <c r="AB268" s="98">
        <v>766.22436500000003</v>
      </c>
      <c r="AC268" s="98">
        <v>786.81048599999997</v>
      </c>
      <c r="AD268" s="98">
        <v>807.81488000000002</v>
      </c>
      <c r="AE268" s="98">
        <v>829.29736300000002</v>
      </c>
      <c r="AF268" s="99">
        <v>4.5588999999999998E-2</v>
      </c>
      <c r="AG268" s="32"/>
    </row>
    <row r="269" spans="1:33" ht="12" customHeight="1">
      <c r="A269" s="55" t="s">
        <v>3859</v>
      </c>
      <c r="B269" s="97" t="s">
        <v>3618</v>
      </c>
      <c r="C269" s="98">
        <v>177.623413</v>
      </c>
      <c r="D269" s="98">
        <v>195.50058000000001</v>
      </c>
      <c r="E269" s="98">
        <v>207.707291</v>
      </c>
      <c r="F269" s="98">
        <v>217.55487099999999</v>
      </c>
      <c r="G269" s="98">
        <v>226.44786099999999</v>
      </c>
      <c r="H269" s="98">
        <v>232.75968900000001</v>
      </c>
      <c r="I269" s="98">
        <v>237.95294200000001</v>
      </c>
      <c r="J269" s="98">
        <v>242.19709800000001</v>
      </c>
      <c r="K269" s="98">
        <v>245.968491</v>
      </c>
      <c r="L269" s="98">
        <v>248.83398399999999</v>
      </c>
      <c r="M269" s="98">
        <v>251.384018</v>
      </c>
      <c r="N269" s="98">
        <v>253.604691</v>
      </c>
      <c r="O269" s="98">
        <v>255.25396699999999</v>
      </c>
      <c r="P269" s="98">
        <v>256.37383999999997</v>
      </c>
      <c r="Q269" s="98">
        <v>256.94958500000001</v>
      </c>
      <c r="R269" s="98">
        <v>257.154877</v>
      </c>
      <c r="S269" s="98">
        <v>257.03921500000001</v>
      </c>
      <c r="T269" s="98">
        <v>257.08990499999999</v>
      </c>
      <c r="U269" s="98">
        <v>256.81127900000001</v>
      </c>
      <c r="V269" s="98">
        <v>256.21752900000001</v>
      </c>
      <c r="W269" s="98">
        <v>255.38690199999999</v>
      </c>
      <c r="X269" s="98">
        <v>254.49252300000001</v>
      </c>
      <c r="Y269" s="98">
        <v>253.54028299999999</v>
      </c>
      <c r="Z269" s="98">
        <v>252.629974</v>
      </c>
      <c r="AA269" s="98">
        <v>251.59161399999999</v>
      </c>
      <c r="AB269" s="98">
        <v>250.509827</v>
      </c>
      <c r="AC269" s="98">
        <v>249.387283</v>
      </c>
      <c r="AD269" s="98">
        <v>248.32836900000001</v>
      </c>
      <c r="AE269" s="98">
        <v>247.25846899999999</v>
      </c>
      <c r="AF269" s="99">
        <v>1.1882999999999999E-2</v>
      </c>
      <c r="AG269" s="32"/>
    </row>
    <row r="270" spans="1:33" ht="12" customHeight="1">
      <c r="A270" s="55" t="s">
        <v>3860</v>
      </c>
      <c r="B270" s="97" t="s">
        <v>3620</v>
      </c>
      <c r="C270" s="98">
        <v>150.97995</v>
      </c>
      <c r="D270" s="98">
        <v>189.41577100000001</v>
      </c>
      <c r="E270" s="98">
        <v>218.397324</v>
      </c>
      <c r="F270" s="98">
        <v>236.57075499999999</v>
      </c>
      <c r="G270" s="98">
        <v>251.664703</v>
      </c>
      <c r="H270" s="98">
        <v>261.595215</v>
      </c>
      <c r="I270" s="98">
        <v>269.52786300000002</v>
      </c>
      <c r="J270" s="98">
        <v>276.52914399999997</v>
      </c>
      <c r="K270" s="98">
        <v>283.311218</v>
      </c>
      <c r="L270" s="98">
        <v>289.19650300000001</v>
      </c>
      <c r="M270" s="98">
        <v>295.22125199999999</v>
      </c>
      <c r="N270" s="98">
        <v>301.240814</v>
      </c>
      <c r="O270" s="98">
        <v>307.54827899999998</v>
      </c>
      <c r="P270" s="98">
        <v>314.18032799999997</v>
      </c>
      <c r="Q270" s="98">
        <v>320.89300500000002</v>
      </c>
      <c r="R270" s="98">
        <v>328.12811299999998</v>
      </c>
      <c r="S270" s="98">
        <v>335.20141599999999</v>
      </c>
      <c r="T270" s="98">
        <v>342.67227200000002</v>
      </c>
      <c r="U270" s="98">
        <v>350.03781099999998</v>
      </c>
      <c r="V270" s="98">
        <v>357.897919</v>
      </c>
      <c r="W270" s="98">
        <v>365.842804</v>
      </c>
      <c r="X270" s="98">
        <v>373.88610799999998</v>
      </c>
      <c r="Y270" s="98">
        <v>382.03723100000002</v>
      </c>
      <c r="Z270" s="98">
        <v>389.91238399999997</v>
      </c>
      <c r="AA270" s="98">
        <v>398.19494600000002</v>
      </c>
      <c r="AB270" s="98">
        <v>406.56213400000001</v>
      </c>
      <c r="AC270" s="98">
        <v>415.03152499999999</v>
      </c>
      <c r="AD270" s="98">
        <v>423.346497</v>
      </c>
      <c r="AE270" s="98">
        <v>431.970215</v>
      </c>
      <c r="AF270" s="99">
        <v>3.8256999999999999E-2</v>
      </c>
      <c r="AG270" s="32"/>
    </row>
    <row r="271" spans="1:33" ht="12" customHeight="1">
      <c r="A271" s="55" t="s">
        <v>1250</v>
      </c>
      <c r="B271" s="97" t="s">
        <v>1135</v>
      </c>
      <c r="C271" s="98">
        <v>9536.7089840000008</v>
      </c>
      <c r="D271" s="98">
        <v>11008.550781</v>
      </c>
      <c r="E271" s="98">
        <v>12011.241211</v>
      </c>
      <c r="F271" s="98">
        <v>12646.950194999999</v>
      </c>
      <c r="G271" s="98">
        <v>13326.715819999999</v>
      </c>
      <c r="H271" s="98">
        <v>13790.722656</v>
      </c>
      <c r="I271" s="98">
        <v>14200.025390999999</v>
      </c>
      <c r="J271" s="98">
        <v>14542.59375</v>
      </c>
      <c r="K271" s="98">
        <v>14866.049805000001</v>
      </c>
      <c r="L271" s="98">
        <v>15180.044921999999</v>
      </c>
      <c r="M271" s="98">
        <v>15495.403319999999</v>
      </c>
      <c r="N271" s="98">
        <v>15802.167969</v>
      </c>
      <c r="O271" s="98">
        <v>16101.729492</v>
      </c>
      <c r="P271" s="98">
        <v>16397.90625</v>
      </c>
      <c r="Q271" s="98">
        <v>16696.974609000001</v>
      </c>
      <c r="R271" s="98">
        <v>17000.121093999998</v>
      </c>
      <c r="S271" s="98">
        <v>17304.701172000001</v>
      </c>
      <c r="T271" s="98">
        <v>17615.681640999999</v>
      </c>
      <c r="U271" s="98">
        <v>17938.552734000001</v>
      </c>
      <c r="V271" s="98">
        <v>18267.033202999999</v>
      </c>
      <c r="W271" s="98">
        <v>18594.849609000001</v>
      </c>
      <c r="X271" s="98">
        <v>18919.449218999998</v>
      </c>
      <c r="Y271" s="98">
        <v>19244.865234000001</v>
      </c>
      <c r="Z271" s="98">
        <v>19570.394531000002</v>
      </c>
      <c r="AA271" s="98">
        <v>19900.166015999999</v>
      </c>
      <c r="AB271" s="98">
        <v>20233.828125</v>
      </c>
      <c r="AC271" s="98">
        <v>20577.357422000001</v>
      </c>
      <c r="AD271" s="98">
        <v>20927.570312</v>
      </c>
      <c r="AE271" s="98">
        <v>21282.125</v>
      </c>
      <c r="AF271" s="99">
        <v>2.9083000000000001E-2</v>
      </c>
      <c r="AG271" s="32"/>
    </row>
    <row r="272" spans="1:33" ht="12" customHeight="1">
      <c r="A272" s="55" t="s">
        <v>1251</v>
      </c>
      <c r="B272" s="97" t="s">
        <v>1252</v>
      </c>
      <c r="C272" s="98">
        <v>22.421617999999999</v>
      </c>
      <c r="D272" s="98">
        <v>22.410634999999999</v>
      </c>
      <c r="E272" s="98">
        <v>22.401547999999998</v>
      </c>
      <c r="F272" s="98">
        <v>22.394031999999999</v>
      </c>
      <c r="G272" s="98">
        <v>22.387812</v>
      </c>
      <c r="H272" s="98">
        <v>22.382666</v>
      </c>
      <c r="I272" s="98">
        <v>22.378406999999999</v>
      </c>
      <c r="J272" s="98">
        <v>22.374884000000002</v>
      </c>
      <c r="K272" s="98">
        <v>22.371969</v>
      </c>
      <c r="L272" s="98">
        <v>22.369558000000001</v>
      </c>
      <c r="M272" s="98">
        <v>22.367563000000001</v>
      </c>
      <c r="N272" s="98">
        <v>22.365911000000001</v>
      </c>
      <c r="O272" s="98">
        <v>22.364546000000001</v>
      </c>
      <c r="P272" s="98">
        <v>22.363416999999998</v>
      </c>
      <c r="Q272" s="98">
        <v>22.362480000000001</v>
      </c>
      <c r="R272" s="98">
        <v>22.361708</v>
      </c>
      <c r="S272" s="98">
        <v>22.361066999999998</v>
      </c>
      <c r="T272" s="98">
        <v>22.360537999999998</v>
      </c>
      <c r="U272" s="98">
        <v>22.360099999999999</v>
      </c>
      <c r="V272" s="98">
        <v>22.359736999999999</v>
      </c>
      <c r="W272" s="98">
        <v>22.359438000000001</v>
      </c>
      <c r="X272" s="98">
        <v>22.359190000000002</v>
      </c>
      <c r="Y272" s="98">
        <v>22.358984</v>
      </c>
      <c r="Z272" s="98">
        <v>22.358813999999999</v>
      </c>
      <c r="AA272" s="98">
        <v>22.358673</v>
      </c>
      <c r="AB272" s="98">
        <v>22.358557000000001</v>
      </c>
      <c r="AC272" s="98">
        <v>22.358460999999998</v>
      </c>
      <c r="AD272" s="98">
        <v>22.358381000000001</v>
      </c>
      <c r="AE272" s="98">
        <v>22.358315000000001</v>
      </c>
      <c r="AF272" s="99">
        <v>-1.01E-4</v>
      </c>
      <c r="AG272" s="32"/>
    </row>
    <row r="273" spans="1:34" ht="12" customHeight="1">
      <c r="A273" s="55" t="s">
        <v>1253</v>
      </c>
      <c r="B273" s="97" t="s">
        <v>1254</v>
      </c>
      <c r="C273" s="98">
        <v>334.448914</v>
      </c>
      <c r="D273" s="98">
        <v>336.233856</v>
      </c>
      <c r="E273" s="98">
        <v>336.88302599999997</v>
      </c>
      <c r="F273" s="98">
        <v>337.39587399999999</v>
      </c>
      <c r="G273" s="98">
        <v>337.81005900000002</v>
      </c>
      <c r="H273" s="98">
        <v>338.41970800000001</v>
      </c>
      <c r="I273" s="98">
        <v>338.85311899999999</v>
      </c>
      <c r="J273" s="98">
        <v>339.19869999999997</v>
      </c>
      <c r="K273" s="98">
        <v>339.49392699999999</v>
      </c>
      <c r="L273" s="98">
        <v>339.68316700000003</v>
      </c>
      <c r="M273" s="98">
        <v>339.81277499999999</v>
      </c>
      <c r="N273" s="98">
        <v>339.87640399999998</v>
      </c>
      <c r="O273" s="98">
        <v>339.90026899999998</v>
      </c>
      <c r="P273" s="98">
        <v>339.91613799999999</v>
      </c>
      <c r="Q273" s="98">
        <v>340.01232900000002</v>
      </c>
      <c r="R273" s="98">
        <v>340.16653400000001</v>
      </c>
      <c r="S273" s="98">
        <v>340.32861300000002</v>
      </c>
      <c r="T273" s="98">
        <v>340.498108</v>
      </c>
      <c r="U273" s="98">
        <v>340.67434700000001</v>
      </c>
      <c r="V273" s="98">
        <v>340.85672</v>
      </c>
      <c r="W273" s="98">
        <v>341.04461700000002</v>
      </c>
      <c r="X273" s="98">
        <v>341.23751800000002</v>
      </c>
      <c r="Y273" s="98">
        <v>341.43502799999999</v>
      </c>
      <c r="Z273" s="98">
        <v>341.63665800000001</v>
      </c>
      <c r="AA273" s="98">
        <v>341.84201000000002</v>
      </c>
      <c r="AB273" s="98">
        <v>342.05078099999997</v>
      </c>
      <c r="AC273" s="98">
        <v>342.26260400000001</v>
      </c>
      <c r="AD273" s="98">
        <v>342.47738600000002</v>
      </c>
      <c r="AE273" s="98">
        <v>342.69494600000002</v>
      </c>
      <c r="AF273" s="99">
        <v>8.7000000000000001E-4</v>
      </c>
      <c r="AG273" s="32"/>
      <c r="AH273" s="13"/>
    </row>
    <row r="274" spans="1:34" ht="12" customHeight="1" thickBot="1">
      <c r="A274" s="13"/>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13"/>
    </row>
    <row r="275" spans="1:34" ht="12" customHeight="1">
      <c r="A275" s="13"/>
      <c r="B275" s="104" t="s">
        <v>3861</v>
      </c>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52"/>
    </row>
    <row r="276" spans="1:34" ht="12" customHeight="1">
      <c r="A276" s="13"/>
      <c r="B276" s="32" t="s">
        <v>3862</v>
      </c>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13"/>
    </row>
    <row r="277" spans="1:34" ht="12" customHeight="1">
      <c r="A277" s="13"/>
      <c r="B277" s="32" t="s">
        <v>3863</v>
      </c>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13"/>
    </row>
    <row r="278" spans="1:34" ht="12" customHeight="1">
      <c r="A278" s="13"/>
      <c r="B278" s="32" t="s">
        <v>1259</v>
      </c>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13"/>
    </row>
    <row r="279" spans="1:34" ht="12" customHeight="1">
      <c r="A279" s="13"/>
      <c r="B279" s="32" t="s">
        <v>175</v>
      </c>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13"/>
    </row>
    <row r="280" spans="1:34" ht="12" customHeight="1">
      <c r="A280" s="13"/>
      <c r="B280" s="32" t="s">
        <v>1035</v>
      </c>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13"/>
    </row>
    <row r="281" spans="1:34" ht="12" customHeight="1">
      <c r="A281" s="13"/>
      <c r="B281" s="32" t="s">
        <v>176</v>
      </c>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13"/>
    </row>
    <row r="282" spans="1:34" ht="12" customHeight="1">
      <c r="A282" s="13"/>
      <c r="B282" s="32" t="s">
        <v>2578</v>
      </c>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13"/>
    </row>
    <row r="283" spans="1:34" ht="12" customHeight="1">
      <c r="A283" s="13"/>
      <c r="B283" s="32" t="s">
        <v>3864</v>
      </c>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13"/>
    </row>
    <row r="284" spans="1:34" ht="12" customHeight="1">
      <c r="A284" s="13"/>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13"/>
    </row>
    <row r="285" spans="1:34" ht="12" customHeight="1">
      <c r="A285" s="13"/>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13"/>
    </row>
    <row r="286" spans="1:34" ht="12" customHeight="1">
      <c r="A286" s="13"/>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13"/>
    </row>
    <row r="287" spans="1:34" ht="12" customHeight="1">
      <c r="A287" s="13"/>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13"/>
    </row>
    <row r="288" spans="1:34" ht="12" customHeight="1">
      <c r="A288" s="13"/>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13"/>
    </row>
    <row r="289" spans="2:33" ht="12" customHeight="1">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row>
    <row r="290" spans="2:33" ht="12" customHeight="1">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row>
    <row r="291" spans="2:33" ht="12" customHeight="1">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row>
    <row r="292" spans="2:33" ht="12" customHeight="1">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row>
    <row r="293" spans="2:33" ht="12" customHeight="1">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row>
    <row r="294" spans="2:33" ht="12" customHeight="1">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row>
    <row r="295" spans="2:33" ht="12" customHeight="1">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row>
    <row r="296" spans="2:33" ht="12" customHeight="1">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row>
    <row r="297" spans="2:33" ht="12" customHeight="1">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row>
    <row r="298" spans="2:33" ht="12" customHeight="1">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row>
    <row r="299" spans="2:33" ht="12" customHeight="1">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row>
    <row r="300" spans="2:33" ht="15" customHeight="1">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row>
    <row r="301" spans="2:33" ht="15" customHeight="1">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row>
    <row r="302" spans="2:33" ht="15" customHeight="1">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row>
    <row r="303" spans="2:33" ht="15" customHeight="1">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row>
    <row r="304" spans="2:33" ht="15" customHeight="1">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row>
    <row r="305" spans="2:33" ht="15" customHeight="1">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row>
    <row r="306" spans="2:33" ht="15" customHeight="1">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row>
    <row r="307" spans="2:33" ht="15" customHeight="1">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row>
    <row r="308" spans="2:33" ht="15" customHeight="1">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row>
    <row r="309" spans="2:33" ht="15" customHeight="1">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t="s">
        <v>821</v>
      </c>
      <c r="AG309" s="32"/>
    </row>
    <row r="310" spans="2:33" ht="12" customHeight="1">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2" customHeight="1"/>
    <row r="631" customFormat="1" ht="15" customHeight="1"/>
    <row r="632" customFormat="1" ht="12" customHeight="1"/>
    <row r="633" customFormat="1" ht="12" customHeight="1"/>
    <row r="634" customFormat="1" ht="15" customHeight="1"/>
    <row r="635" customFormat="1" ht="12"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customFormat="1" ht="15" customHeight="1"/>
    <row r="706" customFormat="1" ht="15" customHeight="1"/>
    <row r="707" customFormat="1" ht="15"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2" customHeight="1"/>
    <row r="717" customFormat="1" ht="12" customHeight="1"/>
    <row r="718" customFormat="1" ht="12" customHeight="1"/>
    <row r="719" customFormat="1" ht="12" customHeight="1"/>
    <row r="720" customFormat="1"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2" customHeight="1"/>
    <row r="882" customFormat="1" ht="15" customHeight="1"/>
    <row r="883" customFormat="1" ht="15" customHeight="1"/>
    <row r="884" customFormat="1" ht="15" customHeight="1"/>
    <row r="885" customFormat="1" ht="15" customHeight="1"/>
    <row r="886" customFormat="1" ht="15" customHeight="1"/>
    <row r="887" customFormat="1" ht="15" customHeight="1"/>
    <row r="888" customFormat="1" ht="15" customHeight="1"/>
    <row r="889" customFormat="1" ht="12" customHeight="1"/>
    <row r="890" customFormat="1" ht="12" customHeight="1"/>
    <row r="891" customFormat="1" ht="12" customHeight="1"/>
    <row r="892" customFormat="1" ht="12" customHeight="1"/>
    <row r="893" customFormat="1" ht="12" customHeight="1"/>
    <row r="894" customFormat="1" ht="12" customHeight="1"/>
    <row r="895" customFormat="1" ht="12" customHeight="1"/>
    <row r="896" customFormat="1"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customFormat="1" ht="15" customHeight="1"/>
    <row r="1058" customFormat="1" ht="12"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6"/>
      <c r="C1096" s="86"/>
      <c r="D1096" s="86"/>
      <c r="E1096" s="86"/>
      <c r="F1096" s="86"/>
      <c r="G1096" s="86"/>
      <c r="H1096" s="86"/>
      <c r="I1096" s="86"/>
      <c r="J1096" s="86"/>
      <c r="K1096" s="86"/>
      <c r="L1096" s="86"/>
      <c r="M1096" s="86"/>
      <c r="N1096" s="86"/>
      <c r="O1096" s="86"/>
      <c r="P1096" s="86"/>
      <c r="Q1096" s="86"/>
      <c r="R1096" s="86"/>
      <c r="S1096" s="86"/>
      <c r="T1096" s="86"/>
      <c r="U1096" s="86"/>
      <c r="V1096" s="86"/>
      <c r="W1096" s="86"/>
      <c r="X1096" s="86"/>
      <c r="Y1096" s="86"/>
      <c r="Z1096" s="86"/>
      <c r="AA1096" s="86"/>
      <c r="AB1096" s="86"/>
      <c r="AC1096" s="86"/>
      <c r="AD1096" s="86"/>
      <c r="AE1096" s="86"/>
      <c r="AF1096" s="86"/>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6"/>
      <c r="C1194" s="86"/>
      <c r="D1194" s="86"/>
      <c r="E1194" s="86"/>
      <c r="F1194" s="86"/>
      <c r="G1194" s="86"/>
      <c r="H1194" s="86"/>
      <c r="I1194" s="86"/>
      <c r="J1194" s="86"/>
      <c r="K1194" s="86"/>
      <c r="L1194" s="86"/>
      <c r="M1194" s="86"/>
      <c r="N1194" s="86"/>
      <c r="O1194" s="86"/>
      <c r="P1194" s="86"/>
      <c r="Q1194" s="86"/>
      <c r="R1194" s="86"/>
      <c r="S1194" s="86"/>
      <c r="T1194" s="86"/>
      <c r="U1194" s="86"/>
      <c r="V1194" s="86"/>
      <c r="W1194" s="86"/>
      <c r="X1194" s="86"/>
      <c r="Y1194" s="86"/>
      <c r="Z1194" s="86"/>
      <c r="AA1194" s="86"/>
      <c r="AB1194" s="86"/>
      <c r="AC1194" s="86"/>
      <c r="AD1194" s="86"/>
      <c r="AE1194" s="86"/>
      <c r="AF1194" s="86"/>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6"/>
      <c r="C1294" s="86"/>
      <c r="D1294" s="86"/>
      <c r="E1294" s="86"/>
      <c r="F1294" s="86"/>
      <c r="G1294" s="86"/>
      <c r="H1294" s="86"/>
      <c r="I1294" s="86"/>
      <c r="J1294" s="86"/>
      <c r="K1294" s="86"/>
      <c r="L1294" s="86"/>
      <c r="M1294" s="86"/>
      <c r="N1294" s="86"/>
      <c r="O1294" s="86"/>
      <c r="P1294" s="86"/>
      <c r="Q1294" s="86"/>
      <c r="R1294" s="86"/>
      <c r="S1294" s="86"/>
      <c r="T1294" s="86"/>
      <c r="U1294" s="86"/>
      <c r="V1294" s="86"/>
      <c r="W1294" s="86"/>
      <c r="X1294" s="86"/>
      <c r="Y1294" s="86"/>
      <c r="Z1294" s="86"/>
      <c r="AA1294" s="86"/>
      <c r="AB1294" s="86"/>
      <c r="AC1294" s="86"/>
      <c r="AD1294" s="86"/>
      <c r="AE1294" s="86"/>
      <c r="AF1294" s="86"/>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6"/>
      <c r="C1590" s="86"/>
      <c r="D1590" s="86"/>
      <c r="E1590" s="86"/>
      <c r="F1590" s="86"/>
      <c r="G1590" s="86"/>
      <c r="H1590" s="86"/>
      <c r="I1590" s="86"/>
      <c r="J1590" s="86"/>
      <c r="K1590" s="86"/>
      <c r="L1590" s="86"/>
      <c r="M1590" s="86"/>
      <c r="N1590" s="86"/>
      <c r="O1590" s="86"/>
      <c r="P1590" s="86"/>
      <c r="Q1590" s="86"/>
      <c r="R1590" s="86"/>
      <c r="S1590" s="86"/>
      <c r="T1590" s="86"/>
      <c r="U1590" s="86"/>
      <c r="V1590" s="86"/>
      <c r="W1590" s="86"/>
      <c r="X1590" s="86"/>
      <c r="Y1590" s="86"/>
      <c r="Z1590" s="86"/>
      <c r="AA1590" s="86"/>
      <c r="AB1590" s="86"/>
      <c r="AC1590" s="86"/>
      <c r="AD1590" s="86"/>
      <c r="AE1590" s="86"/>
      <c r="AF1590" s="86"/>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6"/>
      <c r="C1813" s="86"/>
      <c r="D1813" s="86"/>
      <c r="E1813" s="86"/>
      <c r="F1813" s="86"/>
      <c r="G1813" s="86"/>
      <c r="H1813" s="86"/>
      <c r="I1813" s="86"/>
      <c r="J1813" s="86"/>
      <c r="K1813" s="86"/>
      <c r="L1813" s="86"/>
      <c r="M1813" s="86"/>
      <c r="N1813" s="86"/>
      <c r="O1813" s="86"/>
      <c r="P1813" s="86"/>
      <c r="Q1813" s="86"/>
      <c r="R1813" s="86"/>
      <c r="S1813" s="86"/>
      <c r="T1813" s="86"/>
      <c r="U1813" s="86"/>
      <c r="V1813" s="86"/>
      <c r="W1813" s="86"/>
      <c r="X1813" s="86"/>
      <c r="Y1813" s="86"/>
      <c r="Z1813" s="86"/>
      <c r="AA1813" s="86"/>
      <c r="AB1813" s="86"/>
      <c r="AC1813" s="86"/>
      <c r="AD1813" s="86"/>
      <c r="AE1813" s="86"/>
      <c r="AF1813" s="86"/>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2" customHeight="1"/>
    <row r="1999" customFormat="1" ht="12" customHeight="1"/>
    <row r="2000" customFormat="1"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6"/>
      <c r="C2090" s="86"/>
      <c r="D2090" s="86"/>
      <c r="E2090" s="86"/>
      <c r="F2090" s="86"/>
      <c r="G2090" s="86"/>
      <c r="H2090" s="86"/>
      <c r="I2090" s="86"/>
      <c r="J2090" s="86"/>
      <c r="K2090" s="86"/>
      <c r="L2090" s="86"/>
      <c r="M2090" s="86"/>
      <c r="N2090" s="86"/>
      <c r="O2090" s="86"/>
      <c r="P2090" s="86"/>
      <c r="Q2090" s="86"/>
      <c r="R2090" s="86"/>
      <c r="S2090" s="86"/>
      <c r="T2090" s="86"/>
      <c r="U2090" s="86"/>
      <c r="V2090" s="86"/>
      <c r="W2090" s="86"/>
      <c r="X2090" s="86"/>
      <c r="Y2090" s="86"/>
      <c r="Z2090" s="86"/>
      <c r="AA2090" s="86"/>
      <c r="AB2090" s="86"/>
      <c r="AC2090" s="86"/>
      <c r="AD2090" s="86"/>
      <c r="AE2090" s="86"/>
      <c r="AF2090" s="86"/>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2" customHeight="1"/>
    <row r="2328" customFormat="1" ht="12" customHeight="1"/>
    <row r="2329" customFormat="1" ht="12" customHeight="1"/>
    <row r="2330" customFormat="1" ht="12" customHeight="1"/>
    <row r="2331" customFormat="1" ht="12" customHeight="1"/>
    <row r="2332" customFormat="1" ht="12" customHeight="1"/>
    <row r="2333" customFormat="1" ht="12" customHeight="1"/>
    <row r="2334" customFormat="1" ht="12" customHeight="1"/>
    <row r="2335" customFormat="1" ht="12" customHeight="1"/>
    <row r="2336" customFormat="1"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6"/>
      <c r="C2425" s="86"/>
      <c r="D2425" s="86"/>
      <c r="E2425" s="86"/>
      <c r="F2425" s="86"/>
      <c r="G2425" s="86"/>
      <c r="H2425" s="86"/>
      <c r="I2425" s="86"/>
      <c r="J2425" s="86"/>
      <c r="K2425" s="86"/>
      <c r="L2425" s="86"/>
      <c r="M2425" s="86"/>
      <c r="N2425" s="86"/>
      <c r="O2425" s="86"/>
      <c r="P2425" s="86"/>
      <c r="Q2425" s="86"/>
      <c r="R2425" s="86"/>
      <c r="S2425" s="86"/>
      <c r="T2425" s="86"/>
      <c r="U2425" s="86"/>
      <c r="V2425" s="86"/>
      <c r="W2425" s="86"/>
      <c r="X2425" s="86"/>
      <c r="Y2425" s="86"/>
      <c r="Z2425" s="86"/>
      <c r="AA2425" s="86"/>
      <c r="AB2425" s="86"/>
      <c r="AC2425" s="86"/>
      <c r="AD2425" s="86"/>
      <c r="AE2425" s="86"/>
      <c r="AF2425" s="86"/>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2" customHeight="1"/>
    <row r="2648" customFormat="1" ht="12" customHeight="1"/>
    <row r="2649" customFormat="1" ht="12" customHeight="1"/>
    <row r="2650" customFormat="1" ht="12" customHeight="1"/>
    <row r="2651" customFormat="1" ht="12" customHeight="1"/>
    <row r="2652" customFormat="1" ht="12" customHeight="1"/>
    <row r="2653" customFormat="1" ht="12" customHeight="1"/>
    <row r="2654" customFormat="1" ht="12" customHeight="1"/>
    <row r="2655" customFormat="1" ht="12" customHeight="1"/>
    <row r="2656" customFormat="1"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6"/>
      <c r="C2745" s="86"/>
      <c r="D2745" s="86"/>
      <c r="E2745" s="86"/>
      <c r="F2745" s="86"/>
      <c r="G2745" s="86"/>
      <c r="H2745" s="86"/>
      <c r="I2745" s="86"/>
      <c r="J2745" s="86"/>
      <c r="K2745" s="86"/>
      <c r="L2745" s="86"/>
      <c r="M2745" s="86"/>
      <c r="N2745" s="86"/>
      <c r="O2745" s="86"/>
      <c r="P2745" s="86"/>
      <c r="Q2745" s="86"/>
      <c r="R2745" s="86"/>
      <c r="S2745" s="86"/>
      <c r="T2745" s="86"/>
      <c r="U2745" s="86"/>
      <c r="V2745" s="86"/>
      <c r="W2745" s="86"/>
      <c r="X2745" s="86"/>
      <c r="Y2745" s="86"/>
      <c r="Z2745" s="86"/>
      <c r="AA2745" s="86"/>
      <c r="AB2745" s="86"/>
      <c r="AC2745" s="86"/>
      <c r="AD2745" s="86"/>
      <c r="AE2745" s="86"/>
      <c r="AF2745" s="86"/>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2"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2" customHeight="1"/>
    <row r="2974" customFormat="1" ht="12" customHeight="1"/>
    <row r="2975" customFormat="1" ht="12" customHeight="1"/>
    <row r="2976" customFormat="1"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6"/>
      <c r="C3076" s="86"/>
      <c r="D3076" s="86"/>
      <c r="E3076" s="86"/>
      <c r="F3076" s="86"/>
      <c r="G3076" s="86"/>
      <c r="H3076" s="86"/>
      <c r="I3076" s="86"/>
      <c r="J3076" s="86"/>
      <c r="K3076" s="86"/>
      <c r="L3076" s="86"/>
      <c r="M3076" s="86"/>
      <c r="N3076" s="86"/>
      <c r="O3076" s="86"/>
      <c r="P3076" s="86"/>
      <c r="Q3076" s="86"/>
      <c r="R3076" s="86"/>
      <c r="S3076" s="86"/>
      <c r="T3076" s="86"/>
      <c r="U3076" s="86"/>
      <c r="V3076" s="86"/>
      <c r="W3076" s="86"/>
      <c r="X3076" s="86"/>
      <c r="Y3076" s="86"/>
      <c r="Z3076" s="86"/>
      <c r="AA3076" s="86"/>
      <c r="AB3076" s="86"/>
      <c r="AC3076" s="86"/>
      <c r="AD3076" s="86"/>
      <c r="AE3076" s="86"/>
      <c r="AF3076" s="86"/>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5"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2" customHeight="1"/>
    <row r="3295" customFormat="1" ht="12" customHeight="1"/>
    <row r="3296" customFormat="1"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6"/>
      <c r="C3393" s="86"/>
      <c r="D3393" s="86"/>
      <c r="E3393" s="86"/>
      <c r="F3393" s="86"/>
      <c r="G3393" s="86"/>
      <c r="H3393" s="86"/>
      <c r="I3393" s="86"/>
      <c r="J3393" s="86"/>
      <c r="K3393" s="86"/>
      <c r="L3393" s="86"/>
      <c r="M3393" s="86"/>
      <c r="N3393" s="86"/>
      <c r="O3393" s="86"/>
      <c r="P3393" s="86"/>
      <c r="Q3393" s="86"/>
      <c r="R3393" s="86"/>
      <c r="S3393" s="86"/>
      <c r="T3393" s="86"/>
      <c r="U3393" s="86"/>
      <c r="V3393" s="86"/>
      <c r="W3393" s="86"/>
      <c r="X3393" s="86"/>
      <c r="Y3393" s="86"/>
      <c r="Z3393" s="86"/>
      <c r="AA3393" s="86"/>
      <c r="AB3393" s="86"/>
      <c r="AC3393" s="86"/>
      <c r="AD3393" s="86"/>
      <c r="AE3393" s="86"/>
      <c r="AF3393" s="86"/>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6"/>
      <c r="C3502" s="86"/>
      <c r="D3502" s="86"/>
      <c r="E3502" s="86"/>
      <c r="F3502" s="86"/>
      <c r="G3502" s="86"/>
      <c r="H3502" s="86"/>
      <c r="I3502" s="86"/>
      <c r="J3502" s="86"/>
      <c r="K3502" s="86"/>
      <c r="L3502" s="86"/>
      <c r="M3502" s="86"/>
      <c r="N3502" s="86"/>
      <c r="O3502" s="86"/>
      <c r="P3502" s="86"/>
      <c r="Q3502" s="86"/>
      <c r="R3502" s="86"/>
      <c r="S3502" s="86"/>
      <c r="T3502" s="86"/>
      <c r="U3502" s="86"/>
      <c r="V3502" s="86"/>
      <c r="W3502" s="86"/>
      <c r="X3502" s="86"/>
      <c r="Y3502" s="86"/>
      <c r="Z3502" s="86"/>
      <c r="AA3502" s="86"/>
      <c r="AB3502" s="86"/>
      <c r="AC3502" s="86"/>
      <c r="AD3502" s="86"/>
      <c r="AE3502" s="86"/>
      <c r="AF3502" s="86"/>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customFormat="1" ht="12" customHeight="1"/>
    <row r="3522" customFormat="1" ht="15" customHeight="1"/>
    <row r="3523" customFormat="1" ht="15" customHeight="1"/>
    <row r="3524" customFormat="1" ht="12" customHeight="1"/>
    <row r="3525" customFormat="1" ht="15" customHeight="1"/>
    <row r="3526" customFormat="1" ht="15" customHeight="1"/>
    <row r="3527" customFormat="1" ht="15" customHeight="1"/>
    <row r="3528" customFormat="1" ht="15" customHeight="1"/>
    <row r="3529" customFormat="1" ht="15" customHeight="1"/>
    <row r="3530" customFormat="1" ht="15" customHeight="1"/>
    <row r="3531" customFormat="1" ht="15" customHeight="1"/>
    <row r="3532" customFormat="1" ht="15" customHeight="1"/>
    <row r="3533" customFormat="1" ht="15" customHeight="1"/>
    <row r="3534" customFormat="1" ht="15"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6"/>
      <c r="C3627" s="86"/>
      <c r="D3627" s="86"/>
      <c r="E3627" s="86"/>
      <c r="F3627" s="86"/>
      <c r="G3627" s="86"/>
      <c r="H3627" s="86"/>
      <c r="I3627" s="86"/>
      <c r="J3627" s="86"/>
      <c r="K3627" s="86"/>
      <c r="L3627" s="86"/>
      <c r="M3627" s="86"/>
      <c r="N3627" s="86"/>
      <c r="O3627" s="86"/>
      <c r="P3627" s="86"/>
      <c r="Q3627" s="86"/>
      <c r="R3627" s="86"/>
      <c r="S3627" s="86"/>
      <c r="T3627" s="86"/>
      <c r="U3627" s="86"/>
      <c r="V3627" s="86"/>
      <c r="W3627" s="86"/>
      <c r="X3627" s="86"/>
      <c r="Y3627" s="86"/>
      <c r="Z3627" s="86"/>
      <c r="AA3627" s="86"/>
      <c r="AB3627" s="86"/>
      <c r="AC3627" s="86"/>
      <c r="AD3627" s="86"/>
      <c r="AE3627" s="86"/>
      <c r="AF3627" s="86"/>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customFormat="1" ht="12" customHeight="1"/>
    <row r="3650" customFormat="1" ht="15" customHeight="1"/>
    <row r="3651" customFormat="1" ht="15" customHeight="1"/>
    <row r="3652" customFormat="1" ht="15" customHeight="1"/>
    <row r="3653" customFormat="1" ht="15" customHeight="1"/>
    <row r="3654" customFormat="1" ht="15" customHeight="1"/>
    <row r="3655" customFormat="1" ht="15" customHeight="1"/>
    <row r="3656" customFormat="1" ht="15" customHeight="1"/>
    <row r="3657" customFormat="1" ht="15" customHeight="1"/>
    <row r="3658" customFormat="1" ht="15" customHeight="1"/>
    <row r="3659" customFormat="1" ht="15"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6"/>
      <c r="C3752" s="86"/>
      <c r="D3752" s="86"/>
      <c r="E3752" s="86"/>
      <c r="F3752" s="86"/>
      <c r="G3752" s="86"/>
      <c r="H3752" s="86"/>
      <c r="I3752" s="86"/>
      <c r="J3752" s="86"/>
      <c r="K3752" s="86"/>
      <c r="L3752" s="86"/>
      <c r="M3752" s="86"/>
      <c r="N3752" s="86"/>
      <c r="O3752" s="86"/>
      <c r="P3752" s="86"/>
      <c r="Q3752" s="86"/>
      <c r="R3752" s="86"/>
      <c r="S3752" s="86"/>
      <c r="T3752" s="86"/>
      <c r="U3752" s="86"/>
      <c r="V3752" s="86"/>
      <c r="W3752" s="86"/>
      <c r="X3752" s="86"/>
      <c r="Y3752" s="86"/>
      <c r="Z3752" s="86"/>
      <c r="AA3752" s="86"/>
      <c r="AB3752" s="86"/>
      <c r="AC3752" s="86"/>
      <c r="AD3752" s="86"/>
      <c r="AE3752" s="86"/>
      <c r="AF3752" s="86"/>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customFormat="1" ht="15" customHeight="1"/>
    <row r="3778" customFormat="1" ht="15" customHeight="1"/>
    <row r="3779" customFormat="1" ht="15" customHeight="1"/>
    <row r="3780" customFormat="1" ht="15" customHeight="1"/>
    <row r="3781" customFormat="1" ht="15" customHeight="1"/>
    <row r="3782" customFormat="1" ht="15" customHeight="1"/>
    <row r="3783" customFormat="1" ht="15" customHeight="1"/>
    <row r="3784" customFormat="1" ht="15"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6"/>
      <c r="C3877" s="86"/>
      <c r="D3877" s="86"/>
      <c r="E3877" s="86"/>
      <c r="F3877" s="86"/>
      <c r="G3877" s="86"/>
      <c r="H3877" s="86"/>
      <c r="I3877" s="86"/>
      <c r="J3877" s="86"/>
      <c r="K3877" s="86"/>
      <c r="L3877" s="86"/>
      <c r="M3877" s="86"/>
      <c r="N3877" s="86"/>
      <c r="O3877" s="86"/>
      <c r="P3877" s="86"/>
      <c r="Q3877" s="86"/>
      <c r="R3877" s="86"/>
      <c r="S3877" s="86"/>
      <c r="T3877" s="86"/>
      <c r="U3877" s="86"/>
      <c r="V3877" s="86"/>
      <c r="W3877" s="86"/>
      <c r="X3877" s="86"/>
      <c r="Y3877" s="86"/>
      <c r="Z3877" s="86"/>
      <c r="AA3877" s="86"/>
      <c r="AB3877" s="86"/>
      <c r="AC3877" s="86"/>
      <c r="AD3877" s="86"/>
      <c r="AE3877" s="86"/>
      <c r="AF3877" s="86"/>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customFormat="1" ht="15" customHeight="1"/>
    <row r="3890" customFormat="1" ht="15" customHeight="1"/>
    <row r="3891" customFormat="1" ht="15" customHeight="1"/>
    <row r="3892" customFormat="1" ht="15" customHeight="1"/>
    <row r="3893" customFormat="1" ht="15" customHeight="1"/>
    <row r="3894" customFormat="1" ht="15" customHeight="1"/>
    <row r="3895" customFormat="1" ht="15" customHeight="1"/>
    <row r="3896" customFormat="1" ht="12" customHeight="1"/>
    <row r="3897" customFormat="1" ht="15" customHeight="1"/>
    <row r="3898" customFormat="1" ht="15" customHeight="1"/>
    <row r="3899" customFormat="1" ht="12" customHeight="1"/>
    <row r="3900" customFormat="1" ht="15" customHeight="1"/>
    <row r="3901" customFormat="1" ht="15" customHeight="1"/>
    <row r="3902" customFormat="1" ht="15" customHeight="1"/>
    <row r="3903" customFormat="1" ht="15" customHeight="1"/>
    <row r="3904" customFormat="1"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6"/>
      <c r="C4002" s="86"/>
      <c r="D4002" s="86"/>
      <c r="E4002" s="86"/>
      <c r="F4002" s="86"/>
      <c r="G4002" s="86"/>
      <c r="H4002" s="86"/>
      <c r="I4002" s="86"/>
      <c r="J4002" s="86"/>
      <c r="K4002" s="86"/>
      <c r="L4002" s="86"/>
      <c r="M4002" s="86"/>
      <c r="N4002" s="86"/>
      <c r="O4002" s="86"/>
      <c r="P4002" s="86"/>
      <c r="Q4002" s="86"/>
      <c r="R4002" s="86"/>
      <c r="S4002" s="86"/>
      <c r="T4002" s="86"/>
      <c r="U4002" s="86"/>
      <c r="V4002" s="86"/>
      <c r="W4002" s="86"/>
      <c r="X4002" s="86"/>
      <c r="Y4002" s="86"/>
      <c r="Z4002" s="86"/>
      <c r="AA4002" s="86"/>
      <c r="AB4002" s="86"/>
      <c r="AC4002" s="86"/>
      <c r="AD4002" s="86"/>
      <c r="AE4002" s="86"/>
      <c r="AF4002" s="86"/>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customFormat="1" ht="15" customHeight="1"/>
    <row r="4018" customFormat="1" ht="15" customHeight="1"/>
    <row r="4019" customFormat="1" ht="15" customHeight="1"/>
    <row r="4020" customFormat="1" ht="15" customHeight="1"/>
    <row r="4021" customFormat="1" ht="12" customHeight="1"/>
    <row r="4022" customFormat="1" ht="15" customHeight="1"/>
    <row r="4023" customFormat="1" ht="15" customHeight="1"/>
    <row r="4024" customFormat="1" ht="12" customHeight="1"/>
    <row r="4025" customFormat="1" ht="15" customHeight="1"/>
    <row r="4026" customFormat="1" ht="15" customHeight="1"/>
    <row r="4027" customFormat="1" ht="15" customHeight="1"/>
    <row r="4028" customFormat="1" ht="15" customHeight="1"/>
    <row r="4029" customFormat="1" ht="15" customHeight="1"/>
    <row r="4030" customFormat="1" ht="15" customHeight="1"/>
    <row r="4031" customFormat="1" ht="15" customHeight="1"/>
    <row r="4032" customFormat="1"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6"/>
      <c r="C4127" s="86"/>
      <c r="D4127" s="86"/>
      <c r="E4127" s="86"/>
      <c r="F4127" s="86"/>
      <c r="G4127" s="86"/>
      <c r="H4127" s="86"/>
      <c r="I4127" s="86"/>
      <c r="J4127" s="86"/>
      <c r="K4127" s="86"/>
      <c r="L4127" s="86"/>
      <c r="M4127" s="86"/>
      <c r="N4127" s="86"/>
      <c r="O4127" s="86"/>
      <c r="P4127" s="86"/>
      <c r="Q4127" s="86"/>
      <c r="R4127" s="86"/>
      <c r="S4127" s="86"/>
      <c r="T4127" s="86"/>
      <c r="U4127" s="86"/>
      <c r="V4127" s="86"/>
      <c r="W4127" s="86"/>
      <c r="X4127" s="86"/>
      <c r="Y4127" s="86"/>
      <c r="Z4127" s="86"/>
      <c r="AA4127" s="86"/>
      <c r="AB4127" s="86"/>
      <c r="AC4127" s="86"/>
      <c r="AD4127" s="86"/>
      <c r="AE4127" s="86"/>
      <c r="AF4127" s="86"/>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customFormat="1" ht="15" customHeight="1"/>
    <row r="4146" customFormat="1" ht="12" customHeight="1"/>
    <row r="4147" customFormat="1" ht="15" customHeight="1"/>
    <row r="4148" customFormat="1" ht="15" customHeight="1"/>
    <row r="4149" customFormat="1" ht="12" customHeight="1"/>
    <row r="4150" customFormat="1" ht="15" customHeight="1"/>
    <row r="4151" customFormat="1" ht="15" customHeight="1"/>
    <row r="4152" customFormat="1" ht="15" customHeight="1"/>
    <row r="4153" customFormat="1" ht="15" customHeight="1"/>
    <row r="4154" customFormat="1" ht="15" customHeight="1"/>
    <row r="4155" customFormat="1" ht="15" customHeight="1"/>
    <row r="4156" customFormat="1" ht="15" customHeight="1"/>
    <row r="4157" customFormat="1" ht="15" customHeight="1"/>
    <row r="4158" customFormat="1" ht="15" customHeight="1"/>
    <row r="4159" customFormat="1" ht="15"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6"/>
      <c r="C4252" s="86"/>
      <c r="D4252" s="86"/>
      <c r="E4252" s="86"/>
      <c r="F4252" s="86"/>
      <c r="G4252" s="86"/>
      <c r="H4252" s="86"/>
      <c r="I4252" s="86"/>
      <c r="J4252" s="86"/>
      <c r="K4252" s="86"/>
      <c r="L4252" s="86"/>
      <c r="M4252" s="86"/>
      <c r="N4252" s="86"/>
      <c r="O4252" s="86"/>
      <c r="P4252" s="86"/>
      <c r="Q4252" s="86"/>
      <c r="R4252" s="86"/>
      <c r="S4252" s="86"/>
      <c r="T4252" s="86"/>
      <c r="U4252" s="86"/>
      <c r="V4252" s="86"/>
      <c r="W4252" s="86"/>
      <c r="X4252" s="86"/>
      <c r="Y4252" s="86"/>
      <c r="Z4252" s="86"/>
      <c r="AA4252" s="86"/>
      <c r="AB4252" s="86"/>
      <c r="AC4252" s="86"/>
      <c r="AD4252" s="86"/>
      <c r="AE4252" s="86"/>
      <c r="AF4252" s="86"/>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customFormat="1" ht="15" customHeight="1"/>
    <row r="4274" customFormat="1" ht="12" customHeight="1"/>
    <row r="4275" customFormat="1" ht="15" customHeight="1"/>
    <row r="4276" customFormat="1" ht="15" customHeight="1"/>
    <row r="4277" customFormat="1" ht="15" customHeight="1"/>
    <row r="4278" customFormat="1" ht="15" customHeight="1"/>
    <row r="4279" customFormat="1" ht="15" customHeight="1"/>
    <row r="4280" customFormat="1" ht="15" customHeight="1"/>
    <row r="4281" customFormat="1" ht="15" customHeight="1"/>
    <row r="4282" customFormat="1" ht="15" customHeight="1"/>
    <row r="4283" customFormat="1" ht="15" customHeight="1"/>
    <row r="4284" customFormat="1" ht="15"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6"/>
      <c r="C4377" s="86"/>
      <c r="D4377" s="86"/>
      <c r="E4377" s="86"/>
      <c r="F4377" s="86"/>
      <c r="G4377" s="86"/>
      <c r="H4377" s="86"/>
      <c r="I4377" s="86"/>
      <c r="J4377" s="86"/>
      <c r="K4377" s="86"/>
      <c r="L4377" s="86"/>
      <c r="M4377" s="86"/>
      <c r="N4377" s="86"/>
      <c r="O4377" s="86"/>
      <c r="P4377" s="86"/>
      <c r="Q4377" s="86"/>
      <c r="R4377" s="86"/>
      <c r="S4377" s="86"/>
      <c r="T4377" s="86"/>
      <c r="U4377" s="86"/>
      <c r="V4377" s="86"/>
      <c r="W4377" s="86"/>
      <c r="X4377" s="86"/>
      <c r="Y4377" s="86"/>
      <c r="Z4377" s="86"/>
      <c r="AA4377" s="86"/>
      <c r="AB4377" s="86"/>
      <c r="AC4377" s="86"/>
      <c r="AD4377" s="86"/>
      <c r="AE4377" s="86"/>
      <c r="AF4377" s="86"/>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customFormat="1" ht="15" customHeight="1"/>
    <row r="4402" customFormat="1" ht="15" customHeight="1"/>
    <row r="4403" customFormat="1" ht="15" customHeight="1"/>
    <row r="4404" customFormat="1" ht="15" customHeight="1"/>
    <row r="4405" customFormat="1" ht="15" customHeight="1"/>
    <row r="4406" customFormat="1" ht="15" customHeight="1"/>
    <row r="4407" customFormat="1" ht="15" customHeight="1"/>
    <row r="4408" customFormat="1" ht="15" customHeight="1"/>
    <row r="4409" customFormat="1"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6"/>
      <c r="C4502" s="86"/>
      <c r="D4502" s="86"/>
      <c r="E4502" s="86"/>
      <c r="F4502" s="86"/>
      <c r="G4502" s="86"/>
      <c r="H4502" s="86"/>
      <c r="I4502" s="86"/>
      <c r="J4502" s="86"/>
      <c r="K4502" s="86"/>
      <c r="L4502" s="86"/>
      <c r="M4502" s="86"/>
      <c r="N4502" s="86"/>
      <c r="O4502" s="86"/>
      <c r="P4502" s="86"/>
      <c r="Q4502" s="86"/>
      <c r="R4502" s="86"/>
      <c r="S4502" s="86"/>
      <c r="T4502" s="86"/>
      <c r="U4502" s="86"/>
      <c r="V4502" s="86"/>
      <c r="W4502" s="86"/>
      <c r="X4502" s="86"/>
      <c r="Y4502" s="86"/>
      <c r="Z4502" s="86"/>
      <c r="AA4502" s="86"/>
      <c r="AB4502" s="86"/>
      <c r="AC4502" s="86"/>
      <c r="AD4502" s="86"/>
      <c r="AE4502" s="86"/>
      <c r="AF4502" s="86"/>
    </row>
  </sheetData>
  <mergeCells count="28">
    <mergeCell ref="B4127:AF4127"/>
    <mergeCell ref="B4252:AF4252"/>
    <mergeCell ref="B4377:AF4377"/>
    <mergeCell ref="B4502:AF4502"/>
    <mergeCell ref="B3393:AF3393"/>
    <mergeCell ref="B3502:AF3502"/>
    <mergeCell ref="B3627:AF3627"/>
    <mergeCell ref="B3752:AF3752"/>
    <mergeCell ref="B3877:AF3877"/>
    <mergeCell ref="B4002:AF4002"/>
    <mergeCell ref="B1590:AF1590"/>
    <mergeCell ref="B1813:AF1813"/>
    <mergeCell ref="B2090:AF2090"/>
    <mergeCell ref="B2425:AF2425"/>
    <mergeCell ref="B2745:AF2745"/>
    <mergeCell ref="B3076:AF3076"/>
    <mergeCell ref="B735:AF735"/>
    <mergeCell ref="B911:AF911"/>
    <mergeCell ref="B994:AF994"/>
    <mergeCell ref="B1096:AF1096"/>
    <mergeCell ref="B1194:AF1194"/>
    <mergeCell ref="B1294:AF1294"/>
    <mergeCell ref="B117:AF117"/>
    <mergeCell ref="B275:AG275"/>
    <mergeCell ref="B339:AF339"/>
    <mergeCell ref="B452:AF452"/>
    <mergeCell ref="B565:AF565"/>
    <mergeCell ref="B663:AF6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3107</v>
      </c>
    </row>
    <row r="3" spans="1:35">
      <c r="A3" t="s">
        <v>3108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3109</v>
      </c>
      <c r="C9" t="s">
        <v>3110</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3111</v>
      </c>
      <c r="C10" t="s">
        <v>3112</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3113</v>
      </c>
      <c r="C11" t="s">
        <v>3114</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3115</v>
      </c>
      <c r="C12" t="s">
        <v>3116</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3117</v>
      </c>
      <c r="C13" t="s">
        <v>3118</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3119</v>
      </c>
      <c r="C14" t="s">
        <v>3120</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3121</v>
      </c>
      <c r="C15" t="s">
        <v>3122</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3123</v>
      </c>
      <c r="C16" t="s">
        <v>3124</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3125</v>
      </c>
      <c r="C17" t="s">
        <v>3126</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3127</v>
      </c>
      <c r="C18" t="s">
        <v>3128</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3129</v>
      </c>
      <c r="C20" t="s">
        <v>3130</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3131</v>
      </c>
      <c r="C21" t="s">
        <v>3132</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3133</v>
      </c>
      <c r="C22" t="s">
        <v>3134</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3135</v>
      </c>
      <c r="C23" t="s">
        <v>3136</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3137</v>
      </c>
      <c r="C24" t="s">
        <v>3138</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3139</v>
      </c>
      <c r="C25" t="s">
        <v>3140</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3141</v>
      </c>
      <c r="C26" t="s">
        <v>3142</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3143</v>
      </c>
      <c r="C27" t="s">
        <v>3144</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3145</v>
      </c>
      <c r="C28" t="s">
        <v>3146</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3147</v>
      </c>
      <c r="C29" t="s">
        <v>3148</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3149</v>
      </c>
      <c r="C31" t="s">
        <v>3150</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3151</v>
      </c>
      <c r="C32" t="s">
        <v>3152</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3153</v>
      </c>
      <c r="C33" t="s">
        <v>3154</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3155</v>
      </c>
      <c r="C34" t="s">
        <v>3156</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3157</v>
      </c>
      <c r="C35" t="s">
        <v>3158</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3159</v>
      </c>
      <c r="C36" t="s">
        <v>3160</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3161</v>
      </c>
      <c r="C37" t="s">
        <v>3162</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3163</v>
      </c>
      <c r="C38" t="s">
        <v>3164</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3165</v>
      </c>
      <c r="C39" t="s">
        <v>3166</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3167</v>
      </c>
      <c r="C40" t="s">
        <v>3168</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3169</v>
      </c>
      <c r="C41" t="s">
        <v>3170</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3171</v>
      </c>
      <c r="C44" t="s">
        <v>3172</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3173</v>
      </c>
      <c r="C45" t="s">
        <v>3174</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3175</v>
      </c>
      <c r="C46" t="s">
        <v>3176</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3177</v>
      </c>
      <c r="C47" t="s">
        <v>3178</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3179</v>
      </c>
      <c r="C48" t="s">
        <v>3180</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3181</v>
      </c>
      <c r="C49" t="s">
        <v>3182</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3183</v>
      </c>
      <c r="C50" t="s">
        <v>3184</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3185</v>
      </c>
      <c r="C51" t="s">
        <v>3186</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3187</v>
      </c>
      <c r="C52" t="s">
        <v>3188</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3189</v>
      </c>
      <c r="C53" t="s">
        <v>3190</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3191</v>
      </c>
      <c r="C55" t="s">
        <v>3192</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3193</v>
      </c>
      <c r="C56" t="s">
        <v>3194</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3195</v>
      </c>
      <c r="C57" t="s">
        <v>3196</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3197</v>
      </c>
      <c r="C58" t="s">
        <v>3198</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3199</v>
      </c>
      <c r="C59" t="s">
        <v>3200</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3201</v>
      </c>
      <c r="C60" t="s">
        <v>3202</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3203</v>
      </c>
      <c r="C61" t="s">
        <v>3204</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3205</v>
      </c>
      <c r="C62" t="s">
        <v>3206</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3207</v>
      </c>
      <c r="C63" t="s">
        <v>3208</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3209</v>
      </c>
      <c r="C64" t="s">
        <v>3210</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3211</v>
      </c>
      <c r="C66" t="s">
        <v>3212</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3213</v>
      </c>
      <c r="C67" t="s">
        <v>3214</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3215</v>
      </c>
      <c r="C68" t="s">
        <v>3216</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3217</v>
      </c>
      <c r="C69" t="s">
        <v>3218</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3219</v>
      </c>
      <c r="C70" t="s">
        <v>3220</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3221</v>
      </c>
      <c r="C71" t="s">
        <v>3222</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3223</v>
      </c>
      <c r="C72" t="s">
        <v>3224</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3225</v>
      </c>
      <c r="C73" t="s">
        <v>3226</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3227</v>
      </c>
      <c r="C74" t="s">
        <v>3228</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3229</v>
      </c>
      <c r="C75" t="s">
        <v>3230</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3231</v>
      </c>
      <c r="C77" t="s">
        <v>3232</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3233</v>
      </c>
      <c r="C78" t="s">
        <v>3234</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3235</v>
      </c>
      <c r="C79" t="s">
        <v>3236</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3237</v>
      </c>
      <c r="C80" t="s">
        <v>3238</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3239</v>
      </c>
      <c r="C81" t="s">
        <v>3240</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3241</v>
      </c>
      <c r="C82" t="s">
        <v>3242</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3243</v>
      </c>
      <c r="C83" t="s">
        <v>3244</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3245</v>
      </c>
      <c r="C84" t="s">
        <v>3246</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3247</v>
      </c>
      <c r="C85" t="s">
        <v>3248</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3249</v>
      </c>
      <c r="C86" t="s">
        <v>3250</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3251</v>
      </c>
      <c r="C89" t="s">
        <v>3252</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3253</v>
      </c>
      <c r="C90" t="s">
        <v>3254</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3255</v>
      </c>
      <c r="C91" t="s">
        <v>3256</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3257</v>
      </c>
      <c r="C92" t="s">
        <v>3258</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3259</v>
      </c>
      <c r="C93" t="s">
        <v>3260</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3261</v>
      </c>
      <c r="C94" t="s">
        <v>3262</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3263</v>
      </c>
      <c r="C95" t="s">
        <v>3264</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3265</v>
      </c>
      <c r="C96" t="s">
        <v>3266</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3267</v>
      </c>
      <c r="C97" t="s">
        <v>3268</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3269</v>
      </c>
      <c r="C98" t="s">
        <v>3270</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3271</v>
      </c>
      <c r="C100" t="s">
        <v>3272</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3273</v>
      </c>
      <c r="C101" t="s">
        <v>3274</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3275</v>
      </c>
      <c r="C102" t="s">
        <v>3276</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3277</v>
      </c>
      <c r="C103" t="s">
        <v>3278</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3279</v>
      </c>
      <c r="C104" t="s">
        <v>3280</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3281</v>
      </c>
      <c r="C105" t="s">
        <v>3282</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3283</v>
      </c>
      <c r="C106" t="s">
        <v>3284</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3285</v>
      </c>
      <c r="C107" t="s">
        <v>3286</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3287</v>
      </c>
      <c r="C108" t="s">
        <v>3288</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3289</v>
      </c>
      <c r="C109" t="s">
        <v>3290</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3291</v>
      </c>
      <c r="C111" t="s">
        <v>3292</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3293</v>
      </c>
      <c r="C112" t="s">
        <v>3294</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3295</v>
      </c>
      <c r="C113" t="s">
        <v>3296</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3297</v>
      </c>
      <c r="C114" t="s">
        <v>3298</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3299</v>
      </c>
      <c r="C115" t="s">
        <v>3300</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3301</v>
      </c>
      <c r="C116" t="s">
        <v>3302</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3303</v>
      </c>
      <c r="C117" t="s">
        <v>3304</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3305</v>
      </c>
      <c r="C118" t="s">
        <v>3306</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3307</v>
      </c>
      <c r="C119" t="s">
        <v>3308</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3309</v>
      </c>
      <c r="C120" t="s">
        <v>3310</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3311</v>
      </c>
      <c r="C121" t="s">
        <v>3312</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3313</v>
      </c>
      <c r="C124" t="s">
        <v>3314</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3315</v>
      </c>
      <c r="C125" t="s">
        <v>3316</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3317</v>
      </c>
      <c r="C126" t="s">
        <v>3318</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3319</v>
      </c>
      <c r="C127" t="s">
        <v>3320</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3321</v>
      </c>
      <c r="C128" t="s">
        <v>3322</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3323</v>
      </c>
      <c r="C129" t="s">
        <v>3324</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3325</v>
      </c>
      <c r="C130" t="s">
        <v>3326</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3327</v>
      </c>
      <c r="C131" t="s">
        <v>3328</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3329</v>
      </c>
      <c r="C132" t="s">
        <v>3330</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3331</v>
      </c>
      <c r="C133" t="s">
        <v>3332</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3333</v>
      </c>
      <c r="C135" t="s">
        <v>3334</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3335</v>
      </c>
      <c r="C136" t="s">
        <v>3336</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3337</v>
      </c>
      <c r="C137" t="s">
        <v>3338</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3339</v>
      </c>
      <c r="C138" t="s">
        <v>3340</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3341</v>
      </c>
      <c r="C139" t="s">
        <v>3342</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3343</v>
      </c>
      <c r="C140" t="s">
        <v>3344</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3345</v>
      </c>
      <c r="C141" t="s">
        <v>3346</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3347</v>
      </c>
      <c r="C142" t="s">
        <v>3348</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3349</v>
      </c>
      <c r="C143" t="s">
        <v>3350</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3351</v>
      </c>
      <c r="C144" t="s">
        <v>3352</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3353</v>
      </c>
      <c r="C146" t="s">
        <v>3354</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3355</v>
      </c>
      <c r="C147" t="s">
        <v>3356</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3357</v>
      </c>
      <c r="C148" t="s">
        <v>3358</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3359</v>
      </c>
      <c r="C149" t="s">
        <v>3360</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3361</v>
      </c>
      <c r="C150" t="s">
        <v>3362</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3363</v>
      </c>
      <c r="C151" t="s">
        <v>3364</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3365</v>
      </c>
      <c r="C152" t="s">
        <v>3366</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3367</v>
      </c>
      <c r="C153" t="s">
        <v>3368</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3369</v>
      </c>
      <c r="C154" t="s">
        <v>3370</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3371</v>
      </c>
      <c r="C155" t="s">
        <v>3372</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3373</v>
      </c>
      <c r="C156" t="s">
        <v>3374</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3375</v>
      </c>
      <c r="C160" t="s">
        <v>3376</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3377</v>
      </c>
      <c r="C161" t="s">
        <v>3378</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3379</v>
      </c>
      <c r="C162" t="s">
        <v>3380</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3381</v>
      </c>
      <c r="C163" t="s">
        <v>3382</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3383</v>
      </c>
      <c r="C164" t="s">
        <v>3384</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3385</v>
      </c>
      <c r="C165" t="s">
        <v>3386</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3387</v>
      </c>
      <c r="C166" t="s">
        <v>3388</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3389</v>
      </c>
      <c r="C167" t="s">
        <v>3390</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3391</v>
      </c>
      <c r="C168" t="s">
        <v>3392</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3393</v>
      </c>
      <c r="C169" t="s">
        <v>3394</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3395</v>
      </c>
      <c r="C171" t="s">
        <v>3396</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3397</v>
      </c>
      <c r="C172" t="s">
        <v>3398</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3399</v>
      </c>
      <c r="C173" t="s">
        <v>3400</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3401</v>
      </c>
      <c r="C174" t="s">
        <v>3402</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3403</v>
      </c>
      <c r="C175" t="s">
        <v>3404</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3405</v>
      </c>
      <c r="C176" t="s">
        <v>3406</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3407</v>
      </c>
      <c r="C177" t="s">
        <v>3408</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3409</v>
      </c>
      <c r="C178" t="s">
        <v>3410</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3411</v>
      </c>
      <c r="C179" t="s">
        <v>3412</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3413</v>
      </c>
      <c r="C180" t="s">
        <v>3414</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3415</v>
      </c>
      <c r="C182" t="s">
        <v>3416</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3417</v>
      </c>
      <c r="C183" t="s">
        <v>3418</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3419</v>
      </c>
      <c r="C184" t="s">
        <v>3420</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3421</v>
      </c>
      <c r="C185" t="s">
        <v>3422</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3423</v>
      </c>
      <c r="C186" t="s">
        <v>3424</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3425</v>
      </c>
      <c r="C187" t="s">
        <v>3426</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3427</v>
      </c>
      <c r="C188" t="s">
        <v>3428</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3429</v>
      </c>
      <c r="C189" t="s">
        <v>3430</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3431</v>
      </c>
      <c r="C190" t="s">
        <v>3432</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3433</v>
      </c>
      <c r="C191" t="s">
        <v>3434</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3435</v>
      </c>
      <c r="C192" t="s">
        <v>3436</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3437</v>
      </c>
      <c r="C195" t="s">
        <v>3438</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3439</v>
      </c>
      <c r="C196" t="s">
        <v>3440</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3441</v>
      </c>
      <c r="C197" t="s">
        <v>3442</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3443</v>
      </c>
      <c r="C198" t="s">
        <v>3444</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3445</v>
      </c>
      <c r="C199" t="s">
        <v>3446</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3447</v>
      </c>
      <c r="C200" t="s">
        <v>3448</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3449</v>
      </c>
      <c r="C201" t="s">
        <v>3450</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3451</v>
      </c>
      <c r="C202" t="s">
        <v>3452</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3453</v>
      </c>
      <c r="C203" t="s">
        <v>3454</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3455</v>
      </c>
      <c r="C204" t="s">
        <v>3456</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3457</v>
      </c>
      <c r="C206" t="s">
        <v>3458</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3459</v>
      </c>
      <c r="C207" t="s">
        <v>3460</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3461</v>
      </c>
      <c r="C208" t="s">
        <v>3462</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3463</v>
      </c>
      <c r="C209" t="s">
        <v>3464</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3465</v>
      </c>
      <c r="C210" t="s">
        <v>3466</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3467</v>
      </c>
      <c r="C211" t="s">
        <v>3468</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3469</v>
      </c>
      <c r="C212" t="s">
        <v>3470</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3471</v>
      </c>
      <c r="C213" t="s">
        <v>3472</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3473</v>
      </c>
      <c r="C214" t="s">
        <v>3474</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3475</v>
      </c>
      <c r="C215" t="s">
        <v>3476</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3477</v>
      </c>
      <c r="C217" t="s">
        <v>3478</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3479</v>
      </c>
      <c r="C218" t="s">
        <v>3480</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3481</v>
      </c>
      <c r="C219" t="s">
        <v>3482</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3483</v>
      </c>
      <c r="C220" t="s">
        <v>3484</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3485</v>
      </c>
      <c r="C221" t="s">
        <v>3486</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3487</v>
      </c>
      <c r="C222" t="s">
        <v>3488</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3489</v>
      </c>
      <c r="C223" t="s">
        <v>3490</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3491</v>
      </c>
      <c r="C224" t="s">
        <v>3492</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3493</v>
      </c>
      <c r="C225" t="s">
        <v>3494</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3495</v>
      </c>
      <c r="C226" t="s">
        <v>3496</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3497</v>
      </c>
      <c r="C227" t="s">
        <v>3498</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3499</v>
      </c>
      <c r="C229" t="s">
        <v>3500</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3501</v>
      </c>
      <c r="C230" t="s">
        <v>3502</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3503</v>
      </c>
      <c r="C232" t="s">
        <v>3504</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3505</v>
      </c>
      <c r="C233" t="s">
        <v>3506</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3507</v>
      </c>
      <c r="C234" t="s">
        <v>3508</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3509</v>
      </c>
      <c r="C235" t="s">
        <v>3510</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3511</v>
      </c>
      <c r="C237" t="s">
        <v>3512</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3513</v>
      </c>
      <c r="C238" t="s">
        <v>3514</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3515</v>
      </c>
      <c r="C240" t="s">
        <v>3516</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3517</v>
      </c>
      <c r="C241" t="s">
        <v>3518</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3519</v>
      </c>
      <c r="C242" t="s">
        <v>3520</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3521</v>
      </c>
      <c r="C243" t="s">
        <v>3522</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3523</v>
      </c>
      <c r="C245" t="s">
        <v>3524</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3525</v>
      </c>
      <c r="C246" t="s">
        <v>3526</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3527</v>
      </c>
      <c r="C247" t="s">
        <v>3528</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3529</v>
      </c>
      <c r="C249" t="s">
        <v>3530</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3531</v>
      </c>
      <c r="C250" t="s">
        <v>3532</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3533</v>
      </c>
      <c r="C251" t="s">
        <v>3534</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3535</v>
      </c>
      <c r="C252" t="s">
        <v>3536</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502"/>
  <sheetViews>
    <sheetView topLeftCell="B1" zoomScaleNormal="100" workbookViewId="0">
      <selection activeCell="E16" sqref="E16"/>
    </sheetView>
  </sheetViews>
  <sheetFormatPr defaultColWidth="8.7109375" defaultRowHeight="15"/>
  <cols>
    <col min="1" max="1" width="21.42578125" hidden="1" customWidth="1"/>
    <col min="2" max="2" width="46.7109375" customWidth="1"/>
  </cols>
  <sheetData>
    <row r="1" spans="1:33" ht="15" customHeight="1" thickBot="1">
      <c r="A1" s="13"/>
      <c r="B1" s="89" t="s">
        <v>3582</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1" t="s">
        <v>109</v>
      </c>
      <c r="D3" s="91"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1" t="s">
        <v>108</v>
      </c>
      <c r="D4" s="91" t="s">
        <v>3583</v>
      </c>
      <c r="E4" s="56"/>
      <c r="F4" s="56"/>
      <c r="G4" s="91" t="s">
        <v>3584</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1" t="s">
        <v>106</v>
      </c>
      <c r="D5" s="91"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1" t="s">
        <v>105</v>
      </c>
      <c r="D6" s="56"/>
      <c r="E6" s="91"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1262</v>
      </c>
      <c r="B10" s="92" t="s">
        <v>1263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3"/>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3"/>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4" t="s">
        <v>1264</v>
      </c>
      <c r="C13" s="94">
        <v>2022</v>
      </c>
      <c r="D13" s="94">
        <v>2023</v>
      </c>
      <c r="E13" s="94">
        <v>2024</v>
      </c>
      <c r="F13" s="94">
        <v>2025</v>
      </c>
      <c r="G13" s="94">
        <v>2026</v>
      </c>
      <c r="H13" s="94">
        <v>2027</v>
      </c>
      <c r="I13" s="94">
        <v>2028</v>
      </c>
      <c r="J13" s="94">
        <v>2029</v>
      </c>
      <c r="K13" s="94">
        <v>2030</v>
      </c>
      <c r="L13" s="94">
        <v>2031</v>
      </c>
      <c r="M13" s="94">
        <v>2032</v>
      </c>
      <c r="N13" s="94">
        <v>2033</v>
      </c>
      <c r="O13" s="94">
        <v>2034</v>
      </c>
      <c r="P13" s="94">
        <v>2035</v>
      </c>
      <c r="Q13" s="94">
        <v>2036</v>
      </c>
      <c r="R13" s="94">
        <v>2037</v>
      </c>
      <c r="S13" s="94">
        <v>2038</v>
      </c>
      <c r="T13" s="94">
        <v>2039</v>
      </c>
      <c r="U13" s="94">
        <v>2040</v>
      </c>
      <c r="V13" s="94">
        <v>2041</v>
      </c>
      <c r="W13" s="94">
        <v>2042</v>
      </c>
      <c r="X13" s="94">
        <v>2043</v>
      </c>
      <c r="Y13" s="94">
        <v>2044</v>
      </c>
      <c r="Z13" s="94">
        <v>2045</v>
      </c>
      <c r="AA13" s="94">
        <v>2046</v>
      </c>
      <c r="AB13" s="94">
        <v>2047</v>
      </c>
      <c r="AC13" s="94">
        <v>2048</v>
      </c>
      <c r="AD13" s="94">
        <v>2049</v>
      </c>
      <c r="AE13" s="94">
        <v>2050</v>
      </c>
      <c r="AF13" s="95">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13"/>
      <c r="B15" s="96" t="s">
        <v>1265</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15" customHeight="1">
      <c r="A16" s="1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13"/>
      <c r="B17" s="96" t="s">
        <v>1266</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row>
    <row r="18" spans="1:33" ht="15" customHeight="1">
      <c r="A18" s="13"/>
      <c r="B18" s="96" t="s">
        <v>1267</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1:33" ht="15" customHeight="1">
      <c r="A19" s="55" t="s">
        <v>1268</v>
      </c>
      <c r="B19" s="97" t="s">
        <v>1269</v>
      </c>
      <c r="C19" s="100">
        <v>54.377887999999999</v>
      </c>
      <c r="D19" s="100">
        <v>53.144534999999998</v>
      </c>
      <c r="E19" s="100">
        <v>52.484076999999999</v>
      </c>
      <c r="F19" s="100">
        <v>52.468116999999999</v>
      </c>
      <c r="G19" s="100">
        <v>52.863059999999997</v>
      </c>
      <c r="H19" s="100">
        <v>53.050303999999997</v>
      </c>
      <c r="I19" s="100">
        <v>53.208373999999999</v>
      </c>
      <c r="J19" s="100">
        <v>53.430602999999998</v>
      </c>
      <c r="K19" s="100">
        <v>53.797500999999997</v>
      </c>
      <c r="L19" s="100">
        <v>54.467663000000002</v>
      </c>
      <c r="M19" s="100">
        <v>55.340401</v>
      </c>
      <c r="N19" s="100">
        <v>56.110450999999998</v>
      </c>
      <c r="O19" s="100">
        <v>56.965049999999998</v>
      </c>
      <c r="P19" s="100">
        <v>57.879925</v>
      </c>
      <c r="Q19" s="100">
        <v>58.640827000000002</v>
      </c>
      <c r="R19" s="100">
        <v>59.505074</v>
      </c>
      <c r="S19" s="100">
        <v>60.432819000000002</v>
      </c>
      <c r="T19" s="100">
        <v>61.337887000000002</v>
      </c>
      <c r="U19" s="100">
        <v>62.464069000000002</v>
      </c>
      <c r="V19" s="100">
        <v>63.672091999999999</v>
      </c>
      <c r="W19" s="100">
        <v>64.732062999999997</v>
      </c>
      <c r="X19" s="100">
        <v>65.792686000000003</v>
      </c>
      <c r="Y19" s="100">
        <v>66.844727000000006</v>
      </c>
      <c r="Z19" s="100">
        <v>68.021523000000002</v>
      </c>
      <c r="AA19" s="100">
        <v>69.342087000000006</v>
      </c>
      <c r="AB19" s="100">
        <v>70.717215999999993</v>
      </c>
      <c r="AC19" s="100">
        <v>72.151206999999999</v>
      </c>
      <c r="AD19" s="100">
        <v>73.580948000000006</v>
      </c>
      <c r="AE19" s="100">
        <v>75.081901999999999</v>
      </c>
      <c r="AF19" s="99">
        <v>1.1589E-2</v>
      </c>
      <c r="AG19" s="32"/>
    </row>
    <row r="20" spans="1:33" ht="15" customHeight="1">
      <c r="A20" s="55" t="s">
        <v>1270</v>
      </c>
      <c r="B20" s="97" t="s">
        <v>1271</v>
      </c>
      <c r="C20" s="100">
        <v>16.839545999999999</v>
      </c>
      <c r="D20" s="100">
        <v>17.744130999999999</v>
      </c>
      <c r="E20" s="100">
        <v>18.742289</v>
      </c>
      <c r="F20" s="100">
        <v>19.888808999999998</v>
      </c>
      <c r="G20" s="100">
        <v>21.134782999999999</v>
      </c>
      <c r="H20" s="100">
        <v>22.227530000000002</v>
      </c>
      <c r="I20" s="100">
        <v>23.225821</v>
      </c>
      <c r="J20" s="100">
        <v>24.184891</v>
      </c>
      <c r="K20" s="100">
        <v>25.133499</v>
      </c>
      <c r="L20" s="100">
        <v>26.140522000000001</v>
      </c>
      <c r="M20" s="100">
        <v>27.219895999999999</v>
      </c>
      <c r="N20" s="100">
        <v>28.239384000000001</v>
      </c>
      <c r="O20" s="100">
        <v>29.250954</v>
      </c>
      <c r="P20" s="100">
        <v>30.247049000000001</v>
      </c>
      <c r="Q20" s="100">
        <v>31.152632000000001</v>
      </c>
      <c r="R20" s="100">
        <v>32.104511000000002</v>
      </c>
      <c r="S20" s="100">
        <v>33.061110999999997</v>
      </c>
      <c r="T20" s="100">
        <v>33.950099999999999</v>
      </c>
      <c r="U20" s="100">
        <v>34.922916000000001</v>
      </c>
      <c r="V20" s="100">
        <v>35.946026000000003</v>
      </c>
      <c r="W20" s="100">
        <v>36.850696999999997</v>
      </c>
      <c r="X20" s="100">
        <v>37.664375</v>
      </c>
      <c r="Y20" s="100">
        <v>38.410378000000001</v>
      </c>
      <c r="Z20" s="100">
        <v>39.177334000000002</v>
      </c>
      <c r="AA20" s="100">
        <v>39.988945000000001</v>
      </c>
      <c r="AB20" s="100">
        <v>40.802666000000002</v>
      </c>
      <c r="AC20" s="100">
        <v>41.617626000000001</v>
      </c>
      <c r="AD20" s="100">
        <v>42.410922999999997</v>
      </c>
      <c r="AE20" s="100">
        <v>43.240355999999998</v>
      </c>
      <c r="AF20" s="99">
        <v>3.4254E-2</v>
      </c>
      <c r="AG20" s="32"/>
    </row>
    <row r="21" spans="1:33" ht="15" customHeight="1">
      <c r="A21" s="55" t="s">
        <v>1272</v>
      </c>
      <c r="B21" s="97" t="s">
        <v>915</v>
      </c>
      <c r="C21" s="100">
        <v>5.8500000000000002E-4</v>
      </c>
      <c r="D21" s="100">
        <v>7.6189999999999999E-3</v>
      </c>
      <c r="E21" s="100">
        <v>1.4655E-2</v>
      </c>
      <c r="F21" s="100">
        <v>2.1177000000000001E-2</v>
      </c>
      <c r="G21" s="100">
        <v>2.7449000000000001E-2</v>
      </c>
      <c r="H21" s="100">
        <v>3.3158E-2</v>
      </c>
      <c r="I21" s="100">
        <v>3.8422999999999999E-2</v>
      </c>
      <c r="J21" s="100">
        <v>4.3423999999999997E-2</v>
      </c>
      <c r="K21" s="100">
        <v>4.8313000000000002E-2</v>
      </c>
      <c r="L21" s="100">
        <v>5.3442999999999997E-2</v>
      </c>
      <c r="M21" s="100">
        <v>5.8875999999999998E-2</v>
      </c>
      <c r="N21" s="100">
        <v>6.4350000000000004E-2</v>
      </c>
      <c r="O21" s="100">
        <v>7.0040000000000005E-2</v>
      </c>
      <c r="P21" s="100">
        <v>7.6002E-2</v>
      </c>
      <c r="Q21" s="100">
        <v>8.2100000000000006E-2</v>
      </c>
      <c r="R21" s="100">
        <v>8.8735999999999995E-2</v>
      </c>
      <c r="S21" s="100">
        <v>9.5949000000000007E-2</v>
      </c>
      <c r="T21" s="100">
        <v>0.10364</v>
      </c>
      <c r="U21" s="100">
        <v>0.112416</v>
      </c>
      <c r="V21" s="100">
        <v>0.122264</v>
      </c>
      <c r="W21" s="100">
        <v>0.132771</v>
      </c>
      <c r="X21" s="100">
        <v>0.144178</v>
      </c>
      <c r="Y21" s="100">
        <v>0.156277</v>
      </c>
      <c r="Z21" s="100">
        <v>0.169465</v>
      </c>
      <c r="AA21" s="100">
        <v>0.18385499999999999</v>
      </c>
      <c r="AB21" s="100">
        <v>0.19916</v>
      </c>
      <c r="AC21" s="100">
        <v>0.215339</v>
      </c>
      <c r="AD21" s="100">
        <v>0.232209</v>
      </c>
      <c r="AE21" s="100">
        <v>0.24999299999999999</v>
      </c>
      <c r="AF21" s="99">
        <v>0.24155299999999999</v>
      </c>
      <c r="AG21" s="32"/>
    </row>
    <row r="22" spans="1:33" ht="15" customHeight="1">
      <c r="A22" s="55" t="s">
        <v>1273</v>
      </c>
      <c r="B22" s="97" t="s">
        <v>1274</v>
      </c>
      <c r="C22" s="100">
        <v>1.5417999999999999E-2</v>
      </c>
      <c r="D22" s="100">
        <v>1.3983000000000001E-2</v>
      </c>
      <c r="E22" s="100">
        <v>1.2749E-2</v>
      </c>
      <c r="F22" s="100">
        <v>1.172E-2</v>
      </c>
      <c r="G22" s="100">
        <v>1.0836E-2</v>
      </c>
      <c r="H22" s="100">
        <v>9.9769999999999998E-3</v>
      </c>
      <c r="I22" s="100">
        <v>9.1769999999999994E-3</v>
      </c>
      <c r="J22" s="100">
        <v>8.4419999999999999E-3</v>
      </c>
      <c r="K22" s="100">
        <v>7.7739999999999997E-3</v>
      </c>
      <c r="L22" s="100">
        <v>7.1869999999999998E-3</v>
      </c>
      <c r="M22" s="100">
        <v>6.6620000000000004E-3</v>
      </c>
      <c r="N22" s="100">
        <v>6.1279999999999998E-3</v>
      </c>
      <c r="O22" s="100">
        <v>5.5770000000000004E-3</v>
      </c>
      <c r="P22" s="100">
        <v>4.9940000000000002E-3</v>
      </c>
      <c r="Q22" s="100">
        <v>4.3909999999999999E-3</v>
      </c>
      <c r="R22" s="100">
        <v>3.7599999999999999E-3</v>
      </c>
      <c r="S22" s="100">
        <v>3.179E-3</v>
      </c>
      <c r="T22" s="100">
        <v>2.647E-3</v>
      </c>
      <c r="U22" s="100">
        <v>2.114E-3</v>
      </c>
      <c r="V22" s="100">
        <v>1.694E-3</v>
      </c>
      <c r="W22" s="100">
        <v>1.3810000000000001E-3</v>
      </c>
      <c r="X22" s="100">
        <v>1.1540000000000001E-3</v>
      </c>
      <c r="Y22" s="100">
        <v>1.0059999999999999E-3</v>
      </c>
      <c r="Z22" s="100">
        <v>9.0399999999999996E-4</v>
      </c>
      <c r="AA22" s="100">
        <v>8.25E-4</v>
      </c>
      <c r="AB22" s="100">
        <v>7.7300000000000003E-4</v>
      </c>
      <c r="AC22" s="100">
        <v>7.0699999999999995E-4</v>
      </c>
      <c r="AD22" s="100">
        <v>6.29E-4</v>
      </c>
      <c r="AE22" s="100">
        <v>5.31E-4</v>
      </c>
      <c r="AF22" s="99">
        <v>-0.11337</v>
      </c>
      <c r="AG22" s="32"/>
    </row>
    <row r="23" spans="1:33" ht="15" customHeight="1">
      <c r="A23" s="55" t="s">
        <v>1275</v>
      </c>
      <c r="B23" s="97" t="s">
        <v>1276</v>
      </c>
      <c r="C23" s="100">
        <v>3.809787</v>
      </c>
      <c r="D23" s="100">
        <v>3.767833</v>
      </c>
      <c r="E23" s="100">
        <v>3.7441979999999999</v>
      </c>
      <c r="F23" s="100">
        <v>3.7457229999999999</v>
      </c>
      <c r="G23" s="100">
        <v>3.7694169999999998</v>
      </c>
      <c r="H23" s="100">
        <v>3.7826610000000001</v>
      </c>
      <c r="I23" s="100">
        <v>3.7951459999999999</v>
      </c>
      <c r="J23" s="100">
        <v>3.8137829999999999</v>
      </c>
      <c r="K23" s="100">
        <v>3.838174</v>
      </c>
      <c r="L23" s="100">
        <v>3.8822709999999998</v>
      </c>
      <c r="M23" s="100">
        <v>3.9409519999999998</v>
      </c>
      <c r="N23" s="100">
        <v>3.9905879999999998</v>
      </c>
      <c r="O23" s="100">
        <v>4.0125820000000001</v>
      </c>
      <c r="P23" s="100">
        <v>4.0225119999999999</v>
      </c>
      <c r="Q23" s="100">
        <v>4.0094029999999998</v>
      </c>
      <c r="R23" s="100">
        <v>3.9999530000000001</v>
      </c>
      <c r="S23" s="100">
        <v>3.9800239999999998</v>
      </c>
      <c r="T23" s="100">
        <v>3.9583360000000001</v>
      </c>
      <c r="U23" s="100">
        <v>3.9592179999999999</v>
      </c>
      <c r="V23" s="100">
        <v>3.979984</v>
      </c>
      <c r="W23" s="100">
        <v>4.002802</v>
      </c>
      <c r="X23" s="100">
        <v>4.0383959999999997</v>
      </c>
      <c r="Y23" s="100">
        <v>4.0870350000000002</v>
      </c>
      <c r="Z23" s="100">
        <v>4.1447019999999997</v>
      </c>
      <c r="AA23" s="100">
        <v>4.2117040000000001</v>
      </c>
      <c r="AB23" s="100">
        <v>4.2819940000000001</v>
      </c>
      <c r="AC23" s="100">
        <v>4.3548410000000004</v>
      </c>
      <c r="AD23" s="100">
        <v>4.4219140000000001</v>
      </c>
      <c r="AE23" s="100">
        <v>4.4892539999999999</v>
      </c>
      <c r="AF23" s="99">
        <v>5.8780000000000004E-3</v>
      </c>
      <c r="AG23" s="32"/>
    </row>
    <row r="24" spans="1:33" ht="15" customHeight="1">
      <c r="A24" s="55" t="s">
        <v>1277</v>
      </c>
      <c r="B24" s="97" t="s">
        <v>1278</v>
      </c>
      <c r="C24" s="100">
        <v>8.03E-4</v>
      </c>
      <c r="D24" s="100">
        <v>7.2599999999999997E-4</v>
      </c>
      <c r="E24" s="100">
        <v>6.6500000000000001E-4</v>
      </c>
      <c r="F24" s="100">
        <v>6.1899999999999998E-4</v>
      </c>
      <c r="G24" s="100">
        <v>5.8600000000000004E-4</v>
      </c>
      <c r="H24" s="100">
        <v>5.5900000000000004E-4</v>
      </c>
      <c r="I24" s="100">
        <v>5.3899999999999998E-4</v>
      </c>
      <c r="J24" s="100">
        <v>5.0699999999999996E-4</v>
      </c>
      <c r="K24" s="100">
        <v>4.66E-4</v>
      </c>
      <c r="L24" s="100">
        <v>4.28E-4</v>
      </c>
      <c r="M24" s="100">
        <v>3.9399999999999998E-4</v>
      </c>
      <c r="N24" s="100">
        <v>3.3199999999999999E-4</v>
      </c>
      <c r="O24" s="100">
        <v>2.61E-4</v>
      </c>
      <c r="P24" s="100">
        <v>2.0599999999999999E-4</v>
      </c>
      <c r="Q24" s="100">
        <v>1.6100000000000001E-4</v>
      </c>
      <c r="R24" s="100">
        <v>1.27E-4</v>
      </c>
      <c r="S24" s="100">
        <v>9.8999999999999994E-5</v>
      </c>
      <c r="T24" s="100">
        <v>7.7999999999999999E-5</v>
      </c>
      <c r="U24" s="100">
        <v>6.8999999999999997E-5</v>
      </c>
      <c r="V24" s="100">
        <v>6.7999999999999999E-5</v>
      </c>
      <c r="W24" s="100">
        <v>6.6000000000000005E-5</v>
      </c>
      <c r="X24" s="100">
        <v>6.3999999999999997E-5</v>
      </c>
      <c r="Y24" s="100">
        <v>5.1999999999999997E-5</v>
      </c>
      <c r="Z24" s="100">
        <v>3.6999999999999998E-5</v>
      </c>
      <c r="AA24" s="100">
        <v>2.5999999999999998E-5</v>
      </c>
      <c r="AB24" s="100">
        <v>1.8E-5</v>
      </c>
      <c r="AC24" s="100">
        <v>1.2999999999999999E-5</v>
      </c>
      <c r="AD24" s="100">
        <v>9.0000000000000002E-6</v>
      </c>
      <c r="AE24" s="100">
        <v>6.0000000000000002E-6</v>
      </c>
      <c r="AF24" s="99">
        <v>-0.15898599999999999</v>
      </c>
      <c r="AG24" s="32"/>
    </row>
    <row r="25" spans="1:33" ht="15" customHeight="1">
      <c r="A25" s="55" t="s">
        <v>1279</v>
      </c>
      <c r="B25" s="97" t="s">
        <v>1280</v>
      </c>
      <c r="C25" s="100">
        <v>0</v>
      </c>
      <c r="D25" s="100">
        <v>5.7670000000000004E-3</v>
      </c>
      <c r="E25" s="100">
        <v>1.1591000000000001E-2</v>
      </c>
      <c r="F25" s="100">
        <v>1.7683999999999998E-2</v>
      </c>
      <c r="G25" s="100">
        <v>2.4024E-2</v>
      </c>
      <c r="H25" s="100">
        <v>3.0273000000000001E-2</v>
      </c>
      <c r="I25" s="100">
        <v>3.6479999999999999E-2</v>
      </c>
      <c r="J25" s="100">
        <v>4.2743999999999997E-2</v>
      </c>
      <c r="K25" s="100">
        <v>4.9119000000000003E-2</v>
      </c>
      <c r="L25" s="100">
        <v>5.5856999999999997E-2</v>
      </c>
      <c r="M25" s="100">
        <v>6.3047000000000006E-2</v>
      </c>
      <c r="N25" s="100">
        <v>7.0425000000000001E-2</v>
      </c>
      <c r="O25" s="100">
        <v>7.8254000000000004E-2</v>
      </c>
      <c r="P25" s="100">
        <v>8.6656999999999998E-2</v>
      </c>
      <c r="Q25" s="100">
        <v>9.5513000000000001E-2</v>
      </c>
      <c r="R25" s="100">
        <v>0.10538400000000001</v>
      </c>
      <c r="S25" s="100">
        <v>0.116411</v>
      </c>
      <c r="T25" s="100">
        <v>0.12854199999999999</v>
      </c>
      <c r="U25" s="100">
        <v>0.142514</v>
      </c>
      <c r="V25" s="100">
        <v>0.158247</v>
      </c>
      <c r="W25" s="100">
        <v>0.174988</v>
      </c>
      <c r="X25" s="100">
        <v>0.19287399999999999</v>
      </c>
      <c r="Y25" s="100">
        <v>0.211808</v>
      </c>
      <c r="Z25" s="100">
        <v>0.23217499999999999</v>
      </c>
      <c r="AA25" s="100">
        <v>0.25375799999999998</v>
      </c>
      <c r="AB25" s="100">
        <v>0.27614300000000003</v>
      </c>
      <c r="AC25" s="100">
        <v>0.299238</v>
      </c>
      <c r="AD25" s="100">
        <v>0.32271</v>
      </c>
      <c r="AE25" s="100">
        <v>0.34681899999999999</v>
      </c>
      <c r="AF25" s="99" t="s">
        <v>3588</v>
      </c>
      <c r="AG25" s="32"/>
    </row>
    <row r="26" spans="1:33" ht="15" customHeight="1">
      <c r="A26" s="55" t="s">
        <v>1281</v>
      </c>
      <c r="B26" s="97" t="s">
        <v>1282</v>
      </c>
      <c r="C26" s="100">
        <v>0</v>
      </c>
      <c r="D26" s="100">
        <v>6.2639999999999996E-3</v>
      </c>
      <c r="E26" s="100">
        <v>1.2467000000000001E-2</v>
      </c>
      <c r="F26" s="100">
        <v>1.8797999999999999E-2</v>
      </c>
      <c r="G26" s="100">
        <v>2.5252E-2</v>
      </c>
      <c r="H26" s="100">
        <v>3.1509000000000002E-2</v>
      </c>
      <c r="I26" s="100">
        <v>3.7561999999999998E-2</v>
      </c>
      <c r="J26" s="100">
        <v>4.3526000000000002E-2</v>
      </c>
      <c r="K26" s="100">
        <v>4.9498E-2</v>
      </c>
      <c r="L26" s="100">
        <v>5.5806000000000001E-2</v>
      </c>
      <c r="M26" s="100">
        <v>6.2561000000000005E-2</v>
      </c>
      <c r="N26" s="100">
        <v>6.9582000000000005E-2</v>
      </c>
      <c r="O26" s="100">
        <v>7.7166999999999999E-2</v>
      </c>
      <c r="P26" s="100">
        <v>8.5493E-2</v>
      </c>
      <c r="Q26" s="100">
        <v>9.4449000000000005E-2</v>
      </c>
      <c r="R26" s="100">
        <v>0.104634</v>
      </c>
      <c r="S26" s="100">
        <v>0.11618100000000001</v>
      </c>
      <c r="T26" s="100">
        <v>0.12908700000000001</v>
      </c>
      <c r="U26" s="100">
        <v>0.144125</v>
      </c>
      <c r="V26" s="100">
        <v>0.16123799999999999</v>
      </c>
      <c r="W26" s="100">
        <v>0.179646</v>
      </c>
      <c r="X26" s="100">
        <v>0.19942299999999999</v>
      </c>
      <c r="Y26" s="100">
        <v>0.22052099999999999</v>
      </c>
      <c r="Z26" s="100">
        <v>0.24334700000000001</v>
      </c>
      <c r="AA26" s="100">
        <v>0.26768700000000001</v>
      </c>
      <c r="AB26" s="100">
        <v>0.293047</v>
      </c>
      <c r="AC26" s="100">
        <v>0.31929999999999997</v>
      </c>
      <c r="AD26" s="100">
        <v>0.34602500000000003</v>
      </c>
      <c r="AE26" s="100">
        <v>0.37348100000000001</v>
      </c>
      <c r="AF26" s="99" t="s">
        <v>3588</v>
      </c>
      <c r="AG26" s="32"/>
    </row>
    <row r="27" spans="1:33" ht="15" customHeight="1">
      <c r="A27" s="55" t="s">
        <v>1283</v>
      </c>
      <c r="B27" s="97" t="s">
        <v>1284</v>
      </c>
      <c r="C27" s="100">
        <v>0</v>
      </c>
      <c r="D27" s="100">
        <v>0</v>
      </c>
      <c r="E27" s="100">
        <v>1.9999999999999999E-6</v>
      </c>
      <c r="F27" s="100">
        <v>3.9999999999999998E-6</v>
      </c>
      <c r="G27" s="100">
        <v>6.0000000000000002E-6</v>
      </c>
      <c r="H27" s="100">
        <v>7.9999999999999996E-6</v>
      </c>
      <c r="I27" s="100">
        <v>1.0000000000000001E-5</v>
      </c>
      <c r="J27" s="100">
        <v>1.1E-5</v>
      </c>
      <c r="K27" s="100">
        <v>1.2999999999999999E-5</v>
      </c>
      <c r="L27" s="100">
        <v>1.5E-5</v>
      </c>
      <c r="M27" s="100">
        <v>1.7E-5</v>
      </c>
      <c r="N27" s="100">
        <v>1.8E-5</v>
      </c>
      <c r="O27" s="100">
        <v>2.0000000000000002E-5</v>
      </c>
      <c r="P27" s="100">
        <v>2.0999999999999999E-5</v>
      </c>
      <c r="Q27" s="100">
        <v>2.1999999999999999E-5</v>
      </c>
      <c r="R27" s="100">
        <v>2.3E-5</v>
      </c>
      <c r="S27" s="100">
        <v>2.4000000000000001E-5</v>
      </c>
      <c r="T27" s="100">
        <v>2.5000000000000001E-5</v>
      </c>
      <c r="U27" s="100">
        <v>2.5999999999999998E-5</v>
      </c>
      <c r="V27" s="100">
        <v>2.6999999999999999E-5</v>
      </c>
      <c r="W27" s="100">
        <v>2.8E-5</v>
      </c>
      <c r="X27" s="100">
        <v>2.8E-5</v>
      </c>
      <c r="Y27" s="100">
        <v>2.9E-5</v>
      </c>
      <c r="Z27" s="100">
        <v>2.9E-5</v>
      </c>
      <c r="AA27" s="100">
        <v>2.9E-5</v>
      </c>
      <c r="AB27" s="100">
        <v>2.9E-5</v>
      </c>
      <c r="AC27" s="100">
        <v>2.8E-5</v>
      </c>
      <c r="AD27" s="100">
        <v>2.6999999999999999E-5</v>
      </c>
      <c r="AE27" s="100">
        <v>2.6999999999999999E-5</v>
      </c>
      <c r="AF27" s="99" t="s">
        <v>3588</v>
      </c>
      <c r="AG27" s="32"/>
    </row>
    <row r="28" spans="1:33" ht="15" customHeight="1">
      <c r="A28" s="55" t="s">
        <v>1285</v>
      </c>
      <c r="B28" s="97" t="s">
        <v>1286</v>
      </c>
      <c r="C28" s="100">
        <v>75.044044</v>
      </c>
      <c r="D28" s="100">
        <v>74.690865000000002</v>
      </c>
      <c r="E28" s="100">
        <v>75.022484000000006</v>
      </c>
      <c r="F28" s="100">
        <v>76.172577000000004</v>
      </c>
      <c r="G28" s="100">
        <v>77.855407999999997</v>
      </c>
      <c r="H28" s="100">
        <v>79.165999999999997</v>
      </c>
      <c r="I28" s="100">
        <v>80.351471000000004</v>
      </c>
      <c r="J28" s="100">
        <v>81.567832999999993</v>
      </c>
      <c r="K28" s="100">
        <v>82.924255000000002</v>
      </c>
      <c r="L28" s="100">
        <v>84.663139000000001</v>
      </c>
      <c r="M28" s="100">
        <v>86.692847999999998</v>
      </c>
      <c r="N28" s="100">
        <v>88.551040999999998</v>
      </c>
      <c r="O28" s="100">
        <v>90.459770000000006</v>
      </c>
      <c r="P28" s="100">
        <v>92.402862999999996</v>
      </c>
      <c r="Q28" s="100">
        <v>94.079566999999997</v>
      </c>
      <c r="R28" s="100">
        <v>95.912070999999997</v>
      </c>
      <c r="S28" s="100">
        <v>97.805533999999994</v>
      </c>
      <c r="T28" s="100">
        <v>99.610382000000001</v>
      </c>
      <c r="U28" s="100">
        <v>101.747383</v>
      </c>
      <c r="V28" s="100">
        <v>104.041481</v>
      </c>
      <c r="W28" s="100">
        <v>106.07409699999999</v>
      </c>
      <c r="X28" s="100">
        <v>108.033012</v>
      </c>
      <c r="Y28" s="100">
        <v>109.931847</v>
      </c>
      <c r="Z28" s="100">
        <v>111.98915100000001</v>
      </c>
      <c r="AA28" s="100">
        <v>114.248878</v>
      </c>
      <c r="AB28" s="100">
        <v>116.57092299999999</v>
      </c>
      <c r="AC28" s="100">
        <v>118.95809199999999</v>
      </c>
      <c r="AD28" s="100">
        <v>121.31513200000001</v>
      </c>
      <c r="AE28" s="100">
        <v>123.782051</v>
      </c>
      <c r="AF28" s="99">
        <v>1.8034000000000001E-2</v>
      </c>
      <c r="AG28" s="32"/>
    </row>
    <row r="29" spans="1:33" ht="15" customHeight="1">
      <c r="A29" s="13"/>
      <c r="B29" s="96" t="s">
        <v>1287</v>
      </c>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row>
    <row r="30" spans="1:33" ht="15" customHeight="1">
      <c r="A30" s="55" t="s">
        <v>1288</v>
      </c>
      <c r="B30" s="97" t="s">
        <v>1269</v>
      </c>
      <c r="C30" s="100">
        <v>39.553074000000002</v>
      </c>
      <c r="D30" s="100">
        <v>39.319088000000001</v>
      </c>
      <c r="E30" s="100">
        <v>39.272629000000002</v>
      </c>
      <c r="F30" s="100">
        <v>39.564338999999997</v>
      </c>
      <c r="G30" s="100">
        <v>40.212192999999999</v>
      </c>
      <c r="H30" s="100">
        <v>40.855052999999998</v>
      </c>
      <c r="I30" s="100">
        <v>41.497833</v>
      </c>
      <c r="J30" s="100">
        <v>42.035899999999998</v>
      </c>
      <c r="K30" s="100">
        <v>42.465252</v>
      </c>
      <c r="L30" s="100">
        <v>42.972518999999998</v>
      </c>
      <c r="M30" s="100">
        <v>43.642536</v>
      </c>
      <c r="N30" s="100">
        <v>44.241501</v>
      </c>
      <c r="O30" s="100">
        <v>44.8596</v>
      </c>
      <c r="P30" s="100">
        <v>45.52449</v>
      </c>
      <c r="Q30" s="100">
        <v>46.075420000000001</v>
      </c>
      <c r="R30" s="100">
        <v>46.682631999999998</v>
      </c>
      <c r="S30" s="100">
        <v>47.298706000000003</v>
      </c>
      <c r="T30" s="100">
        <v>47.863827000000001</v>
      </c>
      <c r="U30" s="100">
        <v>48.570414999999997</v>
      </c>
      <c r="V30" s="100">
        <v>49.370978999999998</v>
      </c>
      <c r="W30" s="100">
        <v>50.070613999999999</v>
      </c>
      <c r="X30" s="100">
        <v>50.737022000000003</v>
      </c>
      <c r="Y30" s="100">
        <v>51.313442000000002</v>
      </c>
      <c r="Z30" s="100">
        <v>51.847186999999998</v>
      </c>
      <c r="AA30" s="100">
        <v>52.404834999999999</v>
      </c>
      <c r="AB30" s="100">
        <v>53.007792999999999</v>
      </c>
      <c r="AC30" s="100">
        <v>53.702660000000002</v>
      </c>
      <c r="AD30" s="100">
        <v>54.419842000000003</v>
      </c>
      <c r="AE30" s="100">
        <v>55.152199000000003</v>
      </c>
      <c r="AF30" s="99">
        <v>1.1944E-2</v>
      </c>
      <c r="AG30" s="32"/>
    </row>
    <row r="31" spans="1:33" ht="15" customHeight="1">
      <c r="A31" s="55" t="s">
        <v>1289</v>
      </c>
      <c r="B31" s="97" t="s">
        <v>1271</v>
      </c>
      <c r="C31" s="100">
        <v>19.485095999999999</v>
      </c>
      <c r="D31" s="100">
        <v>19.207556</v>
      </c>
      <c r="E31" s="100">
        <v>19.063082000000001</v>
      </c>
      <c r="F31" s="100">
        <v>19.057665</v>
      </c>
      <c r="G31" s="100">
        <v>19.235237000000001</v>
      </c>
      <c r="H31" s="100">
        <v>19.400040000000001</v>
      </c>
      <c r="I31" s="100">
        <v>19.585732</v>
      </c>
      <c r="J31" s="100">
        <v>19.752495</v>
      </c>
      <c r="K31" s="100">
        <v>19.882428999999998</v>
      </c>
      <c r="L31" s="100">
        <v>20.051871999999999</v>
      </c>
      <c r="M31" s="100">
        <v>20.317062</v>
      </c>
      <c r="N31" s="100">
        <v>20.547533000000001</v>
      </c>
      <c r="O31" s="100">
        <v>20.797058</v>
      </c>
      <c r="P31" s="100">
        <v>21.063274</v>
      </c>
      <c r="Q31" s="100">
        <v>21.258192000000001</v>
      </c>
      <c r="R31" s="100">
        <v>21.506865000000001</v>
      </c>
      <c r="S31" s="100">
        <v>21.722429000000002</v>
      </c>
      <c r="T31" s="100">
        <v>21.973479999999999</v>
      </c>
      <c r="U31" s="100">
        <v>22.266081</v>
      </c>
      <c r="V31" s="100">
        <v>22.617493</v>
      </c>
      <c r="W31" s="100">
        <v>22.929684000000002</v>
      </c>
      <c r="X31" s="100">
        <v>23.232797999999999</v>
      </c>
      <c r="Y31" s="100">
        <v>23.50264</v>
      </c>
      <c r="Z31" s="100">
        <v>23.752012000000001</v>
      </c>
      <c r="AA31" s="100">
        <v>24.010308999999999</v>
      </c>
      <c r="AB31" s="100">
        <v>24.278696</v>
      </c>
      <c r="AC31" s="100">
        <v>24.577971999999999</v>
      </c>
      <c r="AD31" s="100">
        <v>24.885752</v>
      </c>
      <c r="AE31" s="100">
        <v>25.192163000000001</v>
      </c>
      <c r="AF31" s="99">
        <v>9.2169999999999995E-3</v>
      </c>
      <c r="AG31" s="32"/>
    </row>
    <row r="32" spans="1:33" ht="15" customHeight="1">
      <c r="A32" s="55" t="s">
        <v>1290</v>
      </c>
      <c r="B32" s="97" t="s">
        <v>915</v>
      </c>
      <c r="C32" s="100">
        <v>3.5511000000000001E-2</v>
      </c>
      <c r="D32" s="100">
        <v>3.6839999999999998E-2</v>
      </c>
      <c r="E32" s="100">
        <v>3.8283999999999999E-2</v>
      </c>
      <c r="F32" s="100">
        <v>3.9905000000000003E-2</v>
      </c>
      <c r="G32" s="100">
        <v>4.1933999999999999E-2</v>
      </c>
      <c r="H32" s="100">
        <v>4.3994999999999999E-2</v>
      </c>
      <c r="I32" s="100">
        <v>4.6095999999999998E-2</v>
      </c>
      <c r="J32" s="100">
        <v>4.8090000000000001E-2</v>
      </c>
      <c r="K32" s="100">
        <v>5.0129E-2</v>
      </c>
      <c r="L32" s="100">
        <v>5.2542999999999999E-2</v>
      </c>
      <c r="M32" s="100">
        <v>5.5598000000000002E-2</v>
      </c>
      <c r="N32" s="100">
        <v>5.9251999999999999E-2</v>
      </c>
      <c r="O32" s="100">
        <v>6.3455999999999999E-2</v>
      </c>
      <c r="P32" s="100">
        <v>6.7790000000000003E-2</v>
      </c>
      <c r="Q32" s="100">
        <v>7.2345000000000007E-2</v>
      </c>
      <c r="R32" s="100">
        <v>7.7487E-2</v>
      </c>
      <c r="S32" s="100">
        <v>8.3163000000000001E-2</v>
      </c>
      <c r="T32" s="100">
        <v>8.9284000000000002E-2</v>
      </c>
      <c r="U32" s="100">
        <v>9.6338999999999994E-2</v>
      </c>
      <c r="V32" s="100">
        <v>0.10442</v>
      </c>
      <c r="W32" s="100">
        <v>0.11297</v>
      </c>
      <c r="X32" s="100">
        <v>0.12192699999999999</v>
      </c>
      <c r="Y32" s="100">
        <v>0.13096099999999999</v>
      </c>
      <c r="Z32" s="100">
        <v>0.14008499999999999</v>
      </c>
      <c r="AA32" s="100">
        <v>0.14941599999999999</v>
      </c>
      <c r="AB32" s="100">
        <v>0.15890199999999999</v>
      </c>
      <c r="AC32" s="100">
        <v>0.16864999999999999</v>
      </c>
      <c r="AD32" s="100">
        <v>0.17793800000000001</v>
      </c>
      <c r="AE32" s="100">
        <v>0.187227</v>
      </c>
      <c r="AF32" s="99">
        <v>6.1171999999999997E-2</v>
      </c>
      <c r="AG32" s="32"/>
    </row>
    <row r="33" spans="1:33" ht="15" customHeight="1">
      <c r="A33" s="55" t="s">
        <v>1291</v>
      </c>
      <c r="B33" s="97" t="s">
        <v>1274</v>
      </c>
      <c r="C33" s="100">
        <v>4.0708000000000001E-2</v>
      </c>
      <c r="D33" s="100">
        <v>3.8725999999999997E-2</v>
      </c>
      <c r="E33" s="100">
        <v>3.6778999999999999E-2</v>
      </c>
      <c r="F33" s="100">
        <v>3.5041999999999997E-2</v>
      </c>
      <c r="G33" s="100">
        <v>3.3513000000000001E-2</v>
      </c>
      <c r="H33" s="100">
        <v>3.1829999999999997E-2</v>
      </c>
      <c r="I33" s="100">
        <v>3.0179999999999998E-2</v>
      </c>
      <c r="J33" s="100">
        <v>2.8448000000000001E-2</v>
      </c>
      <c r="K33" s="100">
        <v>2.6646E-2</v>
      </c>
      <c r="L33" s="100">
        <v>2.4979000000000001E-2</v>
      </c>
      <c r="M33" s="100">
        <v>2.3466999999999998E-2</v>
      </c>
      <c r="N33" s="100">
        <v>2.1950000000000001E-2</v>
      </c>
      <c r="O33" s="100">
        <v>2.0449999999999999E-2</v>
      </c>
      <c r="P33" s="100">
        <v>1.899E-2</v>
      </c>
      <c r="Q33" s="100">
        <v>1.7543E-2</v>
      </c>
      <c r="R33" s="100">
        <v>1.6268999999999999E-2</v>
      </c>
      <c r="S33" s="100">
        <v>1.512E-2</v>
      </c>
      <c r="T33" s="100">
        <v>1.4109999999999999E-2</v>
      </c>
      <c r="U33" s="100">
        <v>1.3188999999999999E-2</v>
      </c>
      <c r="V33" s="100">
        <v>1.227E-2</v>
      </c>
      <c r="W33" s="100">
        <v>1.1424999999999999E-2</v>
      </c>
      <c r="X33" s="100">
        <v>1.0463999999999999E-2</v>
      </c>
      <c r="Y33" s="100">
        <v>9.4820000000000008E-3</v>
      </c>
      <c r="Z33" s="100">
        <v>8.6669999999999994E-3</v>
      </c>
      <c r="AA33" s="100">
        <v>7.979E-3</v>
      </c>
      <c r="AB33" s="100">
        <v>7.2839999999999997E-3</v>
      </c>
      <c r="AC33" s="100">
        <v>6.5919999999999998E-3</v>
      </c>
      <c r="AD33" s="100">
        <v>5.96E-3</v>
      </c>
      <c r="AE33" s="100">
        <v>5.4200000000000003E-3</v>
      </c>
      <c r="AF33" s="99">
        <v>-6.9478999999999999E-2</v>
      </c>
      <c r="AG33" s="32"/>
    </row>
    <row r="34" spans="1:33" ht="15" customHeight="1">
      <c r="A34" s="55" t="s">
        <v>1292</v>
      </c>
      <c r="B34" s="97" t="s">
        <v>1276</v>
      </c>
      <c r="C34" s="100">
        <v>0.57464499999999996</v>
      </c>
      <c r="D34" s="100">
        <v>0.61202000000000001</v>
      </c>
      <c r="E34" s="100">
        <v>0.65487300000000004</v>
      </c>
      <c r="F34" s="100">
        <v>0.70382800000000001</v>
      </c>
      <c r="G34" s="100">
        <v>0.76368999999999998</v>
      </c>
      <c r="H34" s="100">
        <v>0.83234600000000003</v>
      </c>
      <c r="I34" s="100">
        <v>0.90630100000000002</v>
      </c>
      <c r="J34" s="100">
        <v>0.98374399999999995</v>
      </c>
      <c r="K34" s="100">
        <v>1.065035</v>
      </c>
      <c r="L34" s="100">
        <v>1.1571849999999999</v>
      </c>
      <c r="M34" s="100">
        <v>1.2650079999999999</v>
      </c>
      <c r="N34" s="100">
        <v>1.3837569999999999</v>
      </c>
      <c r="O34" s="100">
        <v>1.516532</v>
      </c>
      <c r="P34" s="100">
        <v>1.660989</v>
      </c>
      <c r="Q34" s="100">
        <v>1.8032760000000001</v>
      </c>
      <c r="R34" s="100">
        <v>1.9545589999999999</v>
      </c>
      <c r="S34" s="100">
        <v>2.1065309999999999</v>
      </c>
      <c r="T34" s="100">
        <v>2.2559279999999999</v>
      </c>
      <c r="U34" s="100">
        <v>2.416903</v>
      </c>
      <c r="V34" s="100">
        <v>2.5815619999999999</v>
      </c>
      <c r="W34" s="100">
        <v>2.7395779999999998</v>
      </c>
      <c r="X34" s="100">
        <v>2.890177</v>
      </c>
      <c r="Y34" s="100">
        <v>3.0296530000000002</v>
      </c>
      <c r="Z34" s="100">
        <v>3.162442</v>
      </c>
      <c r="AA34" s="100">
        <v>3.2933270000000001</v>
      </c>
      <c r="AB34" s="100">
        <v>3.4213629999999999</v>
      </c>
      <c r="AC34" s="100">
        <v>3.5486409999999999</v>
      </c>
      <c r="AD34" s="100">
        <v>3.6716890000000002</v>
      </c>
      <c r="AE34" s="100">
        <v>3.7896350000000001</v>
      </c>
      <c r="AF34" s="99">
        <v>6.9688E-2</v>
      </c>
      <c r="AG34" s="32"/>
    </row>
    <row r="35" spans="1:33" ht="15" customHeight="1">
      <c r="A35" s="55" t="s">
        <v>1293</v>
      </c>
      <c r="B35" s="97" t="s">
        <v>1278</v>
      </c>
      <c r="C35" s="100">
        <v>4.7980000000000002E-3</v>
      </c>
      <c r="D35" s="100">
        <v>5.7029999999999997E-3</v>
      </c>
      <c r="E35" s="100">
        <v>6.3889999999999997E-3</v>
      </c>
      <c r="F35" s="100">
        <v>6.9290000000000003E-3</v>
      </c>
      <c r="G35" s="100">
        <v>7.3730000000000002E-3</v>
      </c>
      <c r="H35" s="100">
        <v>7.6779999999999999E-3</v>
      </c>
      <c r="I35" s="100">
        <v>7.8589999999999997E-3</v>
      </c>
      <c r="J35" s="100">
        <v>7.9290000000000003E-3</v>
      </c>
      <c r="K35" s="100">
        <v>7.9059999999999998E-3</v>
      </c>
      <c r="L35" s="100">
        <v>7.8379999999999995E-3</v>
      </c>
      <c r="M35" s="100">
        <v>7.7409999999999996E-3</v>
      </c>
      <c r="N35" s="100">
        <v>7.5880000000000001E-3</v>
      </c>
      <c r="O35" s="100">
        <v>7.3899999999999999E-3</v>
      </c>
      <c r="P35" s="100">
        <v>7.1789999999999996E-3</v>
      </c>
      <c r="Q35" s="100">
        <v>6.8910000000000004E-3</v>
      </c>
      <c r="R35" s="100">
        <v>6.5830000000000003E-3</v>
      </c>
      <c r="S35" s="100">
        <v>6.3270000000000002E-3</v>
      </c>
      <c r="T35" s="100">
        <v>6.058E-3</v>
      </c>
      <c r="U35" s="100">
        <v>5.7660000000000003E-3</v>
      </c>
      <c r="V35" s="100">
        <v>5.4850000000000003E-3</v>
      </c>
      <c r="W35" s="100">
        <v>5.202E-3</v>
      </c>
      <c r="X35" s="100">
        <v>4.9259999999999998E-3</v>
      </c>
      <c r="Y35" s="100">
        <v>4.6579999999999998E-3</v>
      </c>
      <c r="Z35" s="100">
        <v>4.4060000000000002E-3</v>
      </c>
      <c r="AA35" s="100">
        <v>4.1700000000000001E-3</v>
      </c>
      <c r="AB35" s="100">
        <v>3.9459999999999999E-3</v>
      </c>
      <c r="AC35" s="100">
        <v>3.7369999999999999E-3</v>
      </c>
      <c r="AD35" s="100">
        <v>3.529E-3</v>
      </c>
      <c r="AE35" s="100">
        <v>3.3370000000000001E-3</v>
      </c>
      <c r="AF35" s="99">
        <v>-1.2888E-2</v>
      </c>
      <c r="AG35" s="32"/>
    </row>
    <row r="36" spans="1:33" ht="15" customHeight="1">
      <c r="A36" s="55" t="s">
        <v>1294</v>
      </c>
      <c r="B36" s="97" t="s">
        <v>1280</v>
      </c>
      <c r="C36" s="100">
        <v>0</v>
      </c>
      <c r="D36" s="100">
        <v>0</v>
      </c>
      <c r="E36" s="100">
        <v>4.8019999999999998E-3</v>
      </c>
      <c r="F36" s="100">
        <v>9.273E-3</v>
      </c>
      <c r="G36" s="100">
        <v>1.362E-2</v>
      </c>
      <c r="H36" s="100">
        <v>1.7857999999999999E-2</v>
      </c>
      <c r="I36" s="100">
        <v>2.1954000000000001E-2</v>
      </c>
      <c r="J36" s="100">
        <v>2.5801000000000001E-2</v>
      </c>
      <c r="K36" s="100">
        <v>2.9377E-2</v>
      </c>
      <c r="L36" s="100">
        <v>3.2895000000000001E-2</v>
      </c>
      <c r="M36" s="100">
        <v>3.6549999999999999E-2</v>
      </c>
      <c r="N36" s="100">
        <v>4.0271000000000001E-2</v>
      </c>
      <c r="O36" s="100">
        <v>4.4130999999999997E-2</v>
      </c>
      <c r="P36" s="100">
        <v>4.8115999999999999E-2</v>
      </c>
      <c r="Q36" s="100">
        <v>5.2090999999999998E-2</v>
      </c>
      <c r="R36" s="100">
        <v>5.6283E-2</v>
      </c>
      <c r="S36" s="100">
        <v>6.0682E-2</v>
      </c>
      <c r="T36" s="100">
        <v>6.5259999999999999E-2</v>
      </c>
      <c r="U36" s="100">
        <v>7.0387000000000005E-2</v>
      </c>
      <c r="V36" s="100">
        <v>7.6138999999999998E-2</v>
      </c>
      <c r="W36" s="100">
        <v>8.2224000000000005E-2</v>
      </c>
      <c r="X36" s="100">
        <v>8.8414000000000006E-2</v>
      </c>
      <c r="Y36" s="100">
        <v>9.4789999999999999E-2</v>
      </c>
      <c r="Z36" s="100">
        <v>0.10142900000000001</v>
      </c>
      <c r="AA36" s="100">
        <v>0.108489</v>
      </c>
      <c r="AB36" s="100">
        <v>0.11597300000000001</v>
      </c>
      <c r="AC36" s="100">
        <v>0.123997</v>
      </c>
      <c r="AD36" s="100">
        <v>0.13239100000000001</v>
      </c>
      <c r="AE36" s="100">
        <v>0.14105799999999999</v>
      </c>
      <c r="AF36" s="99" t="s">
        <v>3588</v>
      </c>
      <c r="AG36" s="32"/>
    </row>
    <row r="37" spans="1:33" ht="15" customHeight="1">
      <c r="A37" s="55" t="s">
        <v>1295</v>
      </c>
      <c r="B37" s="97" t="s">
        <v>1282</v>
      </c>
      <c r="C37" s="100">
        <v>0</v>
      </c>
      <c r="D37" s="100">
        <v>0</v>
      </c>
      <c r="E37" s="100">
        <v>4.7920000000000003E-3</v>
      </c>
      <c r="F37" s="100">
        <v>9.1020000000000007E-3</v>
      </c>
      <c r="G37" s="100">
        <v>1.3188999999999999E-2</v>
      </c>
      <c r="H37" s="100">
        <v>1.7124E-2</v>
      </c>
      <c r="I37" s="100">
        <v>2.0841999999999999E-2</v>
      </c>
      <c r="J37" s="100">
        <v>2.4292000000000001E-2</v>
      </c>
      <c r="K37" s="100">
        <v>2.7504000000000001E-2</v>
      </c>
      <c r="L37" s="100">
        <v>3.0744E-2</v>
      </c>
      <c r="M37" s="100">
        <v>3.4217999999999998E-2</v>
      </c>
      <c r="N37" s="100">
        <v>3.7911E-2</v>
      </c>
      <c r="O37" s="100">
        <v>4.1903999999999997E-2</v>
      </c>
      <c r="P37" s="100">
        <v>4.6192999999999998E-2</v>
      </c>
      <c r="Q37" s="100">
        <v>5.0677E-2</v>
      </c>
      <c r="R37" s="100">
        <v>5.5608999999999999E-2</v>
      </c>
      <c r="S37" s="100">
        <v>6.0970000000000003E-2</v>
      </c>
      <c r="T37" s="100">
        <v>6.6772999999999999E-2</v>
      </c>
      <c r="U37" s="100">
        <v>7.3441999999999993E-2</v>
      </c>
      <c r="V37" s="100">
        <v>8.1113000000000005E-2</v>
      </c>
      <c r="W37" s="100">
        <v>8.9478000000000002E-2</v>
      </c>
      <c r="X37" s="100">
        <v>9.8288E-2</v>
      </c>
      <c r="Y37" s="100">
        <v>0.107596</v>
      </c>
      <c r="Z37" s="100">
        <v>0.11747199999999999</v>
      </c>
      <c r="AA37" s="100">
        <v>0.12809999999999999</v>
      </c>
      <c r="AB37" s="100">
        <v>0.13945099999999999</v>
      </c>
      <c r="AC37" s="100">
        <v>0.15163699999999999</v>
      </c>
      <c r="AD37" s="100">
        <v>0.16437399999999999</v>
      </c>
      <c r="AE37" s="100">
        <v>0.17741299999999999</v>
      </c>
      <c r="AF37" s="99" t="s">
        <v>3588</v>
      </c>
      <c r="AG37" s="32"/>
    </row>
    <row r="38" spans="1:33" ht="15" customHeight="1">
      <c r="A38" s="55" t="s">
        <v>1296</v>
      </c>
      <c r="B38" s="97" t="s">
        <v>1284</v>
      </c>
      <c r="C38" s="100">
        <v>0</v>
      </c>
      <c r="D38" s="100">
        <v>0</v>
      </c>
      <c r="E38" s="100">
        <v>8.0309999999999999E-3</v>
      </c>
      <c r="F38" s="100">
        <v>1.5547999999999999E-2</v>
      </c>
      <c r="G38" s="100">
        <v>2.2983E-2</v>
      </c>
      <c r="H38" s="100">
        <v>3.0315999999999999E-2</v>
      </c>
      <c r="I38" s="100">
        <v>3.7409999999999999E-2</v>
      </c>
      <c r="J38" s="100">
        <v>4.4117000000000003E-2</v>
      </c>
      <c r="K38" s="100">
        <v>5.0389000000000003E-2</v>
      </c>
      <c r="L38" s="100">
        <v>5.6564999999999997E-2</v>
      </c>
      <c r="M38" s="100">
        <v>6.2924999999999995E-2</v>
      </c>
      <c r="N38" s="100">
        <v>6.9292999999999993E-2</v>
      </c>
      <c r="O38" s="100">
        <v>7.5836000000000001E-2</v>
      </c>
      <c r="P38" s="100">
        <v>8.2627000000000006E-2</v>
      </c>
      <c r="Q38" s="100">
        <v>8.9402999999999996E-2</v>
      </c>
      <c r="R38" s="100">
        <v>9.6571000000000004E-2</v>
      </c>
      <c r="S38" s="100">
        <v>0.104212</v>
      </c>
      <c r="T38" s="100">
        <v>0.112293</v>
      </c>
      <c r="U38" s="100">
        <v>0.121466</v>
      </c>
      <c r="V38" s="100">
        <v>0.131887</v>
      </c>
      <c r="W38" s="100">
        <v>0.14305100000000001</v>
      </c>
      <c r="X38" s="100">
        <v>0.15457899999999999</v>
      </c>
      <c r="Y38" s="100">
        <v>0.16658000000000001</v>
      </c>
      <c r="Z38" s="100">
        <v>0.17917</v>
      </c>
      <c r="AA38" s="100">
        <v>0.19262099999999999</v>
      </c>
      <c r="AB38" s="100">
        <v>0.20694299999999999</v>
      </c>
      <c r="AC38" s="100">
        <v>0.222335</v>
      </c>
      <c r="AD38" s="100">
        <v>0.23847599999999999</v>
      </c>
      <c r="AE38" s="100">
        <v>0.255162</v>
      </c>
      <c r="AF38" s="99" t="s">
        <v>3588</v>
      </c>
      <c r="AG38" s="32"/>
    </row>
    <row r="39" spans="1:33" ht="12" customHeight="1">
      <c r="A39" s="55" t="s">
        <v>1297</v>
      </c>
      <c r="B39" s="97" t="s">
        <v>1298</v>
      </c>
      <c r="C39" s="100">
        <v>59.693741000000003</v>
      </c>
      <c r="D39" s="100">
        <v>59.219906000000002</v>
      </c>
      <c r="E39" s="100">
        <v>59.089672</v>
      </c>
      <c r="F39" s="100">
        <v>59.441608000000002</v>
      </c>
      <c r="G39" s="100">
        <v>60.343643</v>
      </c>
      <c r="H39" s="100">
        <v>61.236187000000001</v>
      </c>
      <c r="I39" s="100">
        <v>62.154181999999999</v>
      </c>
      <c r="J39" s="100">
        <v>62.950744999999998</v>
      </c>
      <c r="K39" s="100">
        <v>63.604579999999999</v>
      </c>
      <c r="L39" s="100">
        <v>64.387077000000005</v>
      </c>
      <c r="M39" s="100">
        <v>65.444946000000002</v>
      </c>
      <c r="N39" s="100">
        <v>66.408798000000004</v>
      </c>
      <c r="O39" s="100">
        <v>67.426163000000003</v>
      </c>
      <c r="P39" s="100">
        <v>68.519752999999994</v>
      </c>
      <c r="Q39" s="100">
        <v>69.425606000000002</v>
      </c>
      <c r="R39" s="100">
        <v>70.452704999999995</v>
      </c>
      <c r="S39" s="100">
        <v>71.457924000000006</v>
      </c>
      <c r="T39" s="100">
        <v>72.446793</v>
      </c>
      <c r="U39" s="100">
        <v>73.633788999999993</v>
      </c>
      <c r="V39" s="100">
        <v>74.981209000000007</v>
      </c>
      <c r="W39" s="100">
        <v>76.183959999999999</v>
      </c>
      <c r="X39" s="100">
        <v>77.338393999999994</v>
      </c>
      <c r="Y39" s="100">
        <v>78.359520000000003</v>
      </c>
      <c r="Z39" s="100">
        <v>79.312652999999997</v>
      </c>
      <c r="AA39" s="100">
        <v>80.298964999999995</v>
      </c>
      <c r="AB39" s="100">
        <v>81.340034000000003</v>
      </c>
      <c r="AC39" s="100">
        <v>82.505859000000001</v>
      </c>
      <c r="AD39" s="100">
        <v>83.699607999999998</v>
      </c>
      <c r="AE39" s="100">
        <v>84.902884999999998</v>
      </c>
      <c r="AF39" s="99">
        <v>1.2661E-2</v>
      </c>
      <c r="AG39" s="32"/>
    </row>
    <row r="40" spans="1:33" ht="12" customHeight="1">
      <c r="A40" s="13"/>
      <c r="B40" s="96" t="s">
        <v>1299</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55" t="s">
        <v>1300</v>
      </c>
      <c r="B41" s="97" t="s">
        <v>1269</v>
      </c>
      <c r="C41" s="100">
        <v>184.86199999999999</v>
      </c>
      <c r="D41" s="100">
        <v>184.344696</v>
      </c>
      <c r="E41" s="100">
        <v>184.476089</v>
      </c>
      <c r="F41" s="100">
        <v>185.892212</v>
      </c>
      <c r="G41" s="100">
        <v>188.61058</v>
      </c>
      <c r="H41" s="100">
        <v>190.849152</v>
      </c>
      <c r="I41" s="100">
        <v>192.67218</v>
      </c>
      <c r="J41" s="100">
        <v>193.73893699999999</v>
      </c>
      <c r="K41" s="100">
        <v>194.02500900000001</v>
      </c>
      <c r="L41" s="100">
        <v>194.458145</v>
      </c>
      <c r="M41" s="100">
        <v>195.35394299999999</v>
      </c>
      <c r="N41" s="100">
        <v>195.959137</v>
      </c>
      <c r="O41" s="100">
        <v>196.694839</v>
      </c>
      <c r="P41" s="100">
        <v>197.61731</v>
      </c>
      <c r="Q41" s="100">
        <v>197.971542</v>
      </c>
      <c r="R41" s="100">
        <v>198.53990200000001</v>
      </c>
      <c r="S41" s="100">
        <v>199.169006</v>
      </c>
      <c r="T41" s="100">
        <v>199.41644299999999</v>
      </c>
      <c r="U41" s="100">
        <v>200.135818</v>
      </c>
      <c r="V41" s="100">
        <v>201.1875</v>
      </c>
      <c r="W41" s="100">
        <v>201.891571</v>
      </c>
      <c r="X41" s="100">
        <v>202.28323399999999</v>
      </c>
      <c r="Y41" s="100">
        <v>202.176941</v>
      </c>
      <c r="Z41" s="100">
        <v>201.833054</v>
      </c>
      <c r="AA41" s="100">
        <v>201.504211</v>
      </c>
      <c r="AB41" s="100">
        <v>201.22666899999999</v>
      </c>
      <c r="AC41" s="100">
        <v>201.23538199999999</v>
      </c>
      <c r="AD41" s="100">
        <v>201.305756</v>
      </c>
      <c r="AE41" s="100">
        <v>201.41529800000001</v>
      </c>
      <c r="AF41" s="99">
        <v>3.0669999999999998E-3</v>
      </c>
      <c r="AG41" s="32"/>
    </row>
    <row r="42" spans="1:33" ht="12" customHeight="1">
      <c r="A42" s="55" t="s">
        <v>1301</v>
      </c>
      <c r="B42" s="97" t="s">
        <v>1271</v>
      </c>
      <c r="C42" s="100">
        <v>0.177816</v>
      </c>
      <c r="D42" s="100">
        <v>0.17777100000000001</v>
      </c>
      <c r="E42" s="100">
        <v>0.180895</v>
      </c>
      <c r="F42" s="100">
        <v>0.18678600000000001</v>
      </c>
      <c r="G42" s="100">
        <v>0.19670299999999999</v>
      </c>
      <c r="H42" s="100">
        <v>0.208367</v>
      </c>
      <c r="I42" s="100">
        <v>0.220694</v>
      </c>
      <c r="J42" s="100">
        <v>0.23275299999999999</v>
      </c>
      <c r="K42" s="100">
        <v>0.245085</v>
      </c>
      <c r="L42" s="100">
        <v>0.25741999999999998</v>
      </c>
      <c r="M42" s="100">
        <v>0.26973999999999998</v>
      </c>
      <c r="N42" s="100">
        <v>0.28104200000000001</v>
      </c>
      <c r="O42" s="100">
        <v>0.291574</v>
      </c>
      <c r="P42" s="100">
        <v>0.30125000000000002</v>
      </c>
      <c r="Q42" s="100">
        <v>0.30850699999999998</v>
      </c>
      <c r="R42" s="100">
        <v>0.315085</v>
      </c>
      <c r="S42" s="100">
        <v>0.320664</v>
      </c>
      <c r="T42" s="100">
        <v>0.32526100000000002</v>
      </c>
      <c r="U42" s="100">
        <v>0.33057199999999998</v>
      </c>
      <c r="V42" s="100">
        <v>0.33603699999999997</v>
      </c>
      <c r="W42" s="100">
        <v>0.33924599999999999</v>
      </c>
      <c r="X42" s="100">
        <v>0.34148200000000001</v>
      </c>
      <c r="Y42" s="100">
        <v>0.34378500000000001</v>
      </c>
      <c r="Z42" s="100">
        <v>0.346113</v>
      </c>
      <c r="AA42" s="100">
        <v>0.348717</v>
      </c>
      <c r="AB42" s="100">
        <v>0.35136800000000001</v>
      </c>
      <c r="AC42" s="100">
        <v>0.354296</v>
      </c>
      <c r="AD42" s="100">
        <v>0.357124</v>
      </c>
      <c r="AE42" s="100">
        <v>0.359989</v>
      </c>
      <c r="AF42" s="99">
        <v>2.5510000000000001E-2</v>
      </c>
      <c r="AG42" s="32"/>
    </row>
    <row r="43" spans="1:33" ht="12" customHeight="1">
      <c r="A43" s="55" t="s">
        <v>1302</v>
      </c>
      <c r="B43" s="97" t="s">
        <v>915</v>
      </c>
      <c r="C43" s="100">
        <v>2.7642E-2</v>
      </c>
      <c r="D43" s="100">
        <v>3.0204999999999999E-2</v>
      </c>
      <c r="E43" s="100">
        <v>3.2635999999999998E-2</v>
      </c>
      <c r="F43" s="100">
        <v>3.4927E-2</v>
      </c>
      <c r="G43" s="100">
        <v>3.7268000000000003E-2</v>
      </c>
      <c r="H43" s="100">
        <v>3.9259000000000002E-2</v>
      </c>
      <c r="I43" s="100">
        <v>4.0816999999999999E-2</v>
      </c>
      <c r="J43" s="100">
        <v>4.1799000000000003E-2</v>
      </c>
      <c r="K43" s="100">
        <v>4.2358E-2</v>
      </c>
      <c r="L43" s="100">
        <v>4.2771000000000003E-2</v>
      </c>
      <c r="M43" s="100">
        <v>4.3182999999999999E-2</v>
      </c>
      <c r="N43" s="100">
        <v>4.3642E-2</v>
      </c>
      <c r="O43" s="100">
        <v>4.4277999999999998E-2</v>
      </c>
      <c r="P43" s="100">
        <v>4.5026999999999998E-2</v>
      </c>
      <c r="Q43" s="100">
        <v>4.5581999999999998E-2</v>
      </c>
      <c r="R43" s="100">
        <v>4.6136000000000003E-2</v>
      </c>
      <c r="S43" s="100">
        <v>4.6531000000000003E-2</v>
      </c>
      <c r="T43" s="100">
        <v>4.6794000000000002E-2</v>
      </c>
      <c r="U43" s="100">
        <v>4.7144999999999999E-2</v>
      </c>
      <c r="V43" s="100">
        <v>4.7666E-2</v>
      </c>
      <c r="W43" s="100">
        <v>4.8096E-2</v>
      </c>
      <c r="X43" s="100">
        <v>4.8453000000000003E-2</v>
      </c>
      <c r="Y43" s="100">
        <v>4.8684999999999999E-2</v>
      </c>
      <c r="Z43" s="100">
        <v>4.8861000000000002E-2</v>
      </c>
      <c r="AA43" s="100">
        <v>4.9049000000000002E-2</v>
      </c>
      <c r="AB43" s="100">
        <v>4.9248E-2</v>
      </c>
      <c r="AC43" s="100">
        <v>4.9494999999999997E-2</v>
      </c>
      <c r="AD43" s="100">
        <v>4.9695000000000003E-2</v>
      </c>
      <c r="AE43" s="100">
        <v>4.9834999999999997E-2</v>
      </c>
      <c r="AF43" s="99">
        <v>2.1271999999999999E-2</v>
      </c>
      <c r="AG43" s="32"/>
    </row>
    <row r="44" spans="1:33" ht="12" customHeight="1">
      <c r="A44" s="55" t="s">
        <v>1303</v>
      </c>
      <c r="B44" s="97" t="s">
        <v>1274</v>
      </c>
      <c r="C44" s="100">
        <v>2.1455150000000001</v>
      </c>
      <c r="D44" s="100">
        <v>2.194642</v>
      </c>
      <c r="E44" s="100">
        <v>2.2380640000000001</v>
      </c>
      <c r="F44" s="100">
        <v>2.2797019999999999</v>
      </c>
      <c r="G44" s="100">
        <v>2.319849</v>
      </c>
      <c r="H44" s="100">
        <v>2.3348580000000001</v>
      </c>
      <c r="I44" s="100">
        <v>2.3220869999999998</v>
      </c>
      <c r="J44" s="100">
        <v>2.2799879999999999</v>
      </c>
      <c r="K44" s="100">
        <v>2.2191930000000002</v>
      </c>
      <c r="L44" s="100">
        <v>2.1581709999999998</v>
      </c>
      <c r="M44" s="100">
        <v>2.1082679999999998</v>
      </c>
      <c r="N44" s="100">
        <v>2.0697860000000001</v>
      </c>
      <c r="O44" s="100">
        <v>2.0510329999999999</v>
      </c>
      <c r="P44" s="100">
        <v>2.0526599999999999</v>
      </c>
      <c r="Q44" s="100">
        <v>2.0645099999999998</v>
      </c>
      <c r="R44" s="100">
        <v>2.093877</v>
      </c>
      <c r="S44" s="100">
        <v>2.1380020000000002</v>
      </c>
      <c r="T44" s="100">
        <v>2.1920709999999999</v>
      </c>
      <c r="U44" s="100">
        <v>2.2658179999999999</v>
      </c>
      <c r="V44" s="100">
        <v>2.358203</v>
      </c>
      <c r="W44" s="100">
        <v>2.4577110000000002</v>
      </c>
      <c r="X44" s="100">
        <v>2.5637089999999998</v>
      </c>
      <c r="Y44" s="100">
        <v>2.673524</v>
      </c>
      <c r="Z44" s="100">
        <v>2.7897789999999998</v>
      </c>
      <c r="AA44" s="100">
        <v>2.9163060000000001</v>
      </c>
      <c r="AB44" s="100">
        <v>3.0541450000000001</v>
      </c>
      <c r="AC44" s="100">
        <v>3.2053590000000001</v>
      </c>
      <c r="AD44" s="100">
        <v>3.3672719999999998</v>
      </c>
      <c r="AE44" s="100">
        <v>3.5394549999999998</v>
      </c>
      <c r="AF44" s="99">
        <v>1.8038999999999999E-2</v>
      </c>
      <c r="AG44" s="32"/>
    </row>
    <row r="45" spans="1:33" ht="12" customHeight="1">
      <c r="A45" s="55" t="s">
        <v>1304</v>
      </c>
      <c r="B45" s="97" t="s">
        <v>1276</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99" t="s">
        <v>3588</v>
      </c>
      <c r="AG45" s="32"/>
    </row>
    <row r="46" spans="1:33" ht="12" customHeight="1">
      <c r="A46" s="55" t="s">
        <v>1305</v>
      </c>
      <c r="B46" s="97" t="s">
        <v>1278</v>
      </c>
      <c r="C46" s="100">
        <v>4.2640000000000004E-3</v>
      </c>
      <c r="D46" s="100">
        <v>4.9620000000000003E-3</v>
      </c>
      <c r="E46" s="100">
        <v>5.5570000000000003E-3</v>
      </c>
      <c r="F46" s="100">
        <v>6.0879999999999997E-3</v>
      </c>
      <c r="G46" s="100">
        <v>6.5700000000000003E-3</v>
      </c>
      <c r="H46" s="100">
        <v>6.9430000000000004E-3</v>
      </c>
      <c r="I46" s="100">
        <v>7.2110000000000004E-3</v>
      </c>
      <c r="J46" s="100">
        <v>7.3699999999999998E-3</v>
      </c>
      <c r="K46" s="100">
        <v>7.4250000000000002E-3</v>
      </c>
      <c r="L46" s="100">
        <v>7.4089999999999998E-3</v>
      </c>
      <c r="M46" s="100">
        <v>7.326E-3</v>
      </c>
      <c r="N46" s="100">
        <v>7.1510000000000002E-3</v>
      </c>
      <c r="O46" s="100">
        <v>6.9109999999999996E-3</v>
      </c>
      <c r="P46" s="100">
        <v>6.6239999999999997E-3</v>
      </c>
      <c r="Q46" s="100">
        <v>6.2880000000000002E-3</v>
      </c>
      <c r="R46" s="100">
        <v>5.9630000000000004E-3</v>
      </c>
      <c r="S46" s="100">
        <v>5.646E-3</v>
      </c>
      <c r="T46" s="100">
        <v>5.2820000000000002E-3</v>
      </c>
      <c r="U46" s="100">
        <v>4.9189999999999998E-3</v>
      </c>
      <c r="V46" s="100">
        <v>4.6119999999999998E-3</v>
      </c>
      <c r="W46" s="100">
        <v>4.3499999999999997E-3</v>
      </c>
      <c r="X46" s="100">
        <v>4.0800000000000003E-3</v>
      </c>
      <c r="Y46" s="100">
        <v>3.833E-3</v>
      </c>
      <c r="Z46" s="100">
        <v>3.607E-3</v>
      </c>
      <c r="AA46" s="100">
        <v>3.4020000000000001E-3</v>
      </c>
      <c r="AB46" s="100">
        <v>3.2109999999999999E-3</v>
      </c>
      <c r="AC46" s="100">
        <v>3.0339999999999998E-3</v>
      </c>
      <c r="AD46" s="100">
        <v>2.8679999999999999E-3</v>
      </c>
      <c r="AE46" s="100">
        <v>2.715E-3</v>
      </c>
      <c r="AF46" s="99">
        <v>-1.5989E-2</v>
      </c>
      <c r="AG46" s="32"/>
    </row>
    <row r="47" spans="1:33" ht="12" customHeight="1">
      <c r="A47" s="55" t="s">
        <v>1306</v>
      </c>
      <c r="B47" s="97" t="s">
        <v>1280</v>
      </c>
      <c r="C47" s="100">
        <v>0</v>
      </c>
      <c r="D47" s="100">
        <v>0</v>
      </c>
      <c r="E47" s="100">
        <v>1.24E-3</v>
      </c>
      <c r="F47" s="100">
        <v>2.4169999999999999E-3</v>
      </c>
      <c r="G47" s="100">
        <v>3.601E-3</v>
      </c>
      <c r="H47" s="100">
        <v>4.8009999999999997E-3</v>
      </c>
      <c r="I47" s="100">
        <v>6.0099999999999997E-3</v>
      </c>
      <c r="J47" s="100">
        <v>7.1989999999999997E-3</v>
      </c>
      <c r="K47" s="100">
        <v>8.3590000000000001E-3</v>
      </c>
      <c r="L47" s="100">
        <v>9.5320000000000005E-3</v>
      </c>
      <c r="M47" s="100">
        <v>1.0751E-2</v>
      </c>
      <c r="N47" s="100">
        <v>1.1972E-2</v>
      </c>
      <c r="O47" s="100">
        <v>1.3199000000000001E-2</v>
      </c>
      <c r="P47" s="100">
        <v>1.4416999999999999E-2</v>
      </c>
      <c r="Q47" s="100">
        <v>1.5571E-2</v>
      </c>
      <c r="R47" s="100">
        <v>1.6719000000000001E-2</v>
      </c>
      <c r="S47" s="100">
        <v>1.7854999999999999E-2</v>
      </c>
      <c r="T47" s="100">
        <v>1.8970999999999998E-2</v>
      </c>
      <c r="U47" s="100">
        <v>2.0177E-2</v>
      </c>
      <c r="V47" s="100">
        <v>2.1499000000000001E-2</v>
      </c>
      <c r="W47" s="100">
        <v>2.2883000000000001E-2</v>
      </c>
      <c r="X47" s="100">
        <v>2.4312E-2</v>
      </c>
      <c r="Y47" s="100">
        <v>2.5756999999999999E-2</v>
      </c>
      <c r="Z47" s="100">
        <v>2.7286999999999999E-2</v>
      </c>
      <c r="AA47" s="100">
        <v>2.9006000000000001E-2</v>
      </c>
      <c r="AB47" s="100">
        <v>3.0893E-2</v>
      </c>
      <c r="AC47" s="100">
        <v>3.2987000000000002E-2</v>
      </c>
      <c r="AD47" s="100">
        <v>3.5265999999999999E-2</v>
      </c>
      <c r="AE47" s="100">
        <v>3.7726999999999997E-2</v>
      </c>
      <c r="AF47" s="99" t="s">
        <v>3588</v>
      </c>
      <c r="AG47" s="32"/>
    </row>
    <row r="48" spans="1:33" ht="12" customHeight="1">
      <c r="A48" s="55" t="s">
        <v>1307</v>
      </c>
      <c r="B48" s="97" t="s">
        <v>1282</v>
      </c>
      <c r="C48" s="100">
        <v>0</v>
      </c>
      <c r="D48" s="100">
        <v>0</v>
      </c>
      <c r="E48" s="100">
        <v>2.7929999999999999E-3</v>
      </c>
      <c r="F48" s="100">
        <v>5.3759999999999997E-3</v>
      </c>
      <c r="G48" s="100">
        <v>7.9340000000000001E-3</v>
      </c>
      <c r="H48" s="100">
        <v>1.0499E-2</v>
      </c>
      <c r="I48" s="100">
        <v>1.3030999999999999E-2</v>
      </c>
      <c r="J48" s="100">
        <v>1.5478E-2</v>
      </c>
      <c r="K48" s="100">
        <v>1.7826000000000002E-2</v>
      </c>
      <c r="L48" s="100">
        <v>2.0178999999999999E-2</v>
      </c>
      <c r="M48" s="100">
        <v>2.2592999999999999E-2</v>
      </c>
      <c r="N48" s="100">
        <v>2.4974E-2</v>
      </c>
      <c r="O48" s="100">
        <v>2.7327000000000001E-2</v>
      </c>
      <c r="P48" s="100">
        <v>2.9623E-2</v>
      </c>
      <c r="Q48" s="100">
        <v>3.1739000000000003E-2</v>
      </c>
      <c r="R48" s="100">
        <v>3.3797000000000001E-2</v>
      </c>
      <c r="S48" s="100">
        <v>3.5782000000000001E-2</v>
      </c>
      <c r="T48" s="100">
        <v>3.7679999999999998E-2</v>
      </c>
      <c r="U48" s="100">
        <v>3.9711000000000003E-2</v>
      </c>
      <c r="V48" s="100">
        <v>4.1924000000000003E-2</v>
      </c>
      <c r="W48" s="100">
        <v>4.4208999999999998E-2</v>
      </c>
      <c r="X48" s="100">
        <v>4.6512999999999999E-2</v>
      </c>
      <c r="Y48" s="100">
        <v>4.8765999999999997E-2</v>
      </c>
      <c r="Z48" s="100">
        <v>5.1101000000000001E-2</v>
      </c>
      <c r="AA48" s="100">
        <v>5.3706999999999998E-2</v>
      </c>
      <c r="AB48" s="100">
        <v>5.6491E-2</v>
      </c>
      <c r="AC48" s="100">
        <v>5.9487999999999999E-2</v>
      </c>
      <c r="AD48" s="100">
        <v>6.2619999999999995E-2</v>
      </c>
      <c r="AE48" s="100">
        <v>6.5863000000000005E-2</v>
      </c>
      <c r="AF48" s="99" t="s">
        <v>3588</v>
      </c>
      <c r="AG48" s="32"/>
    </row>
    <row r="49" spans="1:33" ht="12" customHeight="1">
      <c r="A49" s="55" t="s">
        <v>1308</v>
      </c>
      <c r="B49" s="97" t="s">
        <v>1284</v>
      </c>
      <c r="C49" s="100">
        <v>0</v>
      </c>
      <c r="D49" s="100">
        <v>0</v>
      </c>
      <c r="E49" s="100">
        <v>6.7479999999999997E-3</v>
      </c>
      <c r="F49" s="100">
        <v>1.3188999999999999E-2</v>
      </c>
      <c r="G49" s="100">
        <v>1.9757E-2</v>
      </c>
      <c r="H49" s="100">
        <v>2.6471000000000001E-2</v>
      </c>
      <c r="I49" s="100">
        <v>3.3218999999999999E-2</v>
      </c>
      <c r="J49" s="100">
        <v>3.9855000000000002E-2</v>
      </c>
      <c r="K49" s="100">
        <v>4.6288999999999997E-2</v>
      </c>
      <c r="L49" s="100">
        <v>5.2738E-2</v>
      </c>
      <c r="M49" s="100">
        <v>5.9318999999999997E-2</v>
      </c>
      <c r="N49" s="100">
        <v>6.5734000000000001E-2</v>
      </c>
      <c r="O49" s="100">
        <v>7.2011000000000006E-2</v>
      </c>
      <c r="P49" s="100">
        <v>7.8081999999999999E-2</v>
      </c>
      <c r="Q49" s="100">
        <v>8.3599000000000007E-2</v>
      </c>
      <c r="R49" s="100">
        <v>8.8863999999999999E-2</v>
      </c>
      <c r="S49" s="100">
        <v>9.3850000000000003E-2</v>
      </c>
      <c r="T49" s="100">
        <v>9.8485000000000003E-2</v>
      </c>
      <c r="U49" s="100">
        <v>0.103307</v>
      </c>
      <c r="V49" s="100">
        <v>0.10841199999999999</v>
      </c>
      <c r="W49" s="100">
        <v>0.11351600000000001</v>
      </c>
      <c r="X49" s="100">
        <v>0.118522</v>
      </c>
      <c r="Y49" s="100">
        <v>0.123284</v>
      </c>
      <c r="Z49" s="100">
        <v>0.12817000000000001</v>
      </c>
      <c r="AA49" s="100">
        <v>0.133685</v>
      </c>
      <c r="AB49" s="100">
        <v>0.13969000000000001</v>
      </c>
      <c r="AC49" s="100">
        <v>0.146366</v>
      </c>
      <c r="AD49" s="100">
        <v>0.153637</v>
      </c>
      <c r="AE49" s="100">
        <v>0.16156100000000001</v>
      </c>
      <c r="AF49" s="99" t="s">
        <v>3588</v>
      </c>
      <c r="AG49" s="32"/>
    </row>
    <row r="50" spans="1:33" ht="15" customHeight="1">
      <c r="A50" s="55" t="s">
        <v>1309</v>
      </c>
      <c r="B50" s="97" t="s">
        <v>1310</v>
      </c>
      <c r="C50" s="100">
        <v>187.21717799999999</v>
      </c>
      <c r="D50" s="100">
        <v>186.75206</v>
      </c>
      <c r="E50" s="100">
        <v>186.943893</v>
      </c>
      <c r="F50" s="100">
        <v>188.42063899999999</v>
      </c>
      <c r="G50" s="100">
        <v>191.20210299999999</v>
      </c>
      <c r="H50" s="100">
        <v>193.48014800000001</v>
      </c>
      <c r="I50" s="100">
        <v>195.31500199999999</v>
      </c>
      <c r="J50" s="100">
        <v>196.363235</v>
      </c>
      <c r="K50" s="100">
        <v>196.611053</v>
      </c>
      <c r="L50" s="100">
        <v>197.005753</v>
      </c>
      <c r="M50" s="100">
        <v>197.87446600000001</v>
      </c>
      <c r="N50" s="100">
        <v>198.46281400000001</v>
      </c>
      <c r="O50" s="100">
        <v>199.20082099999999</v>
      </c>
      <c r="P50" s="100">
        <v>200.14454699999999</v>
      </c>
      <c r="Q50" s="100">
        <v>200.526962</v>
      </c>
      <c r="R50" s="100">
        <v>201.13973999999999</v>
      </c>
      <c r="S50" s="100">
        <v>201.826584</v>
      </c>
      <c r="T50" s="100">
        <v>202.140244</v>
      </c>
      <c r="U50" s="100">
        <v>202.946808</v>
      </c>
      <c r="V50" s="100">
        <v>204.10554500000001</v>
      </c>
      <c r="W50" s="100">
        <v>204.92065400000001</v>
      </c>
      <c r="X50" s="100">
        <v>205.429428</v>
      </c>
      <c r="Y50" s="100">
        <v>205.44340500000001</v>
      </c>
      <c r="Z50" s="100">
        <v>205.226654</v>
      </c>
      <c r="AA50" s="100">
        <v>205.036743</v>
      </c>
      <c r="AB50" s="100">
        <v>204.910629</v>
      </c>
      <c r="AC50" s="100">
        <v>205.08535800000001</v>
      </c>
      <c r="AD50" s="100">
        <v>205.33308400000001</v>
      </c>
      <c r="AE50" s="100">
        <v>205.63125600000001</v>
      </c>
      <c r="AF50" s="99">
        <v>3.356E-3</v>
      </c>
      <c r="AG50" s="32"/>
    </row>
    <row r="51" spans="1:33" ht="15" customHeight="1">
      <c r="A51" s="55" t="s">
        <v>1311</v>
      </c>
      <c r="B51" s="96" t="s">
        <v>1312</v>
      </c>
      <c r="C51" s="107">
        <v>321.953644</v>
      </c>
      <c r="D51" s="107">
        <v>320.66207900000001</v>
      </c>
      <c r="E51" s="107">
        <v>321.05505399999998</v>
      </c>
      <c r="F51" s="107">
        <v>324.03317299999998</v>
      </c>
      <c r="G51" s="107">
        <v>329.40017699999999</v>
      </c>
      <c r="H51" s="107">
        <v>333.88085899999999</v>
      </c>
      <c r="I51" s="107">
        <v>337.81912199999999</v>
      </c>
      <c r="J51" s="107">
        <v>340.88021900000001</v>
      </c>
      <c r="K51" s="107">
        <v>343.13888500000002</v>
      </c>
      <c r="L51" s="107">
        <v>346.05444299999999</v>
      </c>
      <c r="M51" s="107">
        <v>350.01104700000002</v>
      </c>
      <c r="N51" s="107">
        <v>353.42150900000001</v>
      </c>
      <c r="O51" s="107">
        <v>357.08483899999999</v>
      </c>
      <c r="P51" s="107">
        <v>361.064301</v>
      </c>
      <c r="Q51" s="107">
        <v>364.03088400000001</v>
      </c>
      <c r="R51" s="107">
        <v>367.50329599999998</v>
      </c>
      <c r="S51" s="107">
        <v>371.08917200000002</v>
      </c>
      <c r="T51" s="107">
        <v>374.195404</v>
      </c>
      <c r="U51" s="107">
        <v>378.32614100000001</v>
      </c>
      <c r="V51" s="107">
        <v>383.125854</v>
      </c>
      <c r="W51" s="107">
        <v>387.17630000000003</v>
      </c>
      <c r="X51" s="107">
        <v>390.79797400000001</v>
      </c>
      <c r="Y51" s="107">
        <v>393.733521</v>
      </c>
      <c r="Z51" s="107">
        <v>396.52639799999997</v>
      </c>
      <c r="AA51" s="107">
        <v>399.58157299999999</v>
      </c>
      <c r="AB51" s="107">
        <v>402.817474</v>
      </c>
      <c r="AC51" s="107">
        <v>406.54611199999999</v>
      </c>
      <c r="AD51" s="107">
        <v>410.34396400000003</v>
      </c>
      <c r="AE51" s="107">
        <v>414.31246900000002</v>
      </c>
      <c r="AF51" s="103">
        <v>9.0480000000000005E-3</v>
      </c>
      <c r="AG51" s="32"/>
    </row>
    <row r="52" spans="1:33" ht="15" customHeight="1">
      <c r="A52" s="13"/>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row>
    <row r="53" spans="1:33" ht="15" customHeight="1">
      <c r="A53" s="13"/>
      <c r="B53" s="96" t="s">
        <v>1313</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row>
    <row r="54" spans="1:33" ht="15" customHeight="1">
      <c r="A54" s="13"/>
      <c r="B54" s="96" t="s">
        <v>1267</v>
      </c>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row>
    <row r="55" spans="1:33" ht="15" customHeight="1">
      <c r="A55" s="55" t="s">
        <v>1314</v>
      </c>
      <c r="B55" s="97" t="s">
        <v>1269</v>
      </c>
      <c r="C55" s="100">
        <v>503.12170400000002</v>
      </c>
      <c r="D55" s="100">
        <v>484.456726</v>
      </c>
      <c r="E55" s="100">
        <v>469.75979599999999</v>
      </c>
      <c r="F55" s="100">
        <v>459.77862499999998</v>
      </c>
      <c r="G55" s="100">
        <v>452.97970600000002</v>
      </c>
      <c r="H55" s="100">
        <v>444.305634</v>
      </c>
      <c r="I55" s="100">
        <v>436.20416299999999</v>
      </c>
      <c r="J55" s="100">
        <v>429.33846999999997</v>
      </c>
      <c r="K55" s="100">
        <v>424.50143400000002</v>
      </c>
      <c r="L55" s="100">
        <v>422.82153299999999</v>
      </c>
      <c r="M55" s="100">
        <v>423.26144399999998</v>
      </c>
      <c r="N55" s="100">
        <v>423.42404199999999</v>
      </c>
      <c r="O55" s="100">
        <v>424.78881799999999</v>
      </c>
      <c r="P55" s="100">
        <v>427.07098400000001</v>
      </c>
      <c r="Q55" s="100">
        <v>428.58126800000002</v>
      </c>
      <c r="R55" s="100">
        <v>431.19662499999998</v>
      </c>
      <c r="S55" s="100">
        <v>434.60690299999999</v>
      </c>
      <c r="T55" s="100">
        <v>438.28668199999998</v>
      </c>
      <c r="U55" s="100">
        <v>443.89352400000001</v>
      </c>
      <c r="V55" s="100">
        <v>450.33380099999999</v>
      </c>
      <c r="W55" s="100">
        <v>456.03100599999999</v>
      </c>
      <c r="X55" s="100">
        <v>462.12039199999998</v>
      </c>
      <c r="Y55" s="100">
        <v>468.46868899999998</v>
      </c>
      <c r="Z55" s="100">
        <v>475.94360399999999</v>
      </c>
      <c r="AA55" s="100">
        <v>484.61987299999998</v>
      </c>
      <c r="AB55" s="100">
        <v>493.872253</v>
      </c>
      <c r="AC55" s="100">
        <v>503.70660400000003</v>
      </c>
      <c r="AD55" s="100">
        <v>513.59997599999997</v>
      </c>
      <c r="AE55" s="100">
        <v>524.17138699999998</v>
      </c>
      <c r="AF55" s="99">
        <v>1.4649999999999999E-3</v>
      </c>
      <c r="AG55" s="32"/>
    </row>
    <row r="56" spans="1:33" ht="15" customHeight="1">
      <c r="A56" s="55" t="s">
        <v>1315</v>
      </c>
      <c r="B56" s="97" t="s">
        <v>1271</v>
      </c>
      <c r="C56" s="100">
        <v>196.343414</v>
      </c>
      <c r="D56" s="100">
        <v>201.234116</v>
      </c>
      <c r="E56" s="100">
        <v>206.73054500000001</v>
      </c>
      <c r="F56" s="100">
        <v>213.42108200000001</v>
      </c>
      <c r="G56" s="100">
        <v>220.948837</v>
      </c>
      <c r="H56" s="100">
        <v>226.64724699999999</v>
      </c>
      <c r="I56" s="100">
        <v>231.570618</v>
      </c>
      <c r="J56" s="100">
        <v>236.24389600000001</v>
      </c>
      <c r="K56" s="100">
        <v>241.05186499999999</v>
      </c>
      <c r="L56" s="100">
        <v>246.58760100000001</v>
      </c>
      <c r="M56" s="100">
        <v>253.05844099999999</v>
      </c>
      <c r="N56" s="100">
        <v>259.22186299999998</v>
      </c>
      <c r="O56" s="100">
        <v>266.12966899999998</v>
      </c>
      <c r="P56" s="100">
        <v>272.96395899999999</v>
      </c>
      <c r="Q56" s="100">
        <v>279.07781999999997</v>
      </c>
      <c r="R56" s="100">
        <v>285.63577299999997</v>
      </c>
      <c r="S56" s="100">
        <v>292.166901</v>
      </c>
      <c r="T56" s="100">
        <v>297.97164900000001</v>
      </c>
      <c r="U56" s="100">
        <v>304.44641100000001</v>
      </c>
      <c r="V56" s="100">
        <v>311.38372800000002</v>
      </c>
      <c r="W56" s="100">
        <v>317.26864599999999</v>
      </c>
      <c r="X56" s="100">
        <v>322.33828699999998</v>
      </c>
      <c r="Y56" s="100">
        <v>327.01461799999998</v>
      </c>
      <c r="Z56" s="100">
        <v>331.97778299999999</v>
      </c>
      <c r="AA56" s="100">
        <v>337.464203</v>
      </c>
      <c r="AB56" s="100">
        <v>343.12771600000002</v>
      </c>
      <c r="AC56" s="100">
        <v>348.93951399999997</v>
      </c>
      <c r="AD56" s="100">
        <v>354.69680799999998</v>
      </c>
      <c r="AE56" s="100">
        <v>360.904022</v>
      </c>
      <c r="AF56" s="99">
        <v>2.1978999999999999E-2</v>
      </c>
      <c r="AG56" s="32"/>
    </row>
    <row r="57" spans="1:33" ht="15" customHeight="1">
      <c r="A57" s="55" t="s">
        <v>1316</v>
      </c>
      <c r="B57" s="97" t="s">
        <v>915</v>
      </c>
      <c r="C57" s="100">
        <v>8.8240000000000002E-3</v>
      </c>
      <c r="D57" s="100">
        <v>7.8954999999999997E-2</v>
      </c>
      <c r="E57" s="100">
        <v>0.14807100000000001</v>
      </c>
      <c r="F57" s="100">
        <v>0.21134</v>
      </c>
      <c r="G57" s="100">
        <v>0.27160000000000001</v>
      </c>
      <c r="H57" s="100">
        <v>0.32541799999999999</v>
      </c>
      <c r="I57" s="100">
        <v>0.37444</v>
      </c>
      <c r="J57" s="100">
        <v>0.41993200000000003</v>
      </c>
      <c r="K57" s="100">
        <v>0.46306999999999998</v>
      </c>
      <c r="L57" s="100">
        <v>0.50727100000000003</v>
      </c>
      <c r="M57" s="100">
        <v>0.55314300000000005</v>
      </c>
      <c r="N57" s="100">
        <v>0.59853100000000004</v>
      </c>
      <c r="O57" s="100">
        <v>0.64527999999999996</v>
      </c>
      <c r="P57" s="100">
        <v>0.69432899999999997</v>
      </c>
      <c r="Q57" s="100">
        <v>0.74456999999999995</v>
      </c>
      <c r="R57" s="100">
        <v>0.799736</v>
      </c>
      <c r="S57" s="100">
        <v>0.86012900000000003</v>
      </c>
      <c r="T57" s="100">
        <v>0.92481800000000003</v>
      </c>
      <c r="U57" s="100">
        <v>0.99917400000000001</v>
      </c>
      <c r="V57" s="100">
        <v>1.083005</v>
      </c>
      <c r="W57" s="100">
        <v>1.1726639999999999</v>
      </c>
      <c r="X57" s="100">
        <v>1.27027</v>
      </c>
      <c r="Y57" s="100">
        <v>1.3737060000000001</v>
      </c>
      <c r="Z57" s="100">
        <v>1.4867950000000001</v>
      </c>
      <c r="AA57" s="100">
        <v>1.610382</v>
      </c>
      <c r="AB57" s="100">
        <v>1.7419720000000001</v>
      </c>
      <c r="AC57" s="100">
        <v>1.8812249999999999</v>
      </c>
      <c r="AD57" s="100">
        <v>2.0265629999999999</v>
      </c>
      <c r="AE57" s="100">
        <v>2.179926</v>
      </c>
      <c r="AF57" s="99">
        <v>0.21746599999999999</v>
      </c>
      <c r="AG57" s="32"/>
    </row>
    <row r="58" spans="1:33" ht="15" customHeight="1">
      <c r="A58" s="55" t="s">
        <v>1317</v>
      </c>
      <c r="B58" s="97" t="s">
        <v>1274</v>
      </c>
      <c r="C58" s="100">
        <v>0.19212199999999999</v>
      </c>
      <c r="D58" s="100">
        <v>0.17422599999999999</v>
      </c>
      <c r="E58" s="100">
        <v>0.158828</v>
      </c>
      <c r="F58" s="100">
        <v>0.145986</v>
      </c>
      <c r="G58" s="100">
        <v>0.13495699999999999</v>
      </c>
      <c r="H58" s="100">
        <v>0.12424</v>
      </c>
      <c r="I58" s="100">
        <v>0.114262</v>
      </c>
      <c r="J58" s="100">
        <v>0.105097</v>
      </c>
      <c r="K58" s="100">
        <v>9.6768999999999994E-2</v>
      </c>
      <c r="L58" s="100">
        <v>8.9452000000000004E-2</v>
      </c>
      <c r="M58" s="100">
        <v>8.2903000000000004E-2</v>
      </c>
      <c r="N58" s="100">
        <v>7.6204999999999995E-2</v>
      </c>
      <c r="O58" s="100">
        <v>6.9239999999999996E-2</v>
      </c>
      <c r="P58" s="100">
        <v>6.1810999999999998E-2</v>
      </c>
      <c r="Q58" s="100">
        <v>5.4150999999999998E-2</v>
      </c>
      <c r="R58" s="100">
        <v>4.6170999999999997E-2</v>
      </c>
      <c r="S58" s="100">
        <v>3.8855000000000001E-2</v>
      </c>
      <c r="T58" s="100">
        <v>3.2245999999999997E-2</v>
      </c>
      <c r="U58" s="100">
        <v>2.5735999999999998E-2</v>
      </c>
      <c r="V58" s="100">
        <v>2.0652E-2</v>
      </c>
      <c r="W58" s="100">
        <v>1.6907999999999999E-2</v>
      </c>
      <c r="X58" s="100">
        <v>1.4206E-2</v>
      </c>
      <c r="Y58" s="100">
        <v>1.2467000000000001E-2</v>
      </c>
      <c r="Z58" s="100">
        <v>1.1273999999999999E-2</v>
      </c>
      <c r="AA58" s="100">
        <v>1.0324E-2</v>
      </c>
      <c r="AB58" s="100">
        <v>9.6559999999999997E-3</v>
      </c>
      <c r="AC58" s="100">
        <v>8.7899999999999992E-3</v>
      </c>
      <c r="AD58" s="100">
        <v>7.783E-3</v>
      </c>
      <c r="AE58" s="100">
        <v>6.5139999999999998E-3</v>
      </c>
      <c r="AF58" s="99">
        <v>-0.113845</v>
      </c>
      <c r="AG58" s="32"/>
    </row>
    <row r="59" spans="1:33" ht="15" customHeight="1">
      <c r="A59" s="55" t="s">
        <v>1318</v>
      </c>
      <c r="B59" s="97" t="s">
        <v>1276</v>
      </c>
      <c r="C59" s="100">
        <v>46.125179000000003</v>
      </c>
      <c r="D59" s="100">
        <v>44.935943999999999</v>
      </c>
      <c r="E59" s="100">
        <v>43.914721999999998</v>
      </c>
      <c r="F59" s="100">
        <v>43.167636999999999</v>
      </c>
      <c r="G59" s="100">
        <v>42.675548999999997</v>
      </c>
      <c r="H59" s="100">
        <v>42.064425999999997</v>
      </c>
      <c r="I59" s="100">
        <v>41.506709999999998</v>
      </c>
      <c r="J59" s="100">
        <v>41.061337000000002</v>
      </c>
      <c r="K59" s="100">
        <v>40.714610999999998</v>
      </c>
      <c r="L59" s="100">
        <v>40.601818000000002</v>
      </c>
      <c r="M59" s="100">
        <v>40.665722000000002</v>
      </c>
      <c r="N59" s="100">
        <v>40.649028999999999</v>
      </c>
      <c r="O59" s="100">
        <v>40.410252</v>
      </c>
      <c r="P59" s="100">
        <v>40.023009999999999</v>
      </c>
      <c r="Q59" s="100">
        <v>39.382511000000001</v>
      </c>
      <c r="R59" s="100">
        <v>38.769047</v>
      </c>
      <c r="S59" s="100">
        <v>38.017249999999997</v>
      </c>
      <c r="T59" s="100">
        <v>37.245564000000002</v>
      </c>
      <c r="U59" s="100">
        <v>36.695914999999999</v>
      </c>
      <c r="V59" s="100">
        <v>36.374305999999997</v>
      </c>
      <c r="W59" s="100">
        <v>36.120361000000003</v>
      </c>
      <c r="X59" s="100">
        <v>36.047500999999997</v>
      </c>
      <c r="Y59" s="100">
        <v>36.155476</v>
      </c>
      <c r="Z59" s="100">
        <v>36.386913</v>
      </c>
      <c r="AA59" s="100">
        <v>36.733913000000001</v>
      </c>
      <c r="AB59" s="100">
        <v>37.142082000000002</v>
      </c>
      <c r="AC59" s="100">
        <v>37.599941000000001</v>
      </c>
      <c r="AD59" s="100">
        <v>38.014645000000002</v>
      </c>
      <c r="AE59" s="100">
        <v>38.441822000000002</v>
      </c>
      <c r="AF59" s="99">
        <v>-6.4859999999999996E-3</v>
      </c>
      <c r="AG59" s="32"/>
    </row>
    <row r="60" spans="1:33" ht="15" customHeight="1">
      <c r="A60" s="55" t="s">
        <v>1319</v>
      </c>
      <c r="B60" s="97" t="s">
        <v>1278</v>
      </c>
      <c r="C60" s="100">
        <v>4.6189999999999998E-3</v>
      </c>
      <c r="D60" s="100">
        <v>4.1770000000000002E-3</v>
      </c>
      <c r="E60" s="100">
        <v>3.8219999999999999E-3</v>
      </c>
      <c r="F60" s="100">
        <v>3.5590000000000001E-3</v>
      </c>
      <c r="G60" s="100">
        <v>3.3700000000000002E-3</v>
      </c>
      <c r="H60" s="100">
        <v>3.215E-3</v>
      </c>
      <c r="I60" s="100">
        <v>3.0999999999999999E-3</v>
      </c>
      <c r="J60" s="100">
        <v>2.9160000000000002E-3</v>
      </c>
      <c r="K60" s="100">
        <v>2.6779999999999998E-3</v>
      </c>
      <c r="L60" s="100">
        <v>2.4599999999999999E-3</v>
      </c>
      <c r="M60" s="100">
        <v>2.2659999999999998E-3</v>
      </c>
      <c r="N60" s="100">
        <v>1.908E-3</v>
      </c>
      <c r="O60" s="100">
        <v>1.5039999999999999E-3</v>
      </c>
      <c r="P60" s="100">
        <v>1.1839999999999999E-3</v>
      </c>
      <c r="Q60" s="100">
        <v>9.2800000000000001E-4</v>
      </c>
      <c r="R60" s="100">
        <v>7.2800000000000002E-4</v>
      </c>
      <c r="S60" s="100">
        <v>5.6999999999999998E-4</v>
      </c>
      <c r="T60" s="100">
        <v>4.46E-4</v>
      </c>
      <c r="U60" s="100">
        <v>3.97E-4</v>
      </c>
      <c r="V60" s="100">
        <v>3.8900000000000002E-4</v>
      </c>
      <c r="W60" s="100">
        <v>3.8000000000000002E-4</v>
      </c>
      <c r="X60" s="100">
        <v>3.6999999999999999E-4</v>
      </c>
      <c r="Y60" s="100">
        <v>2.99E-4</v>
      </c>
      <c r="Z60" s="100">
        <v>2.1000000000000001E-4</v>
      </c>
      <c r="AA60" s="100">
        <v>1.4799999999999999E-4</v>
      </c>
      <c r="AB60" s="100">
        <v>1.0399999999999999E-4</v>
      </c>
      <c r="AC60" s="100">
        <v>7.2999999999999999E-5</v>
      </c>
      <c r="AD60" s="100">
        <v>5.1E-5</v>
      </c>
      <c r="AE60" s="100">
        <v>3.6000000000000001E-5</v>
      </c>
      <c r="AF60" s="99">
        <v>-0.15898799999999999</v>
      </c>
      <c r="AG60" s="32"/>
    </row>
    <row r="61" spans="1:33" ht="15" customHeight="1">
      <c r="A61" s="55" t="s">
        <v>1320</v>
      </c>
      <c r="B61" s="97" t="s">
        <v>1280</v>
      </c>
      <c r="C61" s="100">
        <v>0</v>
      </c>
      <c r="D61" s="100">
        <v>3.4554000000000001E-2</v>
      </c>
      <c r="E61" s="100">
        <v>6.8493999999999999E-2</v>
      </c>
      <c r="F61" s="100">
        <v>0.103433</v>
      </c>
      <c r="G61" s="100">
        <v>0.13919899999999999</v>
      </c>
      <c r="H61" s="100">
        <v>0.17358999999999999</v>
      </c>
      <c r="I61" s="100">
        <v>0.20700199999999999</v>
      </c>
      <c r="J61" s="100">
        <v>0.23960300000000001</v>
      </c>
      <c r="K61" s="100">
        <v>0.27157399999999998</v>
      </c>
      <c r="L61" s="100">
        <v>0.304205</v>
      </c>
      <c r="M61" s="100">
        <v>0.337951</v>
      </c>
      <c r="N61" s="100">
        <v>0.371782</v>
      </c>
      <c r="O61" s="100">
        <v>0.40733200000000003</v>
      </c>
      <c r="P61" s="100">
        <v>0.44543500000000003</v>
      </c>
      <c r="Q61" s="100">
        <v>0.48551800000000001</v>
      </c>
      <c r="R61" s="100">
        <v>0.53052200000000005</v>
      </c>
      <c r="S61" s="100">
        <v>0.58116400000000001</v>
      </c>
      <c r="T61" s="100">
        <v>0.63722699999999999</v>
      </c>
      <c r="U61" s="100">
        <v>0.70235099999999995</v>
      </c>
      <c r="V61" s="100">
        <v>0.77613200000000004</v>
      </c>
      <c r="W61" s="100">
        <v>0.85473500000000002</v>
      </c>
      <c r="X61" s="100">
        <v>0.93881099999999995</v>
      </c>
      <c r="Y61" s="100">
        <v>1.027906</v>
      </c>
      <c r="Z61" s="100">
        <v>1.123877</v>
      </c>
      <c r="AA61" s="100">
        <v>1.2253959999999999</v>
      </c>
      <c r="AB61" s="100">
        <v>1.3305849999999999</v>
      </c>
      <c r="AC61" s="100">
        <v>1.4390750000000001</v>
      </c>
      <c r="AD61" s="100">
        <v>1.549336</v>
      </c>
      <c r="AE61" s="100">
        <v>1.6627050000000001</v>
      </c>
      <c r="AF61" s="99" t="s">
        <v>3588</v>
      </c>
      <c r="AG61" s="32"/>
    </row>
    <row r="62" spans="1:33" ht="15" customHeight="1">
      <c r="A62" s="55" t="s">
        <v>1321</v>
      </c>
      <c r="B62" s="97" t="s">
        <v>1282</v>
      </c>
      <c r="C62" s="100">
        <v>0</v>
      </c>
      <c r="D62" s="100">
        <v>4.1308999999999998E-2</v>
      </c>
      <c r="E62" s="100">
        <v>8.1670000000000006E-2</v>
      </c>
      <c r="F62" s="100">
        <v>0.122361</v>
      </c>
      <c r="G62" s="100">
        <v>0.16359299999999999</v>
      </c>
      <c r="H62" s="100">
        <v>0.203153</v>
      </c>
      <c r="I62" s="100">
        <v>0.24113200000000001</v>
      </c>
      <c r="J62" s="100">
        <v>0.27806599999999998</v>
      </c>
      <c r="K62" s="100">
        <v>0.31450400000000001</v>
      </c>
      <c r="L62" s="100">
        <v>0.35247299999999998</v>
      </c>
      <c r="M62" s="100">
        <v>0.392654</v>
      </c>
      <c r="N62" s="100">
        <v>0.43394700000000003</v>
      </c>
      <c r="O62" s="100">
        <v>0.47825699999999999</v>
      </c>
      <c r="P62" s="100">
        <v>0.52679900000000002</v>
      </c>
      <c r="Q62" s="100">
        <v>0.57886899999999997</v>
      </c>
      <c r="R62" s="100">
        <v>0.63817999999999997</v>
      </c>
      <c r="S62" s="100">
        <v>0.70564499999999997</v>
      </c>
      <c r="T62" s="100">
        <v>0.78125100000000003</v>
      </c>
      <c r="U62" s="100">
        <v>0.86966500000000002</v>
      </c>
      <c r="V62" s="100">
        <v>0.97058</v>
      </c>
      <c r="W62" s="100">
        <v>1.0791630000000001</v>
      </c>
      <c r="X62" s="100">
        <v>1.1961040000000001</v>
      </c>
      <c r="Y62" s="100">
        <v>1.3207420000000001</v>
      </c>
      <c r="Z62" s="100">
        <v>1.455622</v>
      </c>
      <c r="AA62" s="100">
        <v>1.5990839999999999</v>
      </c>
      <c r="AB62" s="100">
        <v>1.748113</v>
      </c>
      <c r="AC62" s="100">
        <v>1.9018679999999999</v>
      </c>
      <c r="AD62" s="100">
        <v>2.0577179999999999</v>
      </c>
      <c r="AE62" s="100">
        <v>2.2170909999999999</v>
      </c>
      <c r="AF62" s="99" t="s">
        <v>3588</v>
      </c>
      <c r="AG62" s="32"/>
    </row>
    <row r="63" spans="1:33" ht="15" customHeight="1">
      <c r="A63" s="55" t="s">
        <v>1322</v>
      </c>
      <c r="B63" s="97" t="s">
        <v>1284</v>
      </c>
      <c r="C63" s="100">
        <v>0</v>
      </c>
      <c r="D63" s="100">
        <v>0</v>
      </c>
      <c r="E63" s="100">
        <v>1.4E-5</v>
      </c>
      <c r="F63" s="100">
        <v>3.0000000000000001E-5</v>
      </c>
      <c r="G63" s="100">
        <v>4.6999999999999997E-5</v>
      </c>
      <c r="H63" s="100">
        <v>6.3999999999999997E-5</v>
      </c>
      <c r="I63" s="100">
        <v>8.0000000000000007E-5</v>
      </c>
      <c r="J63" s="100">
        <v>9.6000000000000002E-5</v>
      </c>
      <c r="K63" s="100">
        <v>1.11E-4</v>
      </c>
      <c r="L63" s="100">
        <v>1.26E-4</v>
      </c>
      <c r="M63" s="100">
        <v>1.3999999999999999E-4</v>
      </c>
      <c r="N63" s="100">
        <v>1.54E-4</v>
      </c>
      <c r="O63" s="100">
        <v>1.66E-4</v>
      </c>
      <c r="P63" s="100">
        <v>1.7799999999999999E-4</v>
      </c>
      <c r="Q63" s="100">
        <v>1.8900000000000001E-4</v>
      </c>
      <c r="R63" s="100">
        <v>1.9799999999999999E-4</v>
      </c>
      <c r="S63" s="100">
        <v>2.0799999999999999E-4</v>
      </c>
      <c r="T63" s="100">
        <v>2.1599999999999999E-4</v>
      </c>
      <c r="U63" s="100">
        <v>2.23E-4</v>
      </c>
      <c r="V63" s="100">
        <v>2.31E-4</v>
      </c>
      <c r="W63" s="100">
        <v>2.3599999999999999E-4</v>
      </c>
      <c r="X63" s="100">
        <v>2.41E-4</v>
      </c>
      <c r="Y63" s="100">
        <v>2.43E-4</v>
      </c>
      <c r="Z63" s="100">
        <v>2.4399999999999999E-4</v>
      </c>
      <c r="AA63" s="100">
        <v>2.4499999999999999E-4</v>
      </c>
      <c r="AB63" s="100">
        <v>2.43E-4</v>
      </c>
      <c r="AC63" s="100">
        <v>2.3900000000000001E-4</v>
      </c>
      <c r="AD63" s="100">
        <v>2.34E-4</v>
      </c>
      <c r="AE63" s="100">
        <v>2.2800000000000001E-4</v>
      </c>
      <c r="AF63" s="99" t="s">
        <v>3588</v>
      </c>
      <c r="AG63" s="32"/>
    </row>
    <row r="64" spans="1:33" ht="15" customHeight="1">
      <c r="A64" s="55" t="s">
        <v>1323</v>
      </c>
      <c r="B64" s="97" t="s">
        <v>1286</v>
      </c>
      <c r="C64" s="100">
        <v>745.79583700000001</v>
      </c>
      <c r="D64" s="100">
        <v>730.95977800000003</v>
      </c>
      <c r="E64" s="100">
        <v>720.86578399999996</v>
      </c>
      <c r="F64" s="100">
        <v>716.95416299999999</v>
      </c>
      <c r="G64" s="100">
        <v>717.316956</v>
      </c>
      <c r="H64" s="100">
        <v>713.84680200000003</v>
      </c>
      <c r="I64" s="100">
        <v>710.22125200000005</v>
      </c>
      <c r="J64" s="100">
        <v>707.68914800000005</v>
      </c>
      <c r="K64" s="100">
        <v>707.41613800000005</v>
      </c>
      <c r="L64" s="100">
        <v>711.26702899999998</v>
      </c>
      <c r="M64" s="100">
        <v>718.354736</v>
      </c>
      <c r="N64" s="100">
        <v>724.77703899999995</v>
      </c>
      <c r="O64" s="100">
        <v>732.93042000000003</v>
      </c>
      <c r="P64" s="100">
        <v>741.787598</v>
      </c>
      <c r="Q64" s="100">
        <v>748.90582300000005</v>
      </c>
      <c r="R64" s="100">
        <v>757.61682099999996</v>
      </c>
      <c r="S64" s="100">
        <v>766.97747800000002</v>
      </c>
      <c r="T64" s="100">
        <v>775.87976100000003</v>
      </c>
      <c r="U64" s="100">
        <v>787.63336200000003</v>
      </c>
      <c r="V64" s="100">
        <v>800.94274900000005</v>
      </c>
      <c r="W64" s="100">
        <v>812.54382299999997</v>
      </c>
      <c r="X64" s="100">
        <v>823.92614700000001</v>
      </c>
      <c r="Y64" s="100">
        <v>835.37432899999999</v>
      </c>
      <c r="Z64" s="100">
        <v>848.38610800000004</v>
      </c>
      <c r="AA64" s="100">
        <v>863.26367200000004</v>
      </c>
      <c r="AB64" s="100">
        <v>878.97271699999999</v>
      </c>
      <c r="AC64" s="100">
        <v>895.47705099999996</v>
      </c>
      <c r="AD64" s="100">
        <v>911.95300299999997</v>
      </c>
      <c r="AE64" s="100">
        <v>929.58337400000005</v>
      </c>
      <c r="AF64" s="99">
        <v>7.8980000000000005E-3</v>
      </c>
      <c r="AG64" s="32"/>
    </row>
    <row r="65" spans="1:33" ht="15" customHeight="1">
      <c r="A65" s="13"/>
      <c r="B65" s="96" t="s">
        <v>1287</v>
      </c>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row>
    <row r="66" spans="1:33" ht="15" customHeight="1">
      <c r="A66" s="55" t="s">
        <v>1324</v>
      </c>
      <c r="B66" s="97" t="s">
        <v>1269</v>
      </c>
      <c r="C66" s="100">
        <v>596.72747800000002</v>
      </c>
      <c r="D66" s="100">
        <v>582.31915300000003</v>
      </c>
      <c r="E66" s="100">
        <v>570.230591</v>
      </c>
      <c r="F66" s="100">
        <v>562.52014199999996</v>
      </c>
      <c r="G66" s="100">
        <v>558.99993900000004</v>
      </c>
      <c r="H66" s="100">
        <v>554.57446300000004</v>
      </c>
      <c r="I66" s="100">
        <v>550.59075900000005</v>
      </c>
      <c r="J66" s="100">
        <v>545.27801499999998</v>
      </c>
      <c r="K66" s="100">
        <v>538.95440699999995</v>
      </c>
      <c r="L66" s="100">
        <v>533.91235400000005</v>
      </c>
      <c r="M66" s="100">
        <v>531.29907200000002</v>
      </c>
      <c r="N66" s="100">
        <v>528.42828399999996</v>
      </c>
      <c r="O66" s="100">
        <v>526.40588400000001</v>
      </c>
      <c r="P66" s="100">
        <v>525.617615</v>
      </c>
      <c r="Q66" s="100">
        <v>524.29968299999996</v>
      </c>
      <c r="R66" s="100">
        <v>524.53967299999999</v>
      </c>
      <c r="S66" s="100">
        <v>525.38397199999997</v>
      </c>
      <c r="T66" s="100">
        <v>526.10504200000003</v>
      </c>
      <c r="U66" s="100">
        <v>528.730774</v>
      </c>
      <c r="V66" s="100">
        <v>532.60333300000002</v>
      </c>
      <c r="W66" s="100">
        <v>535.72119099999998</v>
      </c>
      <c r="X66" s="100">
        <v>539.06048599999997</v>
      </c>
      <c r="Y66" s="100">
        <v>541.97857699999997</v>
      </c>
      <c r="Z66" s="100">
        <v>544.79290800000001</v>
      </c>
      <c r="AA66" s="100">
        <v>548.01684599999999</v>
      </c>
      <c r="AB66" s="100">
        <v>551.91320800000005</v>
      </c>
      <c r="AC66" s="100">
        <v>556.91479500000003</v>
      </c>
      <c r="AD66" s="100">
        <v>562.20318599999996</v>
      </c>
      <c r="AE66" s="100">
        <v>567.680115</v>
      </c>
      <c r="AF66" s="99">
        <v>-1.781E-3</v>
      </c>
      <c r="AG66" s="32"/>
    </row>
    <row r="67" spans="1:33" ht="15" customHeight="1">
      <c r="A67" s="55" t="s">
        <v>1325</v>
      </c>
      <c r="B67" s="97" t="s">
        <v>1271</v>
      </c>
      <c r="C67" s="100">
        <v>361.07214399999998</v>
      </c>
      <c r="D67" s="100">
        <v>352.34747299999998</v>
      </c>
      <c r="E67" s="100">
        <v>345.769318</v>
      </c>
      <c r="F67" s="100">
        <v>341.26031499999999</v>
      </c>
      <c r="G67" s="100">
        <v>339.52789300000001</v>
      </c>
      <c r="H67" s="100">
        <v>337.01254299999999</v>
      </c>
      <c r="I67" s="100">
        <v>334.99880999999999</v>
      </c>
      <c r="J67" s="100">
        <v>332.55072000000001</v>
      </c>
      <c r="K67" s="100">
        <v>329.48165899999998</v>
      </c>
      <c r="L67" s="100">
        <v>327.02685500000001</v>
      </c>
      <c r="M67" s="100">
        <v>326.17300399999999</v>
      </c>
      <c r="N67" s="100">
        <v>324.78826900000001</v>
      </c>
      <c r="O67" s="100">
        <v>323.90884399999999</v>
      </c>
      <c r="P67" s="100">
        <v>323.44973800000002</v>
      </c>
      <c r="Q67" s="100">
        <v>322.11151100000001</v>
      </c>
      <c r="R67" s="100">
        <v>321.93392899999998</v>
      </c>
      <c r="S67" s="100">
        <v>321.37884500000001</v>
      </c>
      <c r="T67" s="100">
        <v>321.72177099999999</v>
      </c>
      <c r="U67" s="100">
        <v>322.75414999999998</v>
      </c>
      <c r="V67" s="100">
        <v>324.83804300000003</v>
      </c>
      <c r="W67" s="100">
        <v>326.54357900000002</v>
      </c>
      <c r="X67" s="100">
        <v>328.41507000000001</v>
      </c>
      <c r="Y67" s="100">
        <v>330.084991</v>
      </c>
      <c r="Z67" s="100">
        <v>331.60650600000002</v>
      </c>
      <c r="AA67" s="100">
        <v>333.341522</v>
      </c>
      <c r="AB67" s="100">
        <v>335.27856400000002</v>
      </c>
      <c r="AC67" s="100">
        <v>337.75418100000002</v>
      </c>
      <c r="AD67" s="100">
        <v>340.44372600000003</v>
      </c>
      <c r="AE67" s="100">
        <v>343.14224200000001</v>
      </c>
      <c r="AF67" s="99">
        <v>-1.817E-3</v>
      </c>
      <c r="AG67" s="32"/>
    </row>
    <row r="68" spans="1:33" ht="15" customHeight="1">
      <c r="A68" s="55" t="s">
        <v>1326</v>
      </c>
      <c r="B68" s="97" t="s">
        <v>915</v>
      </c>
      <c r="C68" s="100">
        <v>0.66546000000000005</v>
      </c>
      <c r="D68" s="100">
        <v>0.68259000000000003</v>
      </c>
      <c r="E68" s="100">
        <v>0.70063399999999998</v>
      </c>
      <c r="F68" s="100">
        <v>0.72050599999999998</v>
      </c>
      <c r="G68" s="100">
        <v>0.74548999999999999</v>
      </c>
      <c r="H68" s="100">
        <v>0.76835100000000001</v>
      </c>
      <c r="I68" s="100">
        <v>0.79061899999999996</v>
      </c>
      <c r="J68" s="100">
        <v>0.80908899999999995</v>
      </c>
      <c r="K68" s="100">
        <v>0.82685399999999998</v>
      </c>
      <c r="L68" s="100">
        <v>0.84897100000000003</v>
      </c>
      <c r="M68" s="100">
        <v>0.87962499999999999</v>
      </c>
      <c r="N68" s="100">
        <v>0.91827899999999996</v>
      </c>
      <c r="O68" s="100">
        <v>0.96442499999999998</v>
      </c>
      <c r="P68" s="100">
        <v>1.010508</v>
      </c>
      <c r="Q68" s="100">
        <v>1.0595509999999999</v>
      </c>
      <c r="R68" s="100">
        <v>1.117245</v>
      </c>
      <c r="S68" s="100">
        <v>1.182841</v>
      </c>
      <c r="T68" s="100">
        <v>1.2552449999999999</v>
      </c>
      <c r="U68" s="100">
        <v>1.341375</v>
      </c>
      <c r="V68" s="100">
        <v>1.442464</v>
      </c>
      <c r="W68" s="100">
        <v>1.550646</v>
      </c>
      <c r="X68" s="100">
        <v>1.6650469999999999</v>
      </c>
      <c r="Y68" s="100">
        <v>1.7811779999999999</v>
      </c>
      <c r="Z68" s="100">
        <v>1.899186</v>
      </c>
      <c r="AA68" s="100">
        <v>2.0205220000000002</v>
      </c>
      <c r="AB68" s="100">
        <v>2.1443270000000001</v>
      </c>
      <c r="AC68" s="100">
        <v>2.2719239999999998</v>
      </c>
      <c r="AD68" s="100">
        <v>2.3907120000000002</v>
      </c>
      <c r="AE68" s="100">
        <v>2.5101819999999999</v>
      </c>
      <c r="AF68" s="99">
        <v>4.8557999999999997E-2</v>
      </c>
      <c r="AG68" s="32"/>
    </row>
    <row r="69" spans="1:33" ht="15" customHeight="1">
      <c r="A69" s="55" t="s">
        <v>1327</v>
      </c>
      <c r="B69" s="97" t="s">
        <v>1274</v>
      </c>
      <c r="C69" s="100">
        <v>0.76189300000000004</v>
      </c>
      <c r="D69" s="100">
        <v>0.718387</v>
      </c>
      <c r="E69" s="100">
        <v>0.67596699999999998</v>
      </c>
      <c r="F69" s="100">
        <v>0.63797099999999995</v>
      </c>
      <c r="G69" s="100">
        <v>0.60433999999999999</v>
      </c>
      <c r="H69" s="100">
        <v>0.56850299999999998</v>
      </c>
      <c r="I69" s="100">
        <v>0.53449400000000002</v>
      </c>
      <c r="J69" s="100">
        <v>0.49973899999999999</v>
      </c>
      <c r="K69" s="100">
        <v>0.46444400000000002</v>
      </c>
      <c r="L69" s="100">
        <v>0.43231799999999998</v>
      </c>
      <c r="M69" s="100">
        <v>0.40368799999999999</v>
      </c>
      <c r="N69" s="100">
        <v>0.37557099999999999</v>
      </c>
      <c r="O69" s="100">
        <v>0.34811799999999998</v>
      </c>
      <c r="P69" s="100">
        <v>0.32175100000000001</v>
      </c>
      <c r="Q69" s="100">
        <v>0.29594900000000002</v>
      </c>
      <c r="R69" s="100">
        <v>0.27352399999999999</v>
      </c>
      <c r="S69" s="100">
        <v>0.253525</v>
      </c>
      <c r="T69" s="100">
        <v>0.23627799999999999</v>
      </c>
      <c r="U69" s="100">
        <v>0.22073599999999999</v>
      </c>
      <c r="V69" s="100">
        <v>0.20511199999999999</v>
      </c>
      <c r="W69" s="100">
        <v>0.19090399999999999</v>
      </c>
      <c r="X69" s="100">
        <v>0.174237</v>
      </c>
      <c r="Y69" s="100">
        <v>0.15700800000000001</v>
      </c>
      <c r="Z69" s="100">
        <v>0.14294100000000001</v>
      </c>
      <c r="AA69" s="100">
        <v>0.13122300000000001</v>
      </c>
      <c r="AB69" s="100">
        <v>0.1192</v>
      </c>
      <c r="AC69" s="100">
        <v>0.107167</v>
      </c>
      <c r="AD69" s="100">
        <v>9.6221000000000001E-2</v>
      </c>
      <c r="AE69" s="100">
        <v>8.6994000000000002E-2</v>
      </c>
      <c r="AF69" s="99">
        <v>-7.4571999999999999E-2</v>
      </c>
      <c r="AG69" s="32"/>
    </row>
    <row r="70" spans="1:33" ht="12" customHeight="1">
      <c r="A70" s="55" t="s">
        <v>1328</v>
      </c>
      <c r="B70" s="97" t="s">
        <v>1276</v>
      </c>
      <c r="C70" s="100">
        <v>10.446834000000001</v>
      </c>
      <c r="D70" s="100">
        <v>11.000278</v>
      </c>
      <c r="E70" s="100">
        <v>11.61135</v>
      </c>
      <c r="F70" s="100">
        <v>12.287013999999999</v>
      </c>
      <c r="G70" s="100">
        <v>13.094037999999999</v>
      </c>
      <c r="H70" s="100">
        <v>13.981650999999999</v>
      </c>
      <c r="I70" s="100">
        <v>14.938592</v>
      </c>
      <c r="J70" s="100">
        <v>15.907674999999999</v>
      </c>
      <c r="K70" s="100">
        <v>16.905754000000002</v>
      </c>
      <c r="L70" s="100">
        <v>18.031191</v>
      </c>
      <c r="M70" s="100">
        <v>19.360571</v>
      </c>
      <c r="N70" s="100">
        <v>20.819248000000002</v>
      </c>
      <c r="O70" s="100">
        <v>22.484256999999999</v>
      </c>
      <c r="P70" s="100">
        <v>24.306044</v>
      </c>
      <c r="Q70" s="100">
        <v>26.089575</v>
      </c>
      <c r="R70" s="100">
        <v>28.012824999999999</v>
      </c>
      <c r="S70" s="100">
        <v>29.951967</v>
      </c>
      <c r="T70" s="100">
        <v>31.858944000000001</v>
      </c>
      <c r="U70" s="100">
        <v>33.950600000000001</v>
      </c>
      <c r="V70" s="100">
        <v>36.088287000000001</v>
      </c>
      <c r="W70" s="100">
        <v>38.139721000000002</v>
      </c>
      <c r="X70" s="100">
        <v>40.096848000000001</v>
      </c>
      <c r="Y70" s="100">
        <v>41.906638999999998</v>
      </c>
      <c r="Z70" s="100">
        <v>43.630833000000003</v>
      </c>
      <c r="AA70" s="100">
        <v>45.329673999999997</v>
      </c>
      <c r="AB70" s="100">
        <v>46.988388</v>
      </c>
      <c r="AC70" s="100">
        <v>48.633823</v>
      </c>
      <c r="AD70" s="100">
        <v>50.227093000000004</v>
      </c>
      <c r="AE70" s="100">
        <v>51.757759</v>
      </c>
      <c r="AF70" s="99">
        <v>5.8818000000000002E-2</v>
      </c>
      <c r="AG70" s="32"/>
    </row>
    <row r="71" spans="1:33" ht="15" customHeight="1">
      <c r="A71" s="55" t="s">
        <v>1329</v>
      </c>
      <c r="B71" s="97" t="s">
        <v>1278</v>
      </c>
      <c r="C71" s="100">
        <v>3.8228999999999999E-2</v>
      </c>
      <c r="D71" s="100">
        <v>4.5393999999999997E-2</v>
      </c>
      <c r="E71" s="100">
        <v>5.0657000000000001E-2</v>
      </c>
      <c r="F71" s="100">
        <v>5.4628000000000003E-2</v>
      </c>
      <c r="G71" s="100">
        <v>5.7708000000000002E-2</v>
      </c>
      <c r="H71" s="100">
        <v>5.9588000000000002E-2</v>
      </c>
      <c r="I71" s="100">
        <v>6.053E-2</v>
      </c>
      <c r="J71" s="100">
        <v>6.0580000000000002E-2</v>
      </c>
      <c r="K71" s="100">
        <v>5.9926E-2</v>
      </c>
      <c r="L71" s="100">
        <v>5.8950000000000002E-2</v>
      </c>
      <c r="M71" s="100">
        <v>5.7777000000000002E-2</v>
      </c>
      <c r="N71" s="100">
        <v>5.6233999999999999E-2</v>
      </c>
      <c r="O71" s="100">
        <v>5.4521E-2</v>
      </c>
      <c r="P71" s="100">
        <v>5.2706999999999997E-2</v>
      </c>
      <c r="Q71" s="100">
        <v>5.0301999999999999E-2</v>
      </c>
      <c r="R71" s="100">
        <v>4.7821000000000002E-2</v>
      </c>
      <c r="S71" s="100">
        <v>4.5815000000000002E-2</v>
      </c>
      <c r="T71" s="100">
        <v>4.376E-2</v>
      </c>
      <c r="U71" s="100">
        <v>4.1516999999999998E-2</v>
      </c>
      <c r="V71" s="100">
        <v>3.9386999999999998E-2</v>
      </c>
      <c r="W71" s="100">
        <v>3.7275999999999997E-2</v>
      </c>
      <c r="X71" s="100">
        <v>3.5242999999999997E-2</v>
      </c>
      <c r="Y71" s="100">
        <v>3.3286000000000003E-2</v>
      </c>
      <c r="Z71" s="100">
        <v>3.1452000000000001E-2</v>
      </c>
      <c r="AA71" s="100">
        <v>2.9749000000000001E-2</v>
      </c>
      <c r="AB71" s="100">
        <v>2.8143000000000001E-2</v>
      </c>
      <c r="AC71" s="100">
        <v>2.6637999999999998E-2</v>
      </c>
      <c r="AD71" s="100">
        <v>2.5211999999999998E-2</v>
      </c>
      <c r="AE71" s="100">
        <v>2.3833E-2</v>
      </c>
      <c r="AF71" s="99">
        <v>-1.6733999999999999E-2</v>
      </c>
      <c r="AG71" s="32"/>
    </row>
    <row r="72" spans="1:33" ht="15" customHeight="1">
      <c r="A72" s="55" t="s">
        <v>1330</v>
      </c>
      <c r="B72" s="97" t="s">
        <v>1280</v>
      </c>
      <c r="C72" s="100">
        <v>0</v>
      </c>
      <c r="D72" s="100">
        <v>0</v>
      </c>
      <c r="E72" s="100">
        <v>4.5766000000000001E-2</v>
      </c>
      <c r="F72" s="100">
        <v>8.6822999999999997E-2</v>
      </c>
      <c r="G72" s="100">
        <v>0.125948</v>
      </c>
      <c r="H72" s="100">
        <v>0.163017</v>
      </c>
      <c r="I72" s="100">
        <v>0.19811200000000001</v>
      </c>
      <c r="J72" s="100">
        <v>0.23005100000000001</v>
      </c>
      <c r="K72" s="100">
        <v>0.258826</v>
      </c>
      <c r="L72" s="100">
        <v>0.28622900000000001</v>
      </c>
      <c r="M72" s="100">
        <v>0.31378800000000001</v>
      </c>
      <c r="N72" s="100">
        <v>0.34082600000000002</v>
      </c>
      <c r="O72" s="100">
        <v>0.36813000000000001</v>
      </c>
      <c r="P72" s="100">
        <v>0.39616099999999999</v>
      </c>
      <c r="Q72" s="100">
        <v>0.42347499999999999</v>
      </c>
      <c r="R72" s="100">
        <v>0.45219300000000001</v>
      </c>
      <c r="S72" s="100">
        <v>0.48253499999999999</v>
      </c>
      <c r="T72" s="100">
        <v>0.51429599999999998</v>
      </c>
      <c r="U72" s="100">
        <v>0.55039800000000005</v>
      </c>
      <c r="V72" s="100">
        <v>0.59140499999999996</v>
      </c>
      <c r="W72" s="100">
        <v>0.63508200000000004</v>
      </c>
      <c r="X72" s="100">
        <v>0.67925999999999997</v>
      </c>
      <c r="Y72" s="100">
        <v>0.72505699999999995</v>
      </c>
      <c r="Z72" s="100">
        <v>0.77302499999999996</v>
      </c>
      <c r="AA72" s="100">
        <v>0.82430999999999999</v>
      </c>
      <c r="AB72" s="100">
        <v>0.87889399999999995</v>
      </c>
      <c r="AC72" s="100">
        <v>0.93762999999999996</v>
      </c>
      <c r="AD72" s="100">
        <v>0.99922800000000001</v>
      </c>
      <c r="AE72" s="100">
        <v>1.0629519999999999</v>
      </c>
      <c r="AF72" s="99" t="s">
        <v>3588</v>
      </c>
      <c r="AG72" s="32"/>
    </row>
    <row r="73" spans="1:33" ht="15" customHeight="1">
      <c r="A73" s="55" t="s">
        <v>1331</v>
      </c>
      <c r="B73" s="97" t="s">
        <v>1282</v>
      </c>
      <c r="C73" s="100">
        <v>0</v>
      </c>
      <c r="D73" s="100">
        <v>0</v>
      </c>
      <c r="E73" s="100">
        <v>5.7077999999999997E-2</v>
      </c>
      <c r="F73" s="100">
        <v>0.106812</v>
      </c>
      <c r="G73" s="100">
        <v>0.15328</v>
      </c>
      <c r="H73" s="100">
        <v>0.19706599999999999</v>
      </c>
      <c r="I73" s="100">
        <v>0.237764</v>
      </c>
      <c r="J73" s="100">
        <v>0.27435399999999999</v>
      </c>
      <c r="K73" s="100">
        <v>0.307315</v>
      </c>
      <c r="L73" s="100">
        <v>0.33948299999999998</v>
      </c>
      <c r="M73" s="100">
        <v>0.37288500000000002</v>
      </c>
      <c r="N73" s="100">
        <v>0.40715699999999999</v>
      </c>
      <c r="O73" s="100">
        <v>0.44323800000000002</v>
      </c>
      <c r="P73" s="100">
        <v>0.48193900000000001</v>
      </c>
      <c r="Q73" s="100">
        <v>0.52161800000000003</v>
      </c>
      <c r="R73" s="100">
        <v>0.56520099999999995</v>
      </c>
      <c r="S73" s="100">
        <v>0.61295299999999997</v>
      </c>
      <c r="T73" s="100">
        <v>0.66503500000000004</v>
      </c>
      <c r="U73" s="100">
        <v>0.72563100000000003</v>
      </c>
      <c r="V73" s="100">
        <v>0.79603299999999999</v>
      </c>
      <c r="W73" s="100">
        <v>0.87326599999999999</v>
      </c>
      <c r="X73" s="100">
        <v>0.95440000000000003</v>
      </c>
      <c r="Y73" s="100">
        <v>1.0405439999999999</v>
      </c>
      <c r="Z73" s="100">
        <v>1.132317</v>
      </c>
      <c r="AA73" s="100">
        <v>1.2314499999999999</v>
      </c>
      <c r="AB73" s="100">
        <v>1.3375840000000001</v>
      </c>
      <c r="AC73" s="100">
        <v>1.451794</v>
      </c>
      <c r="AD73" s="100">
        <v>1.5713269999999999</v>
      </c>
      <c r="AE73" s="100">
        <v>1.694326</v>
      </c>
      <c r="AF73" s="99" t="s">
        <v>3588</v>
      </c>
      <c r="AG73" s="32"/>
    </row>
    <row r="74" spans="1:33" ht="15" customHeight="1">
      <c r="A74" s="55" t="s">
        <v>1332</v>
      </c>
      <c r="B74" s="97" t="s">
        <v>1284</v>
      </c>
      <c r="C74" s="100">
        <v>0</v>
      </c>
      <c r="D74" s="100">
        <v>0</v>
      </c>
      <c r="E74" s="100">
        <v>9.6721000000000001E-2</v>
      </c>
      <c r="F74" s="100">
        <v>0.187253</v>
      </c>
      <c r="G74" s="100">
        <v>0.27679399999999998</v>
      </c>
      <c r="H74" s="100">
        <v>0.36509900000000001</v>
      </c>
      <c r="I74" s="100">
        <v>0.45053799999999999</v>
      </c>
      <c r="J74" s="100">
        <v>0.53131499999999998</v>
      </c>
      <c r="K74" s="100">
        <v>0.60684400000000005</v>
      </c>
      <c r="L74" s="100">
        <v>0.68122899999999997</v>
      </c>
      <c r="M74" s="100">
        <v>0.75781799999999999</v>
      </c>
      <c r="N74" s="100">
        <v>0.834507</v>
      </c>
      <c r="O74" s="100">
        <v>0.913304</v>
      </c>
      <c r="P74" s="100">
        <v>0.99509199999999998</v>
      </c>
      <c r="Q74" s="100">
        <v>1.076694</v>
      </c>
      <c r="R74" s="100">
        <v>1.163022</v>
      </c>
      <c r="S74" s="100">
        <v>1.255045</v>
      </c>
      <c r="T74" s="100">
        <v>1.35236</v>
      </c>
      <c r="U74" s="100">
        <v>1.4628429999999999</v>
      </c>
      <c r="V74" s="100">
        <v>1.588341</v>
      </c>
      <c r="W74" s="100">
        <v>1.7227870000000001</v>
      </c>
      <c r="X74" s="100">
        <v>1.861623</v>
      </c>
      <c r="Y74" s="100">
        <v>2.0061490000000002</v>
      </c>
      <c r="Z74" s="100">
        <v>2.1577700000000002</v>
      </c>
      <c r="AA74" s="100">
        <v>2.319766</v>
      </c>
      <c r="AB74" s="100">
        <v>2.492245</v>
      </c>
      <c r="AC74" s="100">
        <v>2.67761</v>
      </c>
      <c r="AD74" s="100">
        <v>2.8719990000000002</v>
      </c>
      <c r="AE74" s="100">
        <v>3.072946</v>
      </c>
      <c r="AF74" s="99" t="s">
        <v>3588</v>
      </c>
      <c r="AG74" s="32"/>
    </row>
    <row r="75" spans="1:33" ht="15" customHeight="1">
      <c r="A75" s="55" t="s">
        <v>1333</v>
      </c>
      <c r="B75" s="97" t="s">
        <v>1298</v>
      </c>
      <c r="C75" s="100">
        <v>969.71234100000004</v>
      </c>
      <c r="D75" s="100">
        <v>947.11334199999999</v>
      </c>
      <c r="E75" s="100">
        <v>929.23846400000002</v>
      </c>
      <c r="F75" s="100">
        <v>917.86181599999998</v>
      </c>
      <c r="G75" s="100">
        <v>913.58532700000001</v>
      </c>
      <c r="H75" s="100">
        <v>907.69049099999995</v>
      </c>
      <c r="I75" s="100">
        <v>902.80035399999997</v>
      </c>
      <c r="J75" s="100">
        <v>896.14135699999997</v>
      </c>
      <c r="K75" s="100">
        <v>887.86566200000004</v>
      </c>
      <c r="L75" s="100">
        <v>881.61773700000003</v>
      </c>
      <c r="M75" s="100">
        <v>879.61804199999995</v>
      </c>
      <c r="N75" s="100">
        <v>876.96832300000005</v>
      </c>
      <c r="O75" s="100">
        <v>875.89086899999995</v>
      </c>
      <c r="P75" s="100">
        <v>876.631531</v>
      </c>
      <c r="Q75" s="100">
        <v>875.92767300000003</v>
      </c>
      <c r="R75" s="100">
        <v>878.10540800000001</v>
      </c>
      <c r="S75" s="100">
        <v>880.54754600000001</v>
      </c>
      <c r="T75" s="100">
        <v>883.75238000000002</v>
      </c>
      <c r="U75" s="100">
        <v>889.77825900000005</v>
      </c>
      <c r="V75" s="100">
        <v>898.19226100000003</v>
      </c>
      <c r="W75" s="100">
        <v>905.41430700000001</v>
      </c>
      <c r="X75" s="100">
        <v>912.942139</v>
      </c>
      <c r="Y75" s="100">
        <v>919.71362299999998</v>
      </c>
      <c r="Z75" s="100">
        <v>926.16668700000002</v>
      </c>
      <c r="AA75" s="100">
        <v>933.24517800000001</v>
      </c>
      <c r="AB75" s="100">
        <v>941.18066399999998</v>
      </c>
      <c r="AC75" s="100">
        <v>950.77557400000001</v>
      </c>
      <c r="AD75" s="100">
        <v>960.82843000000003</v>
      </c>
      <c r="AE75" s="100">
        <v>971.03118900000004</v>
      </c>
      <c r="AF75" s="99">
        <v>4.8999999999999998E-5</v>
      </c>
      <c r="AG75" s="32"/>
    </row>
    <row r="76" spans="1:33" ht="15" customHeight="1">
      <c r="A76" s="13"/>
      <c r="B76" s="96" t="s">
        <v>1299</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row>
    <row r="77" spans="1:33" ht="15" customHeight="1">
      <c r="A77" s="55" t="s">
        <v>1334</v>
      </c>
      <c r="B77" s="97" t="s">
        <v>1269</v>
      </c>
      <c r="C77" s="100">
        <v>4152.4179690000001</v>
      </c>
      <c r="D77" s="100">
        <v>4082.3945309999999</v>
      </c>
      <c r="E77" s="100">
        <v>4020.438232</v>
      </c>
      <c r="F77" s="100">
        <v>3982.2084960000002</v>
      </c>
      <c r="G77" s="100">
        <v>3967.1760250000002</v>
      </c>
      <c r="H77" s="100">
        <v>3938.5205080000001</v>
      </c>
      <c r="I77" s="100">
        <v>3904.9802249999998</v>
      </c>
      <c r="J77" s="100">
        <v>3859.6359859999998</v>
      </c>
      <c r="K77" s="100">
        <v>3803.2717290000001</v>
      </c>
      <c r="L77" s="100">
        <v>3753.7934570000002</v>
      </c>
      <c r="M77" s="100">
        <v>3717.0419919999999</v>
      </c>
      <c r="N77" s="100">
        <v>3680.3071289999998</v>
      </c>
      <c r="O77" s="100">
        <v>3651.6464839999999</v>
      </c>
      <c r="P77" s="100">
        <v>3631.7377929999998</v>
      </c>
      <c r="Q77" s="100">
        <v>3606.3046880000002</v>
      </c>
      <c r="R77" s="100">
        <v>3589.3435060000002</v>
      </c>
      <c r="S77" s="100">
        <v>3577.6679690000001</v>
      </c>
      <c r="T77" s="100">
        <v>3562.088135</v>
      </c>
      <c r="U77" s="100">
        <v>3557.400635</v>
      </c>
      <c r="V77" s="100">
        <v>3560.1972660000001</v>
      </c>
      <c r="W77" s="100">
        <v>3559.439453</v>
      </c>
      <c r="X77" s="100">
        <v>3555.1906739999999</v>
      </c>
      <c r="Y77" s="100">
        <v>3544.2016600000002</v>
      </c>
      <c r="Z77" s="100">
        <v>3530.4509280000002</v>
      </c>
      <c r="AA77" s="100">
        <v>3517.4858399999998</v>
      </c>
      <c r="AB77" s="100">
        <v>3505.7382809999999</v>
      </c>
      <c r="AC77" s="100">
        <v>3499.088135</v>
      </c>
      <c r="AD77" s="100">
        <v>3493.2382809999999</v>
      </c>
      <c r="AE77" s="100">
        <v>3487.733643</v>
      </c>
      <c r="AF77" s="99">
        <v>-6.2110000000000004E-3</v>
      </c>
      <c r="AG77" s="32"/>
    </row>
    <row r="78" spans="1:33" ht="15" customHeight="1">
      <c r="A78" s="55" t="s">
        <v>1335</v>
      </c>
      <c r="B78" s="97" t="s">
        <v>1271</v>
      </c>
      <c r="C78" s="100">
        <v>3.9676469999999999</v>
      </c>
      <c r="D78" s="100">
        <v>3.9111539999999998</v>
      </c>
      <c r="E78" s="100">
        <v>3.927038</v>
      </c>
      <c r="F78" s="100">
        <v>4.0030429999999999</v>
      </c>
      <c r="G78" s="100">
        <v>4.1671740000000002</v>
      </c>
      <c r="H78" s="100">
        <v>4.3684799999999999</v>
      </c>
      <c r="I78" s="100">
        <v>4.5846499999999999</v>
      </c>
      <c r="J78" s="100">
        <v>4.7931819999999998</v>
      </c>
      <c r="K78" s="100">
        <v>5.0087029999999997</v>
      </c>
      <c r="L78" s="100">
        <v>5.2218369999999998</v>
      </c>
      <c r="M78" s="100">
        <v>5.4312779999999998</v>
      </c>
      <c r="N78" s="100">
        <v>5.6176399999999997</v>
      </c>
      <c r="O78" s="100">
        <v>5.7892289999999997</v>
      </c>
      <c r="P78" s="100">
        <v>5.9446009999999996</v>
      </c>
      <c r="Q78" s="100">
        <v>6.0524230000000001</v>
      </c>
      <c r="R78" s="100">
        <v>6.1481649999999997</v>
      </c>
      <c r="S78" s="100">
        <v>6.2249080000000001</v>
      </c>
      <c r="T78" s="100">
        <v>6.2828160000000004</v>
      </c>
      <c r="U78" s="100">
        <v>6.3553899999999999</v>
      </c>
      <c r="V78" s="100">
        <v>6.4345569999999999</v>
      </c>
      <c r="W78" s="100">
        <v>6.4712540000000001</v>
      </c>
      <c r="X78" s="100">
        <v>6.489719</v>
      </c>
      <c r="Y78" s="100">
        <v>6.5115769999999999</v>
      </c>
      <c r="Z78" s="100">
        <v>6.5393359999999996</v>
      </c>
      <c r="AA78" s="100">
        <v>6.5748519999999999</v>
      </c>
      <c r="AB78" s="100">
        <v>6.6127890000000003</v>
      </c>
      <c r="AC78" s="100">
        <v>6.6570309999999999</v>
      </c>
      <c r="AD78" s="100">
        <v>6.699649</v>
      </c>
      <c r="AE78" s="100">
        <v>6.7432530000000002</v>
      </c>
      <c r="AF78" s="99">
        <v>1.9122E-2</v>
      </c>
      <c r="AG78" s="32"/>
    </row>
    <row r="79" spans="1:33" ht="15" customHeight="1">
      <c r="A79" s="55" t="s">
        <v>1336</v>
      </c>
      <c r="B79" s="97" t="s">
        <v>915</v>
      </c>
      <c r="C79" s="100">
        <v>0.57086300000000001</v>
      </c>
      <c r="D79" s="100">
        <v>0.62453999999999998</v>
      </c>
      <c r="E79" s="100">
        <v>0.67565600000000003</v>
      </c>
      <c r="F79" s="100">
        <v>0.72326000000000001</v>
      </c>
      <c r="G79" s="100">
        <v>0.77085899999999996</v>
      </c>
      <c r="H79" s="100">
        <v>0.809423</v>
      </c>
      <c r="I79" s="100">
        <v>0.83775500000000003</v>
      </c>
      <c r="J79" s="100">
        <v>0.85240199999999999</v>
      </c>
      <c r="K79" s="100">
        <v>0.85700900000000002</v>
      </c>
      <c r="L79" s="100">
        <v>0.85722600000000004</v>
      </c>
      <c r="M79" s="100">
        <v>0.856298</v>
      </c>
      <c r="N79" s="100">
        <v>0.85593699999999995</v>
      </c>
      <c r="O79" s="100">
        <v>0.85990699999999998</v>
      </c>
      <c r="P79" s="100">
        <v>0.86704099999999995</v>
      </c>
      <c r="Q79" s="100">
        <v>0.871035</v>
      </c>
      <c r="R79" s="100">
        <v>0.87545399999999995</v>
      </c>
      <c r="S79" s="100">
        <v>0.87738300000000002</v>
      </c>
      <c r="T79" s="100">
        <v>0.87722199999999995</v>
      </c>
      <c r="U79" s="100">
        <v>0.87896700000000005</v>
      </c>
      <c r="V79" s="100">
        <v>0.88425900000000002</v>
      </c>
      <c r="W79" s="100">
        <v>0.888652</v>
      </c>
      <c r="X79" s="100">
        <v>0.89226899999999998</v>
      </c>
      <c r="Y79" s="100">
        <v>0.89408799999999999</v>
      </c>
      <c r="Z79" s="100">
        <v>0.89533700000000005</v>
      </c>
      <c r="AA79" s="100">
        <v>0.89720200000000006</v>
      </c>
      <c r="AB79" s="100">
        <v>0.89953099999999997</v>
      </c>
      <c r="AC79" s="100">
        <v>0.90290800000000004</v>
      </c>
      <c r="AD79" s="100">
        <v>0.90525299999999997</v>
      </c>
      <c r="AE79" s="100">
        <v>0.90621099999999999</v>
      </c>
      <c r="AF79" s="99">
        <v>1.6641E-2</v>
      </c>
      <c r="AG79" s="32"/>
    </row>
    <row r="80" spans="1:33" ht="15" customHeight="1">
      <c r="A80" s="55" t="s">
        <v>1337</v>
      </c>
      <c r="B80" s="97" t="s">
        <v>1274</v>
      </c>
      <c r="C80" s="100">
        <v>50.392262000000002</v>
      </c>
      <c r="D80" s="100">
        <v>50.875884999999997</v>
      </c>
      <c r="E80" s="100">
        <v>51.117263999999999</v>
      </c>
      <c r="F80" s="100">
        <v>51.257846999999998</v>
      </c>
      <c r="G80" s="100">
        <v>51.330115999999997</v>
      </c>
      <c r="H80" s="100">
        <v>50.819996000000003</v>
      </c>
      <c r="I80" s="100">
        <v>49.798496</v>
      </c>
      <c r="J80" s="100">
        <v>48.232235000000003</v>
      </c>
      <c r="K80" s="100">
        <v>46.348602</v>
      </c>
      <c r="L80" s="100">
        <v>44.523128999999997</v>
      </c>
      <c r="M80" s="100">
        <v>42.984966</v>
      </c>
      <c r="N80" s="100">
        <v>41.739463999999998</v>
      </c>
      <c r="O80" s="100">
        <v>40.943291000000002</v>
      </c>
      <c r="P80" s="100">
        <v>40.58334</v>
      </c>
      <c r="Q80" s="100">
        <v>40.449398000000002</v>
      </c>
      <c r="R80" s="100">
        <v>40.683697000000002</v>
      </c>
      <c r="S80" s="100">
        <v>41.229443000000003</v>
      </c>
      <c r="T80" s="100">
        <v>41.989066999999999</v>
      </c>
      <c r="U80" s="100">
        <v>43.151752000000002</v>
      </c>
      <c r="V80" s="100">
        <v>44.686478000000001</v>
      </c>
      <c r="W80" s="100">
        <v>46.370578999999999</v>
      </c>
      <c r="X80" s="100">
        <v>48.186332999999998</v>
      </c>
      <c r="Y80" s="100">
        <v>50.085563999999998</v>
      </c>
      <c r="Z80" s="100">
        <v>52.110942999999999</v>
      </c>
      <c r="AA80" s="100">
        <v>54.325572999999999</v>
      </c>
      <c r="AB80" s="100">
        <v>56.745463999999998</v>
      </c>
      <c r="AC80" s="100">
        <v>59.391776999999998</v>
      </c>
      <c r="AD80" s="100">
        <v>62.215282000000002</v>
      </c>
      <c r="AE80" s="100">
        <v>65.215736000000007</v>
      </c>
      <c r="AF80" s="99">
        <v>9.2519999999999998E-3</v>
      </c>
      <c r="AG80" s="32"/>
    </row>
    <row r="81" spans="1:33" ht="15" customHeight="1">
      <c r="A81" s="55" t="s">
        <v>1338</v>
      </c>
      <c r="B81" s="97" t="s">
        <v>1276</v>
      </c>
      <c r="C81" s="100">
        <v>0</v>
      </c>
      <c r="D81" s="100">
        <v>0</v>
      </c>
      <c r="E81" s="100">
        <v>0</v>
      </c>
      <c r="F81" s="100">
        <v>0</v>
      </c>
      <c r="G81" s="100">
        <v>0</v>
      </c>
      <c r="H81" s="100">
        <v>0</v>
      </c>
      <c r="I81" s="100">
        <v>0</v>
      </c>
      <c r="J81" s="100">
        <v>0</v>
      </c>
      <c r="K81" s="100">
        <v>0</v>
      </c>
      <c r="L81" s="100">
        <v>0</v>
      </c>
      <c r="M81" s="100">
        <v>0</v>
      </c>
      <c r="N81" s="100">
        <v>0</v>
      </c>
      <c r="O81" s="100">
        <v>0</v>
      </c>
      <c r="P81" s="100">
        <v>0</v>
      </c>
      <c r="Q81" s="100">
        <v>0</v>
      </c>
      <c r="R81" s="100">
        <v>0</v>
      </c>
      <c r="S81" s="100">
        <v>0</v>
      </c>
      <c r="T81" s="100">
        <v>0</v>
      </c>
      <c r="U81" s="100">
        <v>0</v>
      </c>
      <c r="V81" s="100">
        <v>0</v>
      </c>
      <c r="W81" s="100">
        <v>0</v>
      </c>
      <c r="X81" s="100">
        <v>0</v>
      </c>
      <c r="Y81" s="100">
        <v>0</v>
      </c>
      <c r="Z81" s="100">
        <v>0</v>
      </c>
      <c r="AA81" s="100">
        <v>0</v>
      </c>
      <c r="AB81" s="100">
        <v>0</v>
      </c>
      <c r="AC81" s="100">
        <v>0</v>
      </c>
      <c r="AD81" s="100">
        <v>0</v>
      </c>
      <c r="AE81" s="100">
        <v>0</v>
      </c>
      <c r="AF81" s="99" t="s">
        <v>3588</v>
      </c>
      <c r="AG81" s="32"/>
    </row>
    <row r="82" spans="1:33" ht="15" customHeight="1">
      <c r="A82" s="55" t="s">
        <v>1339</v>
      </c>
      <c r="B82" s="97" t="s">
        <v>1278</v>
      </c>
      <c r="C82" s="100">
        <v>4.7273999999999997E-2</v>
      </c>
      <c r="D82" s="100">
        <v>5.6363000000000003E-2</v>
      </c>
      <c r="E82" s="100">
        <v>6.4036999999999997E-2</v>
      </c>
      <c r="F82" s="100">
        <v>7.0808999999999997E-2</v>
      </c>
      <c r="G82" s="100">
        <v>7.6938999999999994E-2</v>
      </c>
      <c r="H82" s="100">
        <v>8.1745999999999999E-2</v>
      </c>
      <c r="I82" s="100">
        <v>8.5283999999999999E-2</v>
      </c>
      <c r="J82" s="100">
        <v>8.7493000000000001E-2</v>
      </c>
      <c r="K82" s="100">
        <v>8.8437000000000002E-2</v>
      </c>
      <c r="L82" s="100">
        <v>8.8507000000000002E-2</v>
      </c>
      <c r="M82" s="100">
        <v>8.7746000000000005E-2</v>
      </c>
      <c r="N82" s="100">
        <v>8.5832000000000006E-2</v>
      </c>
      <c r="O82" s="100">
        <v>8.3085999999999993E-2</v>
      </c>
      <c r="P82" s="100">
        <v>7.9699999999999993E-2</v>
      </c>
      <c r="Q82" s="100">
        <v>7.5717000000000007E-2</v>
      </c>
      <c r="R82" s="100">
        <v>7.1830000000000005E-2</v>
      </c>
      <c r="S82" s="100">
        <v>6.7958000000000005E-2</v>
      </c>
      <c r="T82" s="100">
        <v>6.3496999999999998E-2</v>
      </c>
      <c r="U82" s="100">
        <v>5.9144000000000002E-2</v>
      </c>
      <c r="V82" s="100">
        <v>5.5403000000000001E-2</v>
      </c>
      <c r="W82" s="100">
        <v>5.2134E-2</v>
      </c>
      <c r="X82" s="100">
        <v>4.8792000000000002E-2</v>
      </c>
      <c r="Y82" s="100">
        <v>4.5781000000000002E-2</v>
      </c>
      <c r="Z82" s="100">
        <v>4.3052E-2</v>
      </c>
      <c r="AA82" s="100">
        <v>4.0577000000000002E-2</v>
      </c>
      <c r="AB82" s="100">
        <v>3.8286000000000001E-2</v>
      </c>
      <c r="AC82" s="100">
        <v>3.6169E-2</v>
      </c>
      <c r="AD82" s="100">
        <v>3.4189999999999998E-2</v>
      </c>
      <c r="AE82" s="100">
        <v>3.2364999999999998E-2</v>
      </c>
      <c r="AF82" s="99">
        <v>-1.3440000000000001E-2</v>
      </c>
      <c r="AG82" s="32"/>
    </row>
    <row r="83" spans="1:33" ht="15" customHeight="1">
      <c r="A83" s="55" t="s">
        <v>1340</v>
      </c>
      <c r="B83" s="97" t="s">
        <v>1280</v>
      </c>
      <c r="C83" s="100">
        <v>0</v>
      </c>
      <c r="D83" s="100">
        <v>0</v>
      </c>
      <c r="E83" s="100">
        <v>0.111221</v>
      </c>
      <c r="F83" s="100">
        <v>0.12599099999999999</v>
      </c>
      <c r="G83" s="100">
        <v>0.14261299999999999</v>
      </c>
      <c r="H83" s="100">
        <v>0.15964800000000001</v>
      </c>
      <c r="I83" s="100">
        <v>0.176813</v>
      </c>
      <c r="J83" s="100">
        <v>0.193082</v>
      </c>
      <c r="K83" s="100">
        <v>0.20801700000000001</v>
      </c>
      <c r="L83" s="100">
        <v>0.22220699999999999</v>
      </c>
      <c r="M83" s="100">
        <v>0.23577200000000001</v>
      </c>
      <c r="N83" s="100">
        <v>0.247588</v>
      </c>
      <c r="O83" s="100">
        <v>0.25797199999999998</v>
      </c>
      <c r="P83" s="100">
        <v>0.26699699999999998</v>
      </c>
      <c r="Q83" s="100">
        <v>0.27386700000000003</v>
      </c>
      <c r="R83" s="100">
        <v>0.28010099999999999</v>
      </c>
      <c r="S83" s="100">
        <v>0.28610799999999997</v>
      </c>
      <c r="T83" s="100">
        <v>0.29221900000000001</v>
      </c>
      <c r="U83" s="100">
        <v>0.30059200000000003</v>
      </c>
      <c r="V83" s="100">
        <v>0.31206</v>
      </c>
      <c r="W83" s="100">
        <v>0.32642100000000002</v>
      </c>
      <c r="X83" s="100">
        <v>0.33891399999999999</v>
      </c>
      <c r="Y83" s="100">
        <v>0.350686</v>
      </c>
      <c r="Z83" s="100">
        <v>0.36601299999999998</v>
      </c>
      <c r="AA83" s="100">
        <v>0.38811699999999999</v>
      </c>
      <c r="AB83" s="100">
        <v>0.41037200000000001</v>
      </c>
      <c r="AC83" s="100">
        <v>0.435363</v>
      </c>
      <c r="AD83" s="100">
        <v>0.46276699999999998</v>
      </c>
      <c r="AE83" s="100">
        <v>0.49256800000000001</v>
      </c>
      <c r="AF83" s="99" t="s">
        <v>3588</v>
      </c>
      <c r="AG83" s="32"/>
    </row>
    <row r="84" spans="1:33" ht="15" customHeight="1">
      <c r="A84" s="55" t="s">
        <v>1341</v>
      </c>
      <c r="B84" s="97" t="s">
        <v>1282</v>
      </c>
      <c r="C84" s="100">
        <v>0</v>
      </c>
      <c r="D84" s="100">
        <v>0</v>
      </c>
      <c r="E84" s="100">
        <v>0.23671800000000001</v>
      </c>
      <c r="F84" s="100">
        <v>0.26552500000000001</v>
      </c>
      <c r="G84" s="100">
        <v>0.29796800000000001</v>
      </c>
      <c r="H84" s="100">
        <v>0.33108900000000002</v>
      </c>
      <c r="I84" s="100">
        <v>0.36386099999999999</v>
      </c>
      <c r="J84" s="100">
        <v>0.39436900000000003</v>
      </c>
      <c r="K84" s="100">
        <v>0.421823</v>
      </c>
      <c r="L84" s="100">
        <v>0.44752599999999998</v>
      </c>
      <c r="M84" s="100">
        <v>0.47151599999999999</v>
      </c>
      <c r="N84" s="100">
        <v>0.49143700000000001</v>
      </c>
      <c r="O84" s="100">
        <v>0.50787899999999997</v>
      </c>
      <c r="P84" s="100">
        <v>0.52102700000000002</v>
      </c>
      <c r="Q84" s="100">
        <v>0.52934300000000001</v>
      </c>
      <c r="R84" s="100">
        <v>0.53588999999999998</v>
      </c>
      <c r="S84" s="100">
        <v>0.54149599999999998</v>
      </c>
      <c r="T84" s="100">
        <v>0.54694500000000001</v>
      </c>
      <c r="U84" s="100">
        <v>0.55639700000000003</v>
      </c>
      <c r="V84" s="100">
        <v>0.57145599999999996</v>
      </c>
      <c r="W84" s="100">
        <v>0.59189800000000004</v>
      </c>
      <c r="X84" s="100">
        <v>0.60730600000000001</v>
      </c>
      <c r="Y84" s="100">
        <v>0.62016700000000002</v>
      </c>
      <c r="Z84" s="100">
        <v>0.63927900000000004</v>
      </c>
      <c r="AA84" s="100">
        <v>0.67089699999999997</v>
      </c>
      <c r="AB84" s="100">
        <v>0.70033000000000001</v>
      </c>
      <c r="AC84" s="100">
        <v>0.732483</v>
      </c>
      <c r="AD84" s="100">
        <v>0.76639100000000004</v>
      </c>
      <c r="AE84" s="100">
        <v>0.80174900000000004</v>
      </c>
      <c r="AF84" s="99" t="s">
        <v>3588</v>
      </c>
      <c r="AG84" s="32"/>
    </row>
    <row r="85" spans="1:33" ht="15" customHeight="1">
      <c r="A85" s="55" t="s">
        <v>1342</v>
      </c>
      <c r="B85" s="97" t="s">
        <v>1284</v>
      </c>
      <c r="C85" s="100">
        <v>0</v>
      </c>
      <c r="D85" s="100">
        <v>0</v>
      </c>
      <c r="E85" s="100">
        <v>0.13180900000000001</v>
      </c>
      <c r="F85" s="100">
        <v>0.257434</v>
      </c>
      <c r="G85" s="100">
        <v>0.38553900000000002</v>
      </c>
      <c r="H85" s="100">
        <v>0.51647299999999996</v>
      </c>
      <c r="I85" s="100">
        <v>0.64809600000000001</v>
      </c>
      <c r="J85" s="100">
        <v>0.777536</v>
      </c>
      <c r="K85" s="100">
        <v>0.90305000000000002</v>
      </c>
      <c r="L85" s="100">
        <v>1.028853</v>
      </c>
      <c r="M85" s="100">
        <v>1.1572020000000001</v>
      </c>
      <c r="N85" s="100">
        <v>1.282324</v>
      </c>
      <c r="O85" s="100">
        <v>1.4047069999999999</v>
      </c>
      <c r="P85" s="100">
        <v>1.523039</v>
      </c>
      <c r="Q85" s="100">
        <v>1.6304749999999999</v>
      </c>
      <c r="R85" s="100">
        <v>1.7328920000000001</v>
      </c>
      <c r="S85" s="100">
        <v>1.8297289999999999</v>
      </c>
      <c r="T85" s="100">
        <v>1.9195789999999999</v>
      </c>
      <c r="U85" s="100">
        <v>2.0129630000000001</v>
      </c>
      <c r="V85" s="100">
        <v>2.1117759999999999</v>
      </c>
      <c r="W85" s="100">
        <v>2.210585</v>
      </c>
      <c r="X85" s="100">
        <v>2.3075369999999999</v>
      </c>
      <c r="Y85" s="100">
        <v>2.3998189999999999</v>
      </c>
      <c r="Z85" s="100">
        <v>2.4946000000000002</v>
      </c>
      <c r="AA85" s="100">
        <v>2.601699</v>
      </c>
      <c r="AB85" s="100">
        <v>2.7183820000000001</v>
      </c>
      <c r="AC85" s="100">
        <v>2.8481209999999999</v>
      </c>
      <c r="AD85" s="100">
        <v>2.9894669999999999</v>
      </c>
      <c r="AE85" s="100">
        <v>3.1434639999999998</v>
      </c>
      <c r="AF85" s="99" t="s">
        <v>3588</v>
      </c>
      <c r="AG85" s="32"/>
    </row>
    <row r="86" spans="1:33" ht="15" customHeight="1">
      <c r="A86" s="55" t="s">
        <v>1343</v>
      </c>
      <c r="B86" s="97" t="s">
        <v>1310</v>
      </c>
      <c r="C86" s="100">
        <v>4207.3974609999996</v>
      </c>
      <c r="D86" s="100">
        <v>4137.8627930000002</v>
      </c>
      <c r="E86" s="100">
        <v>4076.7014159999999</v>
      </c>
      <c r="F86" s="100">
        <v>4038.9121089999999</v>
      </c>
      <c r="G86" s="100">
        <v>4024.3466800000001</v>
      </c>
      <c r="H86" s="100">
        <v>3995.6066890000002</v>
      </c>
      <c r="I86" s="100">
        <v>3961.4748540000001</v>
      </c>
      <c r="J86" s="100">
        <v>3914.9663089999999</v>
      </c>
      <c r="K86" s="100">
        <v>3857.1071780000002</v>
      </c>
      <c r="L86" s="100">
        <v>3806.1821289999998</v>
      </c>
      <c r="M86" s="100">
        <v>3768.2678219999998</v>
      </c>
      <c r="N86" s="100">
        <v>3730.6279300000001</v>
      </c>
      <c r="O86" s="100">
        <v>3701.4926759999998</v>
      </c>
      <c r="P86" s="100">
        <v>3681.5239259999998</v>
      </c>
      <c r="Q86" s="100">
        <v>3656.1870119999999</v>
      </c>
      <c r="R86" s="100">
        <v>3639.673096</v>
      </c>
      <c r="S86" s="100">
        <v>3628.7253420000002</v>
      </c>
      <c r="T86" s="100">
        <v>3614.0593260000001</v>
      </c>
      <c r="U86" s="100">
        <v>3610.7163089999999</v>
      </c>
      <c r="V86" s="100">
        <v>3615.2529300000001</v>
      </c>
      <c r="W86" s="100">
        <v>3616.3498540000001</v>
      </c>
      <c r="X86" s="100">
        <v>3614.060547</v>
      </c>
      <c r="Y86" s="100">
        <v>3605.1083979999999</v>
      </c>
      <c r="Z86" s="100">
        <v>3593.538086</v>
      </c>
      <c r="AA86" s="100">
        <v>3582.984375</v>
      </c>
      <c r="AB86" s="100">
        <v>3573.8640140000002</v>
      </c>
      <c r="AC86" s="100">
        <v>3570.0932619999999</v>
      </c>
      <c r="AD86" s="100">
        <v>3567.3107909999999</v>
      </c>
      <c r="AE86" s="100">
        <v>3565.0688479999999</v>
      </c>
      <c r="AF86" s="99">
        <v>-5.8989999999999997E-3</v>
      </c>
      <c r="AG86" s="32"/>
    </row>
    <row r="87" spans="1:33" ht="15" customHeight="1">
      <c r="A87" s="13"/>
      <c r="B87" s="96" t="s">
        <v>1344</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1:33" ht="15" customHeight="1">
      <c r="A88" s="55" t="s">
        <v>1345</v>
      </c>
      <c r="B88" s="97" t="s">
        <v>1269</v>
      </c>
      <c r="C88" s="100">
        <v>5252.2670900000003</v>
      </c>
      <c r="D88" s="100">
        <v>5149.1704099999997</v>
      </c>
      <c r="E88" s="100">
        <v>5060.4287109999996</v>
      </c>
      <c r="F88" s="100">
        <v>5004.5073240000002</v>
      </c>
      <c r="G88" s="100">
        <v>4979.1557620000003</v>
      </c>
      <c r="H88" s="100">
        <v>4937.4003910000001</v>
      </c>
      <c r="I88" s="100">
        <v>4891.7753910000001</v>
      </c>
      <c r="J88" s="100">
        <v>4834.2524409999996</v>
      </c>
      <c r="K88" s="100">
        <v>4766.7275390000004</v>
      </c>
      <c r="L88" s="100">
        <v>4710.5273440000001</v>
      </c>
      <c r="M88" s="100">
        <v>4671.6025390000004</v>
      </c>
      <c r="N88" s="100">
        <v>4632.1591799999997</v>
      </c>
      <c r="O88" s="100">
        <v>4602.8413090000004</v>
      </c>
      <c r="P88" s="100">
        <v>4584.4262699999999</v>
      </c>
      <c r="Q88" s="100">
        <v>4559.185547</v>
      </c>
      <c r="R88" s="100">
        <v>4545.080078</v>
      </c>
      <c r="S88" s="100">
        <v>4537.6586909999996</v>
      </c>
      <c r="T88" s="100">
        <v>4526.4799800000001</v>
      </c>
      <c r="U88" s="100">
        <v>4530.0249020000001</v>
      </c>
      <c r="V88" s="100">
        <v>4543.1342770000001</v>
      </c>
      <c r="W88" s="100">
        <v>4551.1914059999999</v>
      </c>
      <c r="X88" s="100">
        <v>4556.3715819999998</v>
      </c>
      <c r="Y88" s="100">
        <v>4554.6489259999998</v>
      </c>
      <c r="Z88" s="100">
        <v>4551.1875</v>
      </c>
      <c r="AA88" s="100">
        <v>4550.1225590000004</v>
      </c>
      <c r="AB88" s="100">
        <v>4551.5234380000002</v>
      </c>
      <c r="AC88" s="100">
        <v>4559.7094729999999</v>
      </c>
      <c r="AD88" s="100">
        <v>4569.0415039999998</v>
      </c>
      <c r="AE88" s="100">
        <v>4579.5849609999996</v>
      </c>
      <c r="AF88" s="99">
        <v>-4.8830000000000002E-3</v>
      </c>
      <c r="AG88" s="32"/>
    </row>
    <row r="89" spans="1:33" ht="15" customHeight="1">
      <c r="A89" s="55" t="s">
        <v>1346</v>
      </c>
      <c r="B89" s="97" t="s">
        <v>1271</v>
      </c>
      <c r="C89" s="100">
        <v>561.38317900000004</v>
      </c>
      <c r="D89" s="100">
        <v>557.49273700000003</v>
      </c>
      <c r="E89" s="100">
        <v>556.42694100000006</v>
      </c>
      <c r="F89" s="100">
        <v>558.68444799999997</v>
      </c>
      <c r="G89" s="100">
        <v>564.64392099999998</v>
      </c>
      <c r="H89" s="100">
        <v>568.02825900000005</v>
      </c>
      <c r="I89" s="100">
        <v>571.15411400000005</v>
      </c>
      <c r="J89" s="100">
        <v>573.58776899999998</v>
      </c>
      <c r="K89" s="100">
        <v>575.542236</v>
      </c>
      <c r="L89" s="100">
        <v>578.83630400000004</v>
      </c>
      <c r="M89" s="100">
        <v>584.66272000000004</v>
      </c>
      <c r="N89" s="100">
        <v>589.627747</v>
      </c>
      <c r="O89" s="100">
        <v>595.82775900000001</v>
      </c>
      <c r="P89" s="100">
        <v>602.35827600000005</v>
      </c>
      <c r="Q89" s="100">
        <v>607.24176</v>
      </c>
      <c r="R89" s="100">
        <v>613.717896</v>
      </c>
      <c r="S89" s="100">
        <v>619.77069100000006</v>
      </c>
      <c r="T89" s="100">
        <v>625.97625700000003</v>
      </c>
      <c r="U89" s="100">
        <v>633.555969</v>
      </c>
      <c r="V89" s="100">
        <v>642.65637200000003</v>
      </c>
      <c r="W89" s="100">
        <v>650.28350799999998</v>
      </c>
      <c r="X89" s="100">
        <v>657.24310300000002</v>
      </c>
      <c r="Y89" s="100">
        <v>663.61120600000004</v>
      </c>
      <c r="Z89" s="100">
        <v>670.12359600000002</v>
      </c>
      <c r="AA89" s="100">
        <v>677.38055399999996</v>
      </c>
      <c r="AB89" s="100">
        <v>685.01904300000001</v>
      </c>
      <c r="AC89" s="100">
        <v>693.35076900000001</v>
      </c>
      <c r="AD89" s="100">
        <v>701.840149</v>
      </c>
      <c r="AE89" s="100">
        <v>710.78949</v>
      </c>
      <c r="AF89" s="99">
        <v>8.463E-3</v>
      </c>
      <c r="AG89" s="32"/>
    </row>
    <row r="90" spans="1:33" ht="12" customHeight="1">
      <c r="A90" s="55" t="s">
        <v>1347</v>
      </c>
      <c r="B90" s="97" t="s">
        <v>915</v>
      </c>
      <c r="C90" s="100">
        <v>1.245147</v>
      </c>
      <c r="D90" s="100">
        <v>1.3860859999999999</v>
      </c>
      <c r="E90" s="100">
        <v>1.5243610000000001</v>
      </c>
      <c r="F90" s="100">
        <v>1.655106</v>
      </c>
      <c r="G90" s="100">
        <v>1.787949</v>
      </c>
      <c r="H90" s="100">
        <v>1.9031910000000001</v>
      </c>
      <c r="I90" s="100">
        <v>2.0028139999999999</v>
      </c>
      <c r="J90" s="100">
        <v>2.0814240000000002</v>
      </c>
      <c r="K90" s="100">
        <v>2.1469330000000002</v>
      </c>
      <c r="L90" s="100">
        <v>2.2134680000000002</v>
      </c>
      <c r="M90" s="100">
        <v>2.289066</v>
      </c>
      <c r="N90" s="100">
        <v>2.3727469999999999</v>
      </c>
      <c r="O90" s="100">
        <v>2.469611</v>
      </c>
      <c r="P90" s="100">
        <v>2.5718770000000002</v>
      </c>
      <c r="Q90" s="100">
        <v>2.6751559999999999</v>
      </c>
      <c r="R90" s="100">
        <v>2.7924359999999999</v>
      </c>
      <c r="S90" s="100">
        <v>2.9203519999999998</v>
      </c>
      <c r="T90" s="100">
        <v>3.0572849999999998</v>
      </c>
      <c r="U90" s="100">
        <v>3.2195170000000002</v>
      </c>
      <c r="V90" s="100">
        <v>3.4097279999999999</v>
      </c>
      <c r="W90" s="100">
        <v>3.6119620000000001</v>
      </c>
      <c r="X90" s="100">
        <v>3.8275860000000002</v>
      </c>
      <c r="Y90" s="100">
        <v>4.048972</v>
      </c>
      <c r="Z90" s="100">
        <v>4.2813169999999996</v>
      </c>
      <c r="AA90" s="100">
        <v>4.528105</v>
      </c>
      <c r="AB90" s="100">
        <v>4.7858299999999998</v>
      </c>
      <c r="AC90" s="100">
        <v>5.0560559999999999</v>
      </c>
      <c r="AD90" s="100">
        <v>5.3225280000000001</v>
      </c>
      <c r="AE90" s="100">
        <v>5.5963200000000004</v>
      </c>
      <c r="AF90" s="99">
        <v>5.5140000000000002E-2</v>
      </c>
      <c r="AG90" s="32"/>
    </row>
    <row r="91" spans="1:33" ht="15" customHeight="1">
      <c r="A91" s="55" t="s">
        <v>1348</v>
      </c>
      <c r="B91" s="97" t="s">
        <v>1274</v>
      </c>
      <c r="C91" s="100">
        <v>51.346274999999999</v>
      </c>
      <c r="D91" s="100">
        <v>51.768497000000004</v>
      </c>
      <c r="E91" s="100">
        <v>51.952057000000003</v>
      </c>
      <c r="F91" s="100">
        <v>52.041804999999997</v>
      </c>
      <c r="G91" s="100">
        <v>52.069412</v>
      </c>
      <c r="H91" s="100">
        <v>51.512740999999998</v>
      </c>
      <c r="I91" s="100">
        <v>50.447249999999997</v>
      </c>
      <c r="J91" s="100">
        <v>48.837069999999997</v>
      </c>
      <c r="K91" s="100">
        <v>46.909816999999997</v>
      </c>
      <c r="L91" s="100">
        <v>45.044899000000001</v>
      </c>
      <c r="M91" s="100">
        <v>43.471558000000002</v>
      </c>
      <c r="N91" s="100">
        <v>42.191237999999998</v>
      </c>
      <c r="O91" s="100">
        <v>41.360649000000002</v>
      </c>
      <c r="P91" s="100">
        <v>40.966904</v>
      </c>
      <c r="Q91" s="100">
        <v>40.799500000000002</v>
      </c>
      <c r="R91" s="100">
        <v>41.003391000000001</v>
      </c>
      <c r="S91" s="100">
        <v>41.521824000000002</v>
      </c>
      <c r="T91" s="100">
        <v>42.257590999999998</v>
      </c>
      <c r="U91" s="100">
        <v>43.398223999999999</v>
      </c>
      <c r="V91" s="100">
        <v>44.912242999999997</v>
      </c>
      <c r="W91" s="100">
        <v>46.578392000000001</v>
      </c>
      <c r="X91" s="100">
        <v>48.374775</v>
      </c>
      <c r="Y91" s="100">
        <v>50.255038999999996</v>
      </c>
      <c r="Z91" s="100">
        <v>52.265160000000002</v>
      </c>
      <c r="AA91" s="100">
        <v>54.467120999999999</v>
      </c>
      <c r="AB91" s="100">
        <v>56.874321000000002</v>
      </c>
      <c r="AC91" s="100">
        <v>59.507731999999997</v>
      </c>
      <c r="AD91" s="100">
        <v>62.319285999999998</v>
      </c>
      <c r="AE91" s="100">
        <v>65.309241999999998</v>
      </c>
      <c r="AF91" s="99">
        <v>8.6280000000000003E-3</v>
      </c>
      <c r="AG91" s="32"/>
    </row>
    <row r="92" spans="1:33" ht="15" customHeight="1">
      <c r="A92" s="55" t="s">
        <v>1349</v>
      </c>
      <c r="B92" s="97" t="s">
        <v>1276</v>
      </c>
      <c r="C92" s="100">
        <v>56.572014000000003</v>
      </c>
      <c r="D92" s="100">
        <v>55.936222000000001</v>
      </c>
      <c r="E92" s="100">
        <v>55.526072999999997</v>
      </c>
      <c r="F92" s="100">
        <v>55.454650999999998</v>
      </c>
      <c r="G92" s="100">
        <v>55.769584999999999</v>
      </c>
      <c r="H92" s="100">
        <v>56.046078000000001</v>
      </c>
      <c r="I92" s="100">
        <v>56.445301000000001</v>
      </c>
      <c r="J92" s="100">
        <v>56.969009</v>
      </c>
      <c r="K92" s="100">
        <v>57.620365</v>
      </c>
      <c r="L92" s="100">
        <v>58.633011000000003</v>
      </c>
      <c r="M92" s="100">
        <v>60.026291000000001</v>
      </c>
      <c r="N92" s="100">
        <v>61.468277</v>
      </c>
      <c r="O92" s="100">
        <v>62.894508000000002</v>
      </c>
      <c r="P92" s="100">
        <v>64.329055999999994</v>
      </c>
      <c r="Q92" s="100">
        <v>65.472083999999995</v>
      </c>
      <c r="R92" s="100">
        <v>66.781875999999997</v>
      </c>
      <c r="S92" s="100">
        <v>67.969215000000005</v>
      </c>
      <c r="T92" s="100">
        <v>69.104506999999998</v>
      </c>
      <c r="U92" s="100">
        <v>70.646514999999994</v>
      </c>
      <c r="V92" s="100">
        <v>72.462592999999998</v>
      </c>
      <c r="W92" s="100">
        <v>74.260086000000001</v>
      </c>
      <c r="X92" s="100">
        <v>76.144347999999994</v>
      </c>
      <c r="Y92" s="100">
        <v>78.062118999999996</v>
      </c>
      <c r="Z92" s="100">
        <v>80.017746000000002</v>
      </c>
      <c r="AA92" s="100">
        <v>82.063582999999994</v>
      </c>
      <c r="AB92" s="100">
        <v>84.130470000000003</v>
      </c>
      <c r="AC92" s="100">
        <v>86.233765000000005</v>
      </c>
      <c r="AD92" s="100">
        <v>88.241737000000001</v>
      </c>
      <c r="AE92" s="100">
        <v>90.199584999999999</v>
      </c>
      <c r="AF92" s="99">
        <v>1.6801E-2</v>
      </c>
      <c r="AG92" s="32"/>
    </row>
    <row r="93" spans="1:33" ht="15" customHeight="1">
      <c r="A93" s="55" t="s">
        <v>1350</v>
      </c>
      <c r="B93" s="97" t="s">
        <v>1278</v>
      </c>
      <c r="C93" s="100">
        <v>9.0121999999999994E-2</v>
      </c>
      <c r="D93" s="100">
        <v>0.105933</v>
      </c>
      <c r="E93" s="100">
        <v>0.118516</v>
      </c>
      <c r="F93" s="100">
        <v>0.128996</v>
      </c>
      <c r="G93" s="100">
        <v>0.138016</v>
      </c>
      <c r="H93" s="100">
        <v>0.14454900000000001</v>
      </c>
      <c r="I93" s="100">
        <v>0.14891399999999999</v>
      </c>
      <c r="J93" s="100">
        <v>0.15098800000000001</v>
      </c>
      <c r="K93" s="100">
        <v>0.15104100000000001</v>
      </c>
      <c r="L93" s="100">
        <v>0.14991699999999999</v>
      </c>
      <c r="M93" s="100">
        <v>0.147789</v>
      </c>
      <c r="N93" s="100">
        <v>0.14397399999999999</v>
      </c>
      <c r="O93" s="100">
        <v>0.13911100000000001</v>
      </c>
      <c r="P93" s="100">
        <v>0.13359099999999999</v>
      </c>
      <c r="Q93" s="100">
        <v>0.126946</v>
      </c>
      <c r="R93" s="100">
        <v>0.120378</v>
      </c>
      <c r="S93" s="100">
        <v>0.114344</v>
      </c>
      <c r="T93" s="100">
        <v>0.10770200000000001</v>
      </c>
      <c r="U93" s="100">
        <v>0.101058</v>
      </c>
      <c r="V93" s="100">
        <v>9.5179E-2</v>
      </c>
      <c r="W93" s="100">
        <v>8.9789999999999995E-2</v>
      </c>
      <c r="X93" s="100">
        <v>8.4405999999999995E-2</v>
      </c>
      <c r="Y93" s="100">
        <v>7.9366000000000006E-2</v>
      </c>
      <c r="Z93" s="100">
        <v>7.4714000000000003E-2</v>
      </c>
      <c r="AA93" s="100">
        <v>7.0473999999999995E-2</v>
      </c>
      <c r="AB93" s="100">
        <v>6.6532999999999995E-2</v>
      </c>
      <c r="AC93" s="100">
        <v>6.2880000000000005E-2</v>
      </c>
      <c r="AD93" s="100">
        <v>5.9452999999999999E-2</v>
      </c>
      <c r="AE93" s="100">
        <v>5.6235E-2</v>
      </c>
      <c r="AF93" s="99">
        <v>-1.6702999999999999E-2</v>
      </c>
      <c r="AG93" s="32"/>
    </row>
    <row r="94" spans="1:33" ht="15" customHeight="1">
      <c r="A94" s="55" t="s">
        <v>1351</v>
      </c>
      <c r="B94" s="97" t="s">
        <v>1280</v>
      </c>
      <c r="C94" s="100">
        <v>0</v>
      </c>
      <c r="D94" s="100">
        <v>3.4554000000000001E-2</v>
      </c>
      <c r="E94" s="100">
        <v>0.22548099999999999</v>
      </c>
      <c r="F94" s="100">
        <v>0.31624799999999997</v>
      </c>
      <c r="G94" s="100">
        <v>0.40776000000000001</v>
      </c>
      <c r="H94" s="100">
        <v>0.496255</v>
      </c>
      <c r="I94" s="100">
        <v>0.58192699999999997</v>
      </c>
      <c r="J94" s="100">
        <v>0.66273700000000002</v>
      </c>
      <c r="K94" s="100">
        <v>0.73841800000000002</v>
      </c>
      <c r="L94" s="100">
        <v>0.81264099999999995</v>
      </c>
      <c r="M94" s="100">
        <v>0.88751000000000002</v>
      </c>
      <c r="N94" s="100">
        <v>0.96019600000000005</v>
      </c>
      <c r="O94" s="100">
        <v>1.033434</v>
      </c>
      <c r="P94" s="100">
        <v>1.1085929999999999</v>
      </c>
      <c r="Q94" s="100">
        <v>1.18286</v>
      </c>
      <c r="R94" s="100">
        <v>1.2628159999999999</v>
      </c>
      <c r="S94" s="100">
        <v>1.349807</v>
      </c>
      <c r="T94" s="100">
        <v>1.4437420000000001</v>
      </c>
      <c r="U94" s="100">
        <v>1.5533410000000001</v>
      </c>
      <c r="V94" s="100">
        <v>1.6795979999999999</v>
      </c>
      <c r="W94" s="100">
        <v>1.8162389999999999</v>
      </c>
      <c r="X94" s="100">
        <v>1.956985</v>
      </c>
      <c r="Y94" s="100">
        <v>2.1036489999999999</v>
      </c>
      <c r="Z94" s="100">
        <v>2.262915</v>
      </c>
      <c r="AA94" s="100">
        <v>2.437824</v>
      </c>
      <c r="AB94" s="100">
        <v>2.6198510000000002</v>
      </c>
      <c r="AC94" s="100">
        <v>2.812068</v>
      </c>
      <c r="AD94" s="100">
        <v>3.0113310000000002</v>
      </c>
      <c r="AE94" s="100">
        <v>3.2182249999999999</v>
      </c>
      <c r="AF94" s="99" t="s">
        <v>3588</v>
      </c>
      <c r="AG94" s="32"/>
    </row>
    <row r="95" spans="1:33" ht="12" customHeight="1">
      <c r="A95" s="55" t="s">
        <v>1352</v>
      </c>
      <c r="B95" s="97" t="s">
        <v>1282</v>
      </c>
      <c r="C95" s="100">
        <v>0</v>
      </c>
      <c r="D95" s="100">
        <v>4.1308999999999998E-2</v>
      </c>
      <c r="E95" s="100">
        <v>0.37546600000000002</v>
      </c>
      <c r="F95" s="100">
        <v>0.49469800000000003</v>
      </c>
      <c r="G95" s="100">
        <v>0.61484099999999997</v>
      </c>
      <c r="H95" s="100">
        <v>0.73130799999999996</v>
      </c>
      <c r="I95" s="100">
        <v>0.84275699999999998</v>
      </c>
      <c r="J95" s="100">
        <v>0.94678899999999999</v>
      </c>
      <c r="K95" s="100">
        <v>1.043642</v>
      </c>
      <c r="L95" s="100">
        <v>1.1394820000000001</v>
      </c>
      <c r="M95" s="100">
        <v>1.2370540000000001</v>
      </c>
      <c r="N95" s="100">
        <v>1.332541</v>
      </c>
      <c r="O95" s="100">
        <v>1.4293739999999999</v>
      </c>
      <c r="P95" s="100">
        <v>1.5297639999999999</v>
      </c>
      <c r="Q95" s="100">
        <v>1.629829</v>
      </c>
      <c r="R95" s="100">
        <v>1.7392719999999999</v>
      </c>
      <c r="S95" s="100">
        <v>1.8600939999999999</v>
      </c>
      <c r="T95" s="100">
        <v>1.993231</v>
      </c>
      <c r="U95" s="100">
        <v>2.151694</v>
      </c>
      <c r="V95" s="100">
        <v>2.338069</v>
      </c>
      <c r="W95" s="100">
        <v>2.544327</v>
      </c>
      <c r="X95" s="100">
        <v>2.7578100000000001</v>
      </c>
      <c r="Y95" s="100">
        <v>2.9814530000000001</v>
      </c>
      <c r="Z95" s="100">
        <v>3.2272180000000001</v>
      </c>
      <c r="AA95" s="100">
        <v>3.5014310000000002</v>
      </c>
      <c r="AB95" s="100">
        <v>3.7860269999999998</v>
      </c>
      <c r="AC95" s="100">
        <v>4.086144</v>
      </c>
      <c r="AD95" s="100">
        <v>4.3954370000000003</v>
      </c>
      <c r="AE95" s="100">
        <v>4.7131660000000002</v>
      </c>
      <c r="AF95" s="99" t="s">
        <v>3588</v>
      </c>
      <c r="AG95" s="32"/>
    </row>
    <row r="96" spans="1:33" ht="15" customHeight="1">
      <c r="A96" s="55" t="s">
        <v>1353</v>
      </c>
      <c r="B96" s="97" t="s">
        <v>1284</v>
      </c>
      <c r="C96" s="100">
        <v>0</v>
      </c>
      <c r="D96" s="100">
        <v>0</v>
      </c>
      <c r="E96" s="100">
        <v>0.228545</v>
      </c>
      <c r="F96" s="100">
        <v>0.44471699999999997</v>
      </c>
      <c r="G96" s="100">
        <v>0.66237999999999997</v>
      </c>
      <c r="H96" s="100">
        <v>0.88163599999999998</v>
      </c>
      <c r="I96" s="100">
        <v>1.0987150000000001</v>
      </c>
      <c r="J96" s="100">
        <v>1.3089459999999999</v>
      </c>
      <c r="K96" s="100">
        <v>1.510005</v>
      </c>
      <c r="L96" s="100">
        <v>1.710208</v>
      </c>
      <c r="M96" s="100">
        <v>1.91516</v>
      </c>
      <c r="N96" s="100">
        <v>2.1169850000000001</v>
      </c>
      <c r="O96" s="100">
        <v>2.3181769999999999</v>
      </c>
      <c r="P96" s="100">
        <v>2.5183089999999999</v>
      </c>
      <c r="Q96" s="100">
        <v>2.707357</v>
      </c>
      <c r="R96" s="100">
        <v>2.896112</v>
      </c>
      <c r="S96" s="100">
        <v>3.084981</v>
      </c>
      <c r="T96" s="100">
        <v>3.272154</v>
      </c>
      <c r="U96" s="100">
        <v>3.476029</v>
      </c>
      <c r="V96" s="100">
        <v>3.700348</v>
      </c>
      <c r="W96" s="100">
        <v>3.9336090000000001</v>
      </c>
      <c r="X96" s="100">
        <v>4.1694000000000004</v>
      </c>
      <c r="Y96" s="100">
        <v>4.4062109999999999</v>
      </c>
      <c r="Z96" s="100">
        <v>4.6526139999999998</v>
      </c>
      <c r="AA96" s="100">
        <v>4.92171</v>
      </c>
      <c r="AB96" s="100">
        <v>5.2108699999999999</v>
      </c>
      <c r="AC96" s="100">
        <v>5.52597</v>
      </c>
      <c r="AD96" s="100">
        <v>5.8616999999999999</v>
      </c>
      <c r="AE96" s="100">
        <v>6.2166379999999997</v>
      </c>
      <c r="AF96" s="99" t="s">
        <v>3588</v>
      </c>
      <c r="AG96" s="32"/>
    </row>
    <row r="97" spans="1:33" ht="12" customHeight="1">
      <c r="A97" s="55" t="s">
        <v>1354</v>
      </c>
      <c r="B97" s="96" t="s">
        <v>1355</v>
      </c>
      <c r="C97" s="107">
        <v>5922.9052730000003</v>
      </c>
      <c r="D97" s="107">
        <v>5815.9350590000004</v>
      </c>
      <c r="E97" s="107">
        <v>5726.8056640000004</v>
      </c>
      <c r="F97" s="107">
        <v>5673.7265619999998</v>
      </c>
      <c r="G97" s="107">
        <v>5655.2539059999999</v>
      </c>
      <c r="H97" s="107">
        <v>5617.1479490000002</v>
      </c>
      <c r="I97" s="107">
        <v>5574.4960940000001</v>
      </c>
      <c r="J97" s="107">
        <v>5518.7978519999997</v>
      </c>
      <c r="K97" s="107">
        <v>5452.3916019999997</v>
      </c>
      <c r="L97" s="107">
        <v>5399.0673829999996</v>
      </c>
      <c r="M97" s="107">
        <v>5366.2368159999996</v>
      </c>
      <c r="N97" s="107">
        <v>5332.373047</v>
      </c>
      <c r="O97" s="107">
        <v>5310.3120120000003</v>
      </c>
      <c r="P97" s="107">
        <v>5299.9409180000002</v>
      </c>
      <c r="Q97" s="107">
        <v>5281.0224609999996</v>
      </c>
      <c r="R97" s="107">
        <v>5275.3955079999996</v>
      </c>
      <c r="S97" s="107">
        <v>5276.251953</v>
      </c>
      <c r="T97" s="107">
        <v>5273.6938479999999</v>
      </c>
      <c r="U97" s="107">
        <v>5288.126953</v>
      </c>
      <c r="V97" s="107">
        <v>5314.3896480000003</v>
      </c>
      <c r="W97" s="107">
        <v>5334.3100590000004</v>
      </c>
      <c r="X97" s="107">
        <v>5350.9340819999998</v>
      </c>
      <c r="Y97" s="107">
        <v>5360.1982420000004</v>
      </c>
      <c r="Z97" s="107">
        <v>5368.0947269999997</v>
      </c>
      <c r="AA97" s="107">
        <v>5379.4926759999998</v>
      </c>
      <c r="AB97" s="107">
        <v>5394.0170900000003</v>
      </c>
      <c r="AC97" s="107">
        <v>5416.3403319999998</v>
      </c>
      <c r="AD97" s="107">
        <v>5440.0922849999997</v>
      </c>
      <c r="AE97" s="107">
        <v>5465.6811520000001</v>
      </c>
      <c r="AF97" s="103">
        <v>-2.8649999999999999E-3</v>
      </c>
      <c r="AG97" s="32"/>
    </row>
    <row r="98" spans="1:33" ht="15" customHeight="1">
      <c r="A98" s="13"/>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1:33" ht="15" customHeight="1">
      <c r="A99" s="13"/>
      <c r="B99" s="96" t="s">
        <v>1356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1:33" ht="15" customHeight="1">
      <c r="A100" s="13"/>
      <c r="B100" s="96" t="s">
        <v>1267</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ht="15" customHeight="1">
      <c r="A101" s="55" t="s">
        <v>1357</v>
      </c>
      <c r="B101" s="97" t="s">
        <v>1269</v>
      </c>
      <c r="C101" s="100">
        <v>14.990833</v>
      </c>
      <c r="D101" s="100">
        <v>15.215268</v>
      </c>
      <c r="E101" s="100">
        <v>15.496305</v>
      </c>
      <c r="F101" s="100">
        <v>15.827888</v>
      </c>
      <c r="G101" s="100">
        <v>16.186389999999999</v>
      </c>
      <c r="H101" s="100">
        <v>16.560836999999999</v>
      </c>
      <c r="I101" s="100">
        <v>16.918693999999999</v>
      </c>
      <c r="J101" s="100">
        <v>17.261042</v>
      </c>
      <c r="K101" s="100">
        <v>17.577594999999999</v>
      </c>
      <c r="L101" s="100">
        <v>17.867258</v>
      </c>
      <c r="M101" s="100">
        <v>18.134691</v>
      </c>
      <c r="N101" s="100">
        <v>18.379967000000001</v>
      </c>
      <c r="O101" s="100">
        <v>18.599955000000001</v>
      </c>
      <c r="P101" s="100">
        <v>18.797678000000001</v>
      </c>
      <c r="Q101" s="100">
        <v>18.977694</v>
      </c>
      <c r="R101" s="100">
        <v>19.140574000000001</v>
      </c>
      <c r="S101" s="100">
        <v>19.286472</v>
      </c>
      <c r="T101" s="100">
        <v>19.410957</v>
      </c>
      <c r="U101" s="100">
        <v>19.517668</v>
      </c>
      <c r="V101" s="100">
        <v>19.610609</v>
      </c>
      <c r="W101" s="100">
        <v>19.687994</v>
      </c>
      <c r="X101" s="100">
        <v>19.746914</v>
      </c>
      <c r="Y101" s="100">
        <v>19.790792</v>
      </c>
      <c r="Z101" s="100">
        <v>19.822901000000002</v>
      </c>
      <c r="AA101" s="100">
        <v>19.845963999999999</v>
      </c>
      <c r="AB101" s="100">
        <v>19.860363</v>
      </c>
      <c r="AC101" s="100">
        <v>19.867457999999999</v>
      </c>
      <c r="AD101" s="100">
        <v>19.870882000000002</v>
      </c>
      <c r="AE101" s="100">
        <v>19.867260000000002</v>
      </c>
      <c r="AF101" s="99">
        <v>1.0109E-2</v>
      </c>
      <c r="AG101" s="32"/>
    </row>
    <row r="102" spans="1:33" ht="15" customHeight="1">
      <c r="A102" s="55" t="s">
        <v>1358</v>
      </c>
      <c r="B102" s="97" t="s">
        <v>1271</v>
      </c>
      <c r="C102" s="100">
        <v>10.726819000000001</v>
      </c>
      <c r="D102" s="100">
        <v>11.028335999999999</v>
      </c>
      <c r="E102" s="100">
        <v>11.338984</v>
      </c>
      <c r="F102" s="100">
        <v>11.655422</v>
      </c>
      <c r="G102" s="100">
        <v>11.963618</v>
      </c>
      <c r="H102" s="100">
        <v>12.26585</v>
      </c>
      <c r="I102" s="100">
        <v>12.544217</v>
      </c>
      <c r="J102" s="100">
        <v>12.803827</v>
      </c>
      <c r="K102" s="100">
        <v>13.040639000000001</v>
      </c>
      <c r="L102" s="100">
        <v>13.258656</v>
      </c>
      <c r="M102" s="100">
        <v>13.453094</v>
      </c>
      <c r="N102" s="100">
        <v>13.625107</v>
      </c>
      <c r="O102" s="100">
        <v>13.746843</v>
      </c>
      <c r="P102" s="100">
        <v>13.859073</v>
      </c>
      <c r="Q102" s="100">
        <v>13.961306</v>
      </c>
      <c r="R102" s="100">
        <v>14.057569000000001</v>
      </c>
      <c r="S102" s="100">
        <v>14.152822</v>
      </c>
      <c r="T102" s="100">
        <v>14.250258000000001</v>
      </c>
      <c r="U102" s="100">
        <v>14.346830000000001</v>
      </c>
      <c r="V102" s="100">
        <v>14.438148</v>
      </c>
      <c r="W102" s="100">
        <v>14.526968999999999</v>
      </c>
      <c r="X102" s="100">
        <v>14.614217</v>
      </c>
      <c r="Y102" s="100">
        <v>14.690547</v>
      </c>
      <c r="Z102" s="100">
        <v>14.759867</v>
      </c>
      <c r="AA102" s="100">
        <v>14.820712</v>
      </c>
      <c r="AB102" s="100">
        <v>14.872686</v>
      </c>
      <c r="AC102" s="100">
        <v>14.917092</v>
      </c>
      <c r="AD102" s="100">
        <v>14.954668</v>
      </c>
      <c r="AE102" s="100">
        <v>14.984908000000001</v>
      </c>
      <c r="AF102" s="99">
        <v>1.2011000000000001E-2</v>
      </c>
      <c r="AG102" s="32"/>
    </row>
    <row r="103" spans="1:33" ht="15" customHeight="1">
      <c r="A103" s="55" t="s">
        <v>1359</v>
      </c>
      <c r="B103" s="97" t="s">
        <v>915</v>
      </c>
      <c r="C103" s="100">
        <v>8.2871170000000003</v>
      </c>
      <c r="D103" s="100">
        <v>12.069525000000001</v>
      </c>
      <c r="E103" s="100">
        <v>12.378392</v>
      </c>
      <c r="F103" s="100">
        <v>12.532349999999999</v>
      </c>
      <c r="G103" s="100">
        <v>12.640250999999999</v>
      </c>
      <c r="H103" s="100">
        <v>12.743783000000001</v>
      </c>
      <c r="I103" s="100">
        <v>12.834047999999999</v>
      </c>
      <c r="J103" s="100">
        <v>12.933109</v>
      </c>
      <c r="K103" s="100">
        <v>13.048806000000001</v>
      </c>
      <c r="L103" s="100">
        <v>13.176847</v>
      </c>
      <c r="M103" s="100">
        <v>13.312352000000001</v>
      </c>
      <c r="N103" s="100">
        <v>13.446859999999999</v>
      </c>
      <c r="O103" s="100">
        <v>13.57544</v>
      </c>
      <c r="P103" s="100">
        <v>13.690462999999999</v>
      </c>
      <c r="Q103" s="100">
        <v>13.791012</v>
      </c>
      <c r="R103" s="100">
        <v>13.877439000000001</v>
      </c>
      <c r="S103" s="100">
        <v>13.951962</v>
      </c>
      <c r="T103" s="100">
        <v>14.016081</v>
      </c>
      <c r="U103" s="100">
        <v>14.071647</v>
      </c>
      <c r="V103" s="100">
        <v>14.119624</v>
      </c>
      <c r="W103" s="100">
        <v>14.160698</v>
      </c>
      <c r="X103" s="100">
        <v>14.195815</v>
      </c>
      <c r="Y103" s="100">
        <v>14.228441</v>
      </c>
      <c r="Z103" s="100">
        <v>14.255566999999999</v>
      </c>
      <c r="AA103" s="100">
        <v>14.279142</v>
      </c>
      <c r="AB103" s="100">
        <v>14.299408</v>
      </c>
      <c r="AC103" s="100">
        <v>14.316541000000001</v>
      </c>
      <c r="AD103" s="100">
        <v>14.330970000000001</v>
      </c>
      <c r="AE103" s="100">
        <v>14.343085</v>
      </c>
      <c r="AF103" s="99">
        <v>1.9785000000000001E-2</v>
      </c>
      <c r="AG103" s="32"/>
    </row>
    <row r="104" spans="1:33" ht="15" customHeight="1">
      <c r="A104" s="55" t="s">
        <v>1360</v>
      </c>
      <c r="B104" s="97" t="s">
        <v>1274</v>
      </c>
      <c r="C104" s="100">
        <v>10.037065</v>
      </c>
      <c r="D104" s="100">
        <v>10.03825</v>
      </c>
      <c r="E104" s="100">
        <v>10.039481</v>
      </c>
      <c r="F104" s="100">
        <v>10.040760000000001</v>
      </c>
      <c r="G104" s="100">
        <v>10.042081</v>
      </c>
      <c r="H104" s="100">
        <v>10.043436</v>
      </c>
      <c r="I104" s="100">
        <v>10.044829</v>
      </c>
      <c r="J104" s="100">
        <v>10.046251</v>
      </c>
      <c r="K104" s="100">
        <v>10.047701999999999</v>
      </c>
      <c r="L104" s="100">
        <v>10.049175</v>
      </c>
      <c r="M104" s="100">
        <v>10.050672</v>
      </c>
      <c r="N104" s="100">
        <v>10.057157</v>
      </c>
      <c r="O104" s="100">
        <v>10.073521</v>
      </c>
      <c r="P104" s="100">
        <v>10.105247</v>
      </c>
      <c r="Q104" s="100">
        <v>10.140972</v>
      </c>
      <c r="R104" s="100">
        <v>10.185601999999999</v>
      </c>
      <c r="S104" s="100">
        <v>10.231821</v>
      </c>
      <c r="T104" s="100">
        <v>10.265867999999999</v>
      </c>
      <c r="U104" s="100">
        <v>10.275095</v>
      </c>
      <c r="V104" s="100">
        <v>10.25789</v>
      </c>
      <c r="W104" s="100">
        <v>10.216537000000001</v>
      </c>
      <c r="X104" s="100">
        <v>10.161300000000001</v>
      </c>
      <c r="Y104" s="100">
        <v>10.092755</v>
      </c>
      <c r="Z104" s="100">
        <v>10.027177</v>
      </c>
      <c r="AA104" s="100">
        <v>9.9940429999999996</v>
      </c>
      <c r="AB104" s="100">
        <v>10.014455</v>
      </c>
      <c r="AC104" s="100">
        <v>10.061934000000001</v>
      </c>
      <c r="AD104" s="100">
        <v>10.114001999999999</v>
      </c>
      <c r="AE104" s="100">
        <v>10.188727999999999</v>
      </c>
      <c r="AF104" s="99">
        <v>5.3600000000000002E-4</v>
      </c>
      <c r="AG104" s="32"/>
    </row>
    <row r="105" spans="1:33" ht="15" customHeight="1">
      <c r="A105" s="55" t="s">
        <v>1361</v>
      </c>
      <c r="B105" s="97" t="s">
        <v>1276</v>
      </c>
      <c r="C105" s="100">
        <v>10.330446999999999</v>
      </c>
      <c r="D105" s="100">
        <v>10.487074</v>
      </c>
      <c r="E105" s="100">
        <v>10.663636</v>
      </c>
      <c r="F105" s="100">
        <v>10.852606</v>
      </c>
      <c r="G105" s="100">
        <v>11.047193</v>
      </c>
      <c r="H105" s="100">
        <v>11.247064999999999</v>
      </c>
      <c r="I105" s="100">
        <v>11.435803</v>
      </c>
      <c r="J105" s="100">
        <v>11.616607</v>
      </c>
      <c r="K105" s="100">
        <v>11.790469</v>
      </c>
      <c r="L105" s="100">
        <v>11.959058000000001</v>
      </c>
      <c r="M105" s="100">
        <v>12.120742999999999</v>
      </c>
      <c r="N105" s="100">
        <v>12.278444</v>
      </c>
      <c r="O105" s="100">
        <v>12.419065</v>
      </c>
      <c r="P105" s="100">
        <v>12.570263000000001</v>
      </c>
      <c r="Q105" s="100">
        <v>12.733066000000001</v>
      </c>
      <c r="R105" s="100">
        <v>12.904067</v>
      </c>
      <c r="S105" s="100">
        <v>13.093679</v>
      </c>
      <c r="T105" s="100">
        <v>13.292135999999999</v>
      </c>
      <c r="U105" s="100">
        <v>13.494228</v>
      </c>
      <c r="V105" s="100">
        <v>13.684958999999999</v>
      </c>
      <c r="W105" s="100">
        <v>13.86018</v>
      </c>
      <c r="X105" s="100">
        <v>14.011677000000001</v>
      </c>
      <c r="Y105" s="100">
        <v>14.1381</v>
      </c>
      <c r="Z105" s="100">
        <v>14.246390999999999</v>
      </c>
      <c r="AA105" s="100">
        <v>14.339938999999999</v>
      </c>
      <c r="AB105" s="100">
        <v>14.419052000000001</v>
      </c>
      <c r="AC105" s="100">
        <v>14.485764</v>
      </c>
      <c r="AD105" s="100">
        <v>14.548431000000001</v>
      </c>
      <c r="AE105" s="100">
        <v>14.605836</v>
      </c>
      <c r="AF105" s="99">
        <v>1.2446E-2</v>
      </c>
      <c r="AG105" s="32"/>
    </row>
    <row r="106" spans="1:33" ht="15" customHeight="1">
      <c r="A106" s="55" t="s">
        <v>1362</v>
      </c>
      <c r="B106" s="97" t="s">
        <v>1278</v>
      </c>
      <c r="C106" s="100">
        <v>24.120540999999999</v>
      </c>
      <c r="D106" s="100">
        <v>24.120650999999999</v>
      </c>
      <c r="E106" s="100">
        <v>24.120830999999999</v>
      </c>
      <c r="F106" s="100">
        <v>24.121077</v>
      </c>
      <c r="G106" s="100">
        <v>24.121357</v>
      </c>
      <c r="H106" s="100">
        <v>24.121646999999999</v>
      </c>
      <c r="I106" s="100">
        <v>24.121905999999999</v>
      </c>
      <c r="J106" s="100">
        <v>24.1206</v>
      </c>
      <c r="K106" s="100">
        <v>24.120339999999999</v>
      </c>
      <c r="L106" s="100">
        <v>24.120311999999998</v>
      </c>
      <c r="M106" s="100">
        <v>24.120283000000001</v>
      </c>
      <c r="N106" s="100">
        <v>24.116168999999999</v>
      </c>
      <c r="O106" s="100">
        <v>24.116142</v>
      </c>
      <c r="P106" s="100">
        <v>24.116112000000001</v>
      </c>
      <c r="Q106" s="100">
        <v>24.116087</v>
      </c>
      <c r="R106" s="100">
        <v>24.116057999999999</v>
      </c>
      <c r="S106" s="100">
        <v>24.116029999999999</v>
      </c>
      <c r="T106" s="100">
        <v>24.116002999999999</v>
      </c>
      <c r="U106" s="100">
        <v>24.121919999999999</v>
      </c>
      <c r="V106" s="100">
        <v>24.121891000000002</v>
      </c>
      <c r="W106" s="100">
        <v>24.121867999999999</v>
      </c>
      <c r="X106" s="100">
        <v>24.121846999999999</v>
      </c>
      <c r="Y106" s="100">
        <v>24.121846999999999</v>
      </c>
      <c r="Z106" s="100">
        <v>24.121846999999999</v>
      </c>
      <c r="AA106" s="100">
        <v>24.121846999999999</v>
      </c>
      <c r="AB106" s="100">
        <v>24.121846999999999</v>
      </c>
      <c r="AC106" s="100">
        <v>24.121846999999999</v>
      </c>
      <c r="AD106" s="100">
        <v>24.121846999999999</v>
      </c>
      <c r="AE106" s="100">
        <v>24.121846999999999</v>
      </c>
      <c r="AF106" s="99">
        <v>1.9999999999999999E-6</v>
      </c>
      <c r="AG106" s="32"/>
    </row>
    <row r="107" spans="1:33" ht="15" customHeight="1">
      <c r="A107" s="55" t="s">
        <v>1363</v>
      </c>
      <c r="B107" s="97" t="s">
        <v>1280</v>
      </c>
      <c r="C107" s="100">
        <v>0</v>
      </c>
      <c r="D107" s="100">
        <v>23.1495</v>
      </c>
      <c r="E107" s="100">
        <v>23.472116</v>
      </c>
      <c r="F107" s="100">
        <v>23.713149999999999</v>
      </c>
      <c r="G107" s="100">
        <v>23.937533999999999</v>
      </c>
      <c r="H107" s="100">
        <v>24.188583000000001</v>
      </c>
      <c r="I107" s="100">
        <v>24.443301999999999</v>
      </c>
      <c r="J107" s="100">
        <v>24.743283999999999</v>
      </c>
      <c r="K107" s="100">
        <v>25.086281</v>
      </c>
      <c r="L107" s="100">
        <v>25.467397999999999</v>
      </c>
      <c r="M107" s="100">
        <v>25.875557000000001</v>
      </c>
      <c r="N107" s="100">
        <v>26.273153000000001</v>
      </c>
      <c r="O107" s="100">
        <v>26.646158</v>
      </c>
      <c r="P107" s="100">
        <v>26.983366</v>
      </c>
      <c r="Q107" s="100">
        <v>27.285513000000002</v>
      </c>
      <c r="R107" s="100">
        <v>27.551756000000001</v>
      </c>
      <c r="S107" s="100">
        <v>27.78248</v>
      </c>
      <c r="T107" s="100">
        <v>27.978680000000001</v>
      </c>
      <c r="U107" s="100">
        <v>28.143564000000001</v>
      </c>
      <c r="V107" s="100">
        <v>28.279796999999999</v>
      </c>
      <c r="W107" s="100">
        <v>28.395814999999999</v>
      </c>
      <c r="X107" s="100">
        <v>28.495180000000001</v>
      </c>
      <c r="Y107" s="100">
        <v>28.580203999999998</v>
      </c>
      <c r="Z107" s="100">
        <v>28.653244000000001</v>
      </c>
      <c r="AA107" s="100">
        <v>28.722297999999999</v>
      </c>
      <c r="AB107" s="100">
        <v>28.785119999999999</v>
      </c>
      <c r="AC107" s="100">
        <v>28.840979000000001</v>
      </c>
      <c r="AD107" s="100">
        <v>28.88973</v>
      </c>
      <c r="AE107" s="100">
        <v>28.931038000000001</v>
      </c>
      <c r="AF107" s="99" t="s">
        <v>3588</v>
      </c>
      <c r="AG107" s="32"/>
    </row>
    <row r="108" spans="1:33" ht="15" customHeight="1">
      <c r="A108" s="55" t="s">
        <v>1364</v>
      </c>
      <c r="B108" s="97" t="s">
        <v>1282</v>
      </c>
      <c r="C108" s="100">
        <v>0</v>
      </c>
      <c r="D108" s="100">
        <v>18.966090999999999</v>
      </c>
      <c r="E108" s="100">
        <v>19.092383999999999</v>
      </c>
      <c r="F108" s="100">
        <v>19.214386000000001</v>
      </c>
      <c r="G108" s="100">
        <v>19.305568999999998</v>
      </c>
      <c r="H108" s="100">
        <v>19.398249</v>
      </c>
      <c r="I108" s="100">
        <v>19.482839999999999</v>
      </c>
      <c r="J108" s="100">
        <v>19.577432999999999</v>
      </c>
      <c r="K108" s="100">
        <v>19.684034</v>
      </c>
      <c r="L108" s="100">
        <v>19.802091999999998</v>
      </c>
      <c r="M108" s="100">
        <v>19.927557</v>
      </c>
      <c r="N108" s="100">
        <v>20.054780999999998</v>
      </c>
      <c r="O108" s="100">
        <v>20.180368000000001</v>
      </c>
      <c r="P108" s="100">
        <v>20.297411</v>
      </c>
      <c r="Q108" s="100">
        <v>20.406798999999999</v>
      </c>
      <c r="R108" s="100">
        <v>20.506132000000001</v>
      </c>
      <c r="S108" s="100">
        <v>20.592244999999998</v>
      </c>
      <c r="T108" s="100">
        <v>20.665656999999999</v>
      </c>
      <c r="U108" s="100">
        <v>20.727426999999999</v>
      </c>
      <c r="V108" s="100">
        <v>20.777494000000001</v>
      </c>
      <c r="W108" s="100">
        <v>20.820269</v>
      </c>
      <c r="X108" s="100">
        <v>20.852754999999998</v>
      </c>
      <c r="Y108" s="100">
        <v>20.882750000000001</v>
      </c>
      <c r="Z108" s="100">
        <v>20.909061000000001</v>
      </c>
      <c r="AA108" s="100">
        <v>20.936934999999998</v>
      </c>
      <c r="AB108" s="100">
        <v>20.966374999999999</v>
      </c>
      <c r="AC108" s="100">
        <v>20.997845000000002</v>
      </c>
      <c r="AD108" s="100">
        <v>21.031870000000001</v>
      </c>
      <c r="AE108" s="100">
        <v>21.068871000000001</v>
      </c>
      <c r="AF108" s="99" t="s">
        <v>3588</v>
      </c>
      <c r="AG108" s="32"/>
    </row>
    <row r="109" spans="1:33" ht="15" customHeight="1">
      <c r="A109" s="55" t="s">
        <v>1365</v>
      </c>
      <c r="B109" s="97" t="s">
        <v>1284</v>
      </c>
      <c r="C109" s="100">
        <v>0</v>
      </c>
      <c r="D109" s="100">
        <v>0</v>
      </c>
      <c r="E109" s="100">
        <v>18.589186000000002</v>
      </c>
      <c r="F109" s="100">
        <v>17.317871</v>
      </c>
      <c r="G109" s="100">
        <v>16.948839</v>
      </c>
      <c r="H109" s="100">
        <v>16.761952999999998</v>
      </c>
      <c r="I109" s="100">
        <v>16.647000999999999</v>
      </c>
      <c r="J109" s="100">
        <v>16.567855999999999</v>
      </c>
      <c r="K109" s="100">
        <v>16.510000000000002</v>
      </c>
      <c r="L109" s="100">
        <v>16.465800999999999</v>
      </c>
      <c r="M109" s="100">
        <v>16.431047</v>
      </c>
      <c r="N109" s="100">
        <v>16.403317999999999</v>
      </c>
      <c r="O109" s="100">
        <v>16.380897999999998</v>
      </c>
      <c r="P109" s="100">
        <v>16.362660999999999</v>
      </c>
      <c r="Q109" s="100">
        <v>16.347885000000002</v>
      </c>
      <c r="R109" s="100">
        <v>16.336006000000001</v>
      </c>
      <c r="S109" s="100">
        <v>16.326554999999999</v>
      </c>
      <c r="T109" s="100">
        <v>16.319208</v>
      </c>
      <c r="U109" s="100">
        <v>16.313586999999998</v>
      </c>
      <c r="V109" s="100">
        <v>16.309418000000001</v>
      </c>
      <c r="W109" s="100">
        <v>16.306415999999999</v>
      </c>
      <c r="X109" s="100">
        <v>16.301041000000001</v>
      </c>
      <c r="Y109" s="100">
        <v>16.295953999999998</v>
      </c>
      <c r="Z109" s="100">
        <v>16.291558999999999</v>
      </c>
      <c r="AA109" s="100">
        <v>16.287749999999999</v>
      </c>
      <c r="AB109" s="100">
        <v>16.278925000000001</v>
      </c>
      <c r="AC109" s="100">
        <v>16.272102</v>
      </c>
      <c r="AD109" s="100">
        <v>16.266779</v>
      </c>
      <c r="AE109" s="100">
        <v>16.262594</v>
      </c>
      <c r="AF109" s="99" t="s">
        <v>3588</v>
      </c>
      <c r="AG109" s="32"/>
    </row>
    <row r="110" spans="1:33" ht="15" customHeight="1">
      <c r="A110" s="55" t="s">
        <v>1366</v>
      </c>
      <c r="B110" s="97" t="s">
        <v>1367</v>
      </c>
      <c r="C110" s="100">
        <v>13.701715999999999</v>
      </c>
      <c r="D110" s="100">
        <v>13.893554999999999</v>
      </c>
      <c r="E110" s="100">
        <v>14.131378</v>
      </c>
      <c r="F110" s="100">
        <v>14.408307000000001</v>
      </c>
      <c r="G110" s="100">
        <v>14.70215</v>
      </c>
      <c r="H110" s="100">
        <v>15.006862</v>
      </c>
      <c r="I110" s="100">
        <v>15.295230999999999</v>
      </c>
      <c r="J110" s="100">
        <v>15.569210999999999</v>
      </c>
      <c r="K110" s="100">
        <v>15.821562</v>
      </c>
      <c r="L110" s="100">
        <v>16.054086999999999</v>
      </c>
      <c r="M110" s="100">
        <v>16.264811999999999</v>
      </c>
      <c r="N110" s="100">
        <v>16.45364</v>
      </c>
      <c r="O110" s="100">
        <v>16.606714</v>
      </c>
      <c r="P110" s="100">
        <v>16.745325000000001</v>
      </c>
      <c r="Q110" s="100">
        <v>16.870215999999999</v>
      </c>
      <c r="R110" s="100">
        <v>16.983764999999998</v>
      </c>
      <c r="S110" s="100">
        <v>17.089545999999999</v>
      </c>
      <c r="T110" s="100">
        <v>17.188051000000002</v>
      </c>
      <c r="U110" s="100">
        <v>17.279012999999999</v>
      </c>
      <c r="V110" s="100">
        <v>17.36064</v>
      </c>
      <c r="W110" s="100">
        <v>17.434844999999999</v>
      </c>
      <c r="X110" s="100">
        <v>17.502448999999999</v>
      </c>
      <c r="Y110" s="100">
        <v>17.559128000000001</v>
      </c>
      <c r="Z110" s="100">
        <v>17.607994000000001</v>
      </c>
      <c r="AA110" s="100">
        <v>17.649158</v>
      </c>
      <c r="AB110" s="100">
        <v>17.682252999999999</v>
      </c>
      <c r="AC110" s="100">
        <v>17.708677000000002</v>
      </c>
      <c r="AD110" s="100">
        <v>17.730195999999999</v>
      </c>
      <c r="AE110" s="100">
        <v>17.744433999999998</v>
      </c>
      <c r="AF110" s="99">
        <v>9.2770000000000005E-3</v>
      </c>
      <c r="AG110" s="32"/>
    </row>
    <row r="111" spans="1:33" ht="15" customHeight="1">
      <c r="A111" s="13"/>
      <c r="B111" s="96" t="s">
        <v>1287</v>
      </c>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row>
    <row r="112" spans="1:33" ht="15" customHeight="1">
      <c r="A112" s="55" t="s">
        <v>1368</v>
      </c>
      <c r="B112" s="97" t="s">
        <v>1269</v>
      </c>
      <c r="C112" s="100">
        <v>9.1934930000000001</v>
      </c>
      <c r="D112" s="100">
        <v>9.3652320000000007</v>
      </c>
      <c r="E112" s="100">
        <v>9.5524740000000001</v>
      </c>
      <c r="F112" s="100">
        <v>9.7553370000000008</v>
      </c>
      <c r="G112" s="100">
        <v>9.9775200000000002</v>
      </c>
      <c r="H112" s="100">
        <v>10.21791</v>
      </c>
      <c r="I112" s="100">
        <v>10.453772000000001</v>
      </c>
      <c r="J112" s="100">
        <v>10.692489999999999</v>
      </c>
      <c r="K112" s="100">
        <v>10.928440999999999</v>
      </c>
      <c r="L112" s="100">
        <v>11.163418999999999</v>
      </c>
      <c r="M112" s="100">
        <v>11.393236999999999</v>
      </c>
      <c r="N112" s="100">
        <v>11.612363999999999</v>
      </c>
      <c r="O112" s="100">
        <v>11.819832</v>
      </c>
      <c r="P112" s="100">
        <v>12.013006000000001</v>
      </c>
      <c r="Q112" s="100">
        <v>12.188948</v>
      </c>
      <c r="R112" s="100">
        <v>12.343935999999999</v>
      </c>
      <c r="S112" s="100">
        <v>12.486737</v>
      </c>
      <c r="T112" s="100">
        <v>12.618592</v>
      </c>
      <c r="U112" s="100">
        <v>12.741313999999999</v>
      </c>
      <c r="V112" s="100">
        <v>12.857139999999999</v>
      </c>
      <c r="W112" s="100">
        <v>12.963443</v>
      </c>
      <c r="X112" s="100">
        <v>13.05461</v>
      </c>
      <c r="Y112" s="100">
        <v>13.131830000000001</v>
      </c>
      <c r="Z112" s="100">
        <v>13.199884000000001</v>
      </c>
      <c r="AA112" s="100">
        <v>13.263370999999999</v>
      </c>
      <c r="AB112" s="100">
        <v>13.321268</v>
      </c>
      <c r="AC112" s="100">
        <v>13.374677999999999</v>
      </c>
      <c r="AD112" s="100">
        <v>13.425803999999999</v>
      </c>
      <c r="AE112" s="100">
        <v>13.475213</v>
      </c>
      <c r="AF112" s="99">
        <v>1.3749000000000001E-2</v>
      </c>
      <c r="AG112" s="32"/>
    </row>
    <row r="113" spans="1:33" ht="12" customHeight="1">
      <c r="A113" s="55" t="s">
        <v>1369</v>
      </c>
      <c r="B113" s="97" t="s">
        <v>1271</v>
      </c>
      <c r="C113" s="100">
        <v>6.7494009999999998</v>
      </c>
      <c r="D113" s="100">
        <v>6.8180079999999998</v>
      </c>
      <c r="E113" s="100">
        <v>6.8954649999999997</v>
      </c>
      <c r="F113" s="100">
        <v>6.9845829999999998</v>
      </c>
      <c r="G113" s="100">
        <v>7.0856370000000002</v>
      </c>
      <c r="H113" s="100">
        <v>7.1996779999999996</v>
      </c>
      <c r="I113" s="100">
        <v>7.3122870000000004</v>
      </c>
      <c r="J113" s="100">
        <v>7.4288230000000004</v>
      </c>
      <c r="K113" s="100">
        <v>7.5473569999999999</v>
      </c>
      <c r="L113" s="100">
        <v>7.6688140000000002</v>
      </c>
      <c r="M113" s="100">
        <v>7.7905740000000003</v>
      </c>
      <c r="N113" s="100">
        <v>7.9125480000000001</v>
      </c>
      <c r="O113" s="100">
        <v>8.0303690000000003</v>
      </c>
      <c r="P113" s="100">
        <v>8.1447109999999991</v>
      </c>
      <c r="Q113" s="100">
        <v>8.2542380000000009</v>
      </c>
      <c r="R113" s="100">
        <v>8.3553920000000002</v>
      </c>
      <c r="S113" s="100">
        <v>8.453716</v>
      </c>
      <c r="T113" s="100">
        <v>8.5422940000000001</v>
      </c>
      <c r="U113" s="100">
        <v>8.6283569999999994</v>
      </c>
      <c r="V113" s="100">
        <v>8.7083139999999997</v>
      </c>
      <c r="W113" s="100">
        <v>8.7824120000000008</v>
      </c>
      <c r="X113" s="100">
        <v>8.8477949999999996</v>
      </c>
      <c r="Y113" s="100">
        <v>8.9052720000000001</v>
      </c>
      <c r="Z113" s="100">
        <v>8.9584709999999994</v>
      </c>
      <c r="AA113" s="100">
        <v>9.0087639999999993</v>
      </c>
      <c r="AB113" s="100">
        <v>9.0568310000000007</v>
      </c>
      <c r="AC113" s="100">
        <v>9.1012599999999999</v>
      </c>
      <c r="AD113" s="100">
        <v>9.1424400000000006</v>
      </c>
      <c r="AE113" s="100">
        <v>9.1822199999999992</v>
      </c>
      <c r="AF113" s="99">
        <v>1.1054E-2</v>
      </c>
      <c r="AG113" s="32"/>
    </row>
    <row r="114" spans="1:33" ht="15" customHeight="1">
      <c r="A114" s="55" t="s">
        <v>1370</v>
      </c>
      <c r="B114" s="97" t="s">
        <v>915</v>
      </c>
      <c r="C114" s="100">
        <v>6.6742569999999999</v>
      </c>
      <c r="D114" s="100">
        <v>6.7502360000000001</v>
      </c>
      <c r="E114" s="100">
        <v>6.8340909999999999</v>
      </c>
      <c r="F114" s="100">
        <v>6.9270420000000001</v>
      </c>
      <c r="G114" s="100">
        <v>7.0353000000000003</v>
      </c>
      <c r="H114" s="100">
        <v>7.1614709999999997</v>
      </c>
      <c r="I114" s="100">
        <v>7.2920660000000002</v>
      </c>
      <c r="J114" s="100">
        <v>7.4338920000000002</v>
      </c>
      <c r="K114" s="100">
        <v>7.5826339999999997</v>
      </c>
      <c r="L114" s="100">
        <v>7.7406329999999999</v>
      </c>
      <c r="M114" s="100">
        <v>7.9053680000000002</v>
      </c>
      <c r="N114" s="100">
        <v>8.0702040000000004</v>
      </c>
      <c r="O114" s="100">
        <v>8.2291989999999995</v>
      </c>
      <c r="P114" s="100">
        <v>8.3903549999999996</v>
      </c>
      <c r="Q114" s="100">
        <v>8.5396909999999995</v>
      </c>
      <c r="R114" s="100">
        <v>8.6743699999999997</v>
      </c>
      <c r="S114" s="100">
        <v>8.7934529999999995</v>
      </c>
      <c r="T114" s="100">
        <v>8.8961089999999992</v>
      </c>
      <c r="U114" s="100">
        <v>8.9826840000000008</v>
      </c>
      <c r="V114" s="100">
        <v>9.0538650000000001</v>
      </c>
      <c r="W114" s="100">
        <v>9.1118970000000008</v>
      </c>
      <c r="X114" s="100">
        <v>9.1586599999999994</v>
      </c>
      <c r="Y114" s="100">
        <v>9.1958420000000007</v>
      </c>
      <c r="Z114" s="100">
        <v>9.2252840000000003</v>
      </c>
      <c r="AA114" s="100">
        <v>9.2488969999999995</v>
      </c>
      <c r="AB114" s="100">
        <v>9.2681740000000001</v>
      </c>
      <c r="AC114" s="100">
        <v>9.2843180000000007</v>
      </c>
      <c r="AD114" s="100">
        <v>9.3088909999999991</v>
      </c>
      <c r="AE114" s="100">
        <v>9.3286909999999992</v>
      </c>
      <c r="AF114" s="99">
        <v>1.2030000000000001E-2</v>
      </c>
      <c r="AG114" s="32"/>
    </row>
    <row r="115" spans="1:33" ht="15" customHeight="1">
      <c r="A115" s="55" t="s">
        <v>1371</v>
      </c>
      <c r="B115" s="97" t="s">
        <v>1274</v>
      </c>
      <c r="C115" s="100">
        <v>6.682525</v>
      </c>
      <c r="D115" s="100">
        <v>6.742184</v>
      </c>
      <c r="E115" s="100">
        <v>6.8050129999999998</v>
      </c>
      <c r="F115" s="100">
        <v>6.869828</v>
      </c>
      <c r="G115" s="100">
        <v>6.9357240000000004</v>
      </c>
      <c r="H115" s="100">
        <v>7.0026320000000002</v>
      </c>
      <c r="I115" s="100">
        <v>7.0620139999999996</v>
      </c>
      <c r="J115" s="100">
        <v>7.1196809999999999</v>
      </c>
      <c r="K115" s="100">
        <v>7.1755659999999999</v>
      </c>
      <c r="L115" s="100">
        <v>7.2264179999999998</v>
      </c>
      <c r="M115" s="100">
        <v>7.2705489999999999</v>
      </c>
      <c r="N115" s="100">
        <v>7.3095549999999996</v>
      </c>
      <c r="O115" s="100">
        <v>7.3472239999999998</v>
      </c>
      <c r="P115" s="100">
        <v>7.3818339999999996</v>
      </c>
      <c r="Q115" s="100">
        <v>7.4139150000000003</v>
      </c>
      <c r="R115" s="100">
        <v>7.439146</v>
      </c>
      <c r="S115" s="100">
        <v>7.4591969999999996</v>
      </c>
      <c r="T115" s="100">
        <v>7.468807</v>
      </c>
      <c r="U115" s="100">
        <v>7.4727690000000004</v>
      </c>
      <c r="V115" s="100">
        <v>7.4818030000000002</v>
      </c>
      <c r="W115" s="100">
        <v>7.4849439999999996</v>
      </c>
      <c r="X115" s="100">
        <v>7.5111949999999998</v>
      </c>
      <c r="Y115" s="100">
        <v>7.5534230000000004</v>
      </c>
      <c r="Z115" s="100">
        <v>7.5835270000000001</v>
      </c>
      <c r="AA115" s="100">
        <v>7.604724</v>
      </c>
      <c r="AB115" s="100">
        <v>7.643014</v>
      </c>
      <c r="AC115" s="100">
        <v>7.6935770000000003</v>
      </c>
      <c r="AD115" s="100">
        <v>7.7463850000000001</v>
      </c>
      <c r="AE115" s="100">
        <v>7.792611</v>
      </c>
      <c r="AF115" s="99">
        <v>5.5040000000000002E-3</v>
      </c>
      <c r="AG115" s="32"/>
    </row>
    <row r="116" spans="1:33" ht="15" customHeight="1">
      <c r="A116" s="55" t="s">
        <v>1372</v>
      </c>
      <c r="B116" s="97" t="s">
        <v>1276</v>
      </c>
      <c r="C116" s="100">
        <v>6.8797300000000003</v>
      </c>
      <c r="D116" s="100">
        <v>6.9585559999999997</v>
      </c>
      <c r="E116" s="100">
        <v>7.0539259999999997</v>
      </c>
      <c r="F116" s="100">
        <v>7.1643509999999999</v>
      </c>
      <c r="G116" s="100">
        <v>7.2945729999999998</v>
      </c>
      <c r="H116" s="100">
        <v>7.4456369999999996</v>
      </c>
      <c r="I116" s="100">
        <v>7.5878620000000003</v>
      </c>
      <c r="J116" s="100">
        <v>7.7344910000000002</v>
      </c>
      <c r="K116" s="100">
        <v>7.8792689999999999</v>
      </c>
      <c r="L116" s="100">
        <v>8.0266629999999992</v>
      </c>
      <c r="M116" s="100">
        <v>8.1720649999999999</v>
      </c>
      <c r="N116" s="100">
        <v>8.3128790000000006</v>
      </c>
      <c r="O116" s="100">
        <v>8.4358620000000002</v>
      </c>
      <c r="P116" s="100">
        <v>8.5469030000000004</v>
      </c>
      <c r="Q116" s="100">
        <v>8.6447420000000008</v>
      </c>
      <c r="R116" s="100">
        <v>8.7266689999999993</v>
      </c>
      <c r="S116" s="100">
        <v>8.796284</v>
      </c>
      <c r="T116" s="100">
        <v>8.8562709999999996</v>
      </c>
      <c r="U116" s="100">
        <v>8.9036550000000005</v>
      </c>
      <c r="V116" s="100">
        <v>8.9469100000000008</v>
      </c>
      <c r="W116" s="100">
        <v>8.9838509999999996</v>
      </c>
      <c r="X116" s="100">
        <v>9.0151039999999991</v>
      </c>
      <c r="Y116" s="100">
        <v>9.0420529999999992</v>
      </c>
      <c r="Z116" s="100">
        <v>9.0653799999999993</v>
      </c>
      <c r="AA116" s="100">
        <v>9.0867579999999997</v>
      </c>
      <c r="AB116" s="100">
        <v>9.1067900000000002</v>
      </c>
      <c r="AC116" s="100">
        <v>9.1259890000000006</v>
      </c>
      <c r="AD116" s="100">
        <v>9.142906</v>
      </c>
      <c r="AE116" s="100">
        <v>9.1575290000000003</v>
      </c>
      <c r="AF116" s="99">
        <v>1.0267E-2</v>
      </c>
      <c r="AG116" s="32"/>
    </row>
    <row r="117" spans="1:33" ht="15" customHeight="1">
      <c r="A117" s="55" t="s">
        <v>1373</v>
      </c>
      <c r="B117" s="108" t="s">
        <v>1278</v>
      </c>
      <c r="C117" s="114">
        <v>17.406905999999999</v>
      </c>
      <c r="D117" s="114">
        <v>17.424475000000001</v>
      </c>
      <c r="E117" s="114">
        <v>17.492425999999998</v>
      </c>
      <c r="F117" s="114">
        <v>17.592855</v>
      </c>
      <c r="G117" s="114">
        <v>17.722049999999999</v>
      </c>
      <c r="H117" s="114">
        <v>17.871120000000001</v>
      </c>
      <c r="I117" s="114">
        <v>18.008963000000001</v>
      </c>
      <c r="J117" s="114">
        <v>18.153369999999999</v>
      </c>
      <c r="K117" s="114">
        <v>18.298325999999999</v>
      </c>
      <c r="L117" s="114">
        <v>18.44256</v>
      </c>
      <c r="M117" s="114">
        <v>18.583237</v>
      </c>
      <c r="N117" s="114">
        <v>18.715268999999999</v>
      </c>
      <c r="O117" s="114">
        <v>18.800598000000001</v>
      </c>
      <c r="P117" s="114">
        <v>18.892838999999999</v>
      </c>
      <c r="Q117" s="114">
        <v>19.002372999999999</v>
      </c>
      <c r="R117" s="114">
        <v>19.094362</v>
      </c>
      <c r="S117" s="114">
        <v>19.152878000000001</v>
      </c>
      <c r="T117" s="114">
        <v>19.201273</v>
      </c>
      <c r="U117" s="114">
        <v>19.264382999999999</v>
      </c>
      <c r="V117" s="114">
        <v>19.314791</v>
      </c>
      <c r="W117" s="114">
        <v>19.355913000000001</v>
      </c>
      <c r="X117" s="114">
        <v>19.387871000000001</v>
      </c>
      <c r="Y117" s="114">
        <v>19.411762</v>
      </c>
      <c r="Z117" s="114">
        <v>19.428677</v>
      </c>
      <c r="AA117" s="114">
        <v>19.440024999999999</v>
      </c>
      <c r="AB117" s="114">
        <v>19.449598000000002</v>
      </c>
      <c r="AC117" s="114">
        <v>19.456088999999999</v>
      </c>
      <c r="AD117" s="114">
        <v>19.417252000000001</v>
      </c>
      <c r="AE117" s="114">
        <v>19.417746999999999</v>
      </c>
      <c r="AF117" s="110">
        <v>3.9119999999999997E-3</v>
      </c>
      <c r="AG117" s="32"/>
    </row>
    <row r="118" spans="1:33" ht="15" customHeight="1">
      <c r="A118" s="55" t="s">
        <v>1374</v>
      </c>
      <c r="B118" s="97" t="s">
        <v>1280</v>
      </c>
      <c r="C118" s="100">
        <v>0</v>
      </c>
      <c r="D118" s="100">
        <v>0</v>
      </c>
      <c r="E118" s="100">
        <v>14.553922999999999</v>
      </c>
      <c r="F118" s="100">
        <v>14.81443</v>
      </c>
      <c r="G118" s="100">
        <v>14.999262</v>
      </c>
      <c r="H118" s="100">
        <v>15.194221000000001</v>
      </c>
      <c r="I118" s="100">
        <v>15.370452999999999</v>
      </c>
      <c r="J118" s="100">
        <v>15.555801000000001</v>
      </c>
      <c r="K118" s="100">
        <v>15.742837</v>
      </c>
      <c r="L118" s="100">
        <v>15.940346</v>
      </c>
      <c r="M118" s="100">
        <v>16.155581999999999</v>
      </c>
      <c r="N118" s="100">
        <v>16.388338000000001</v>
      </c>
      <c r="O118" s="100">
        <v>16.627168999999999</v>
      </c>
      <c r="P118" s="100">
        <v>16.845728000000001</v>
      </c>
      <c r="Q118" s="100">
        <v>17.061309999999999</v>
      </c>
      <c r="R118" s="100">
        <v>17.263641</v>
      </c>
      <c r="S118" s="100">
        <v>17.442574</v>
      </c>
      <c r="T118" s="100">
        <v>17.599931999999999</v>
      </c>
      <c r="U118" s="100">
        <v>17.737359999999999</v>
      </c>
      <c r="V118" s="100">
        <v>17.856698999999999</v>
      </c>
      <c r="W118" s="100">
        <v>17.957497</v>
      </c>
      <c r="X118" s="100">
        <v>18.053599999999999</v>
      </c>
      <c r="Y118" s="100">
        <v>18.132908</v>
      </c>
      <c r="Z118" s="100">
        <v>18.198986000000001</v>
      </c>
      <c r="AA118" s="100">
        <v>18.254505000000002</v>
      </c>
      <c r="AB118" s="100">
        <v>18.301893</v>
      </c>
      <c r="AC118" s="100">
        <v>18.342362999999999</v>
      </c>
      <c r="AD118" s="100">
        <v>18.376874999999998</v>
      </c>
      <c r="AE118" s="100">
        <v>18.40605</v>
      </c>
      <c r="AF118" s="99" t="s">
        <v>3588</v>
      </c>
      <c r="AG118" s="32"/>
    </row>
    <row r="119" spans="1:33" ht="15" customHeight="1">
      <c r="A119" s="55" t="s">
        <v>1375</v>
      </c>
      <c r="B119" s="97" t="s">
        <v>1282</v>
      </c>
      <c r="C119" s="100">
        <v>0</v>
      </c>
      <c r="D119" s="100">
        <v>0</v>
      </c>
      <c r="E119" s="100">
        <v>10.500055</v>
      </c>
      <c r="F119" s="100">
        <v>10.657635000000001</v>
      </c>
      <c r="G119" s="100">
        <v>10.761960999999999</v>
      </c>
      <c r="H119" s="100">
        <v>10.867803</v>
      </c>
      <c r="I119" s="100">
        <v>10.963429</v>
      </c>
      <c r="J119" s="100">
        <v>11.074039000000001</v>
      </c>
      <c r="K119" s="100">
        <v>11.193396999999999</v>
      </c>
      <c r="L119" s="100">
        <v>11.326418</v>
      </c>
      <c r="M119" s="100">
        <v>11.477342</v>
      </c>
      <c r="N119" s="100">
        <v>11.645424</v>
      </c>
      <c r="O119" s="100">
        <v>11.824282999999999</v>
      </c>
      <c r="P119" s="100">
        <v>11.987831</v>
      </c>
      <c r="Q119" s="100">
        <v>12.151196000000001</v>
      </c>
      <c r="R119" s="100">
        <v>12.305491999999999</v>
      </c>
      <c r="S119" s="100">
        <v>12.440662</v>
      </c>
      <c r="T119" s="100">
        <v>12.557858</v>
      </c>
      <c r="U119" s="100">
        <v>12.658509</v>
      </c>
      <c r="V119" s="100">
        <v>12.744272</v>
      </c>
      <c r="W119" s="100">
        <v>12.815201</v>
      </c>
      <c r="X119" s="100">
        <v>12.880362999999999</v>
      </c>
      <c r="Y119" s="100">
        <v>12.932831</v>
      </c>
      <c r="Z119" s="100">
        <v>12.975436</v>
      </c>
      <c r="AA119" s="100">
        <v>13.010389999999999</v>
      </c>
      <c r="AB119" s="100">
        <v>13.039383000000001</v>
      </c>
      <c r="AC119" s="100">
        <v>13.063438</v>
      </c>
      <c r="AD119" s="100">
        <v>13.083444</v>
      </c>
      <c r="AE119" s="100">
        <v>13.096159999999999</v>
      </c>
      <c r="AF119" s="99" t="s">
        <v>3588</v>
      </c>
      <c r="AG119" s="32"/>
    </row>
    <row r="120" spans="1:33" ht="15" customHeight="1">
      <c r="A120" s="55" t="s">
        <v>1376</v>
      </c>
      <c r="B120" s="97" t="s">
        <v>1284</v>
      </c>
      <c r="C120" s="100">
        <v>0</v>
      </c>
      <c r="D120" s="100">
        <v>0</v>
      </c>
      <c r="E120" s="100">
        <v>11.516572999999999</v>
      </c>
      <c r="F120" s="100">
        <v>11.51674</v>
      </c>
      <c r="G120" s="100">
        <v>11.516776999999999</v>
      </c>
      <c r="H120" s="100">
        <v>11.516795</v>
      </c>
      <c r="I120" s="100">
        <v>11.516812</v>
      </c>
      <c r="J120" s="100">
        <v>11.516825000000001</v>
      </c>
      <c r="K120" s="100">
        <v>11.516837000000001</v>
      </c>
      <c r="L120" s="100">
        <v>11.516852999999999</v>
      </c>
      <c r="M120" s="100">
        <v>11.516868000000001</v>
      </c>
      <c r="N120" s="100">
        <v>11.516883999999999</v>
      </c>
      <c r="O120" s="100">
        <v>11.516895</v>
      </c>
      <c r="P120" s="100">
        <v>11.516906000000001</v>
      </c>
      <c r="Q120" s="100">
        <v>11.516906000000001</v>
      </c>
      <c r="R120" s="100">
        <v>11.516907</v>
      </c>
      <c r="S120" s="100">
        <v>11.516893</v>
      </c>
      <c r="T120" s="100">
        <v>11.516888</v>
      </c>
      <c r="U120" s="100">
        <v>11.516883</v>
      </c>
      <c r="V120" s="100">
        <v>11.516888</v>
      </c>
      <c r="W120" s="100">
        <v>11.516892</v>
      </c>
      <c r="X120" s="100">
        <v>11.516897999999999</v>
      </c>
      <c r="Y120" s="100">
        <v>11.516908000000001</v>
      </c>
      <c r="Z120" s="100">
        <v>11.516914</v>
      </c>
      <c r="AA120" s="100">
        <v>11.516919</v>
      </c>
      <c r="AB120" s="100">
        <v>11.516926</v>
      </c>
      <c r="AC120" s="100">
        <v>11.516935999999999</v>
      </c>
      <c r="AD120" s="100">
        <v>11.516937</v>
      </c>
      <c r="AE120" s="100">
        <v>11.516947</v>
      </c>
      <c r="AF120" s="99" t="s">
        <v>3588</v>
      </c>
      <c r="AG120" s="32"/>
    </row>
    <row r="121" spans="1:33" ht="15" customHeight="1">
      <c r="A121" s="55" t="s">
        <v>1377</v>
      </c>
      <c r="B121" s="97" t="s">
        <v>1378</v>
      </c>
      <c r="C121" s="100">
        <v>8.2096020000000003</v>
      </c>
      <c r="D121" s="100">
        <v>8.3398249999999994</v>
      </c>
      <c r="E121" s="100">
        <v>8.4815039999999993</v>
      </c>
      <c r="F121" s="100">
        <v>8.6381859999999993</v>
      </c>
      <c r="G121" s="100">
        <v>8.8106980000000004</v>
      </c>
      <c r="H121" s="100">
        <v>8.9997310000000006</v>
      </c>
      <c r="I121" s="100">
        <v>9.1849310000000006</v>
      </c>
      <c r="J121" s="100">
        <v>9.3724620000000005</v>
      </c>
      <c r="K121" s="100">
        <v>9.5590010000000003</v>
      </c>
      <c r="L121" s="100">
        <v>9.7464049999999993</v>
      </c>
      <c r="M121" s="100">
        <v>9.9304330000000007</v>
      </c>
      <c r="N121" s="100">
        <v>10.109066</v>
      </c>
      <c r="O121" s="100">
        <v>10.279066</v>
      </c>
      <c r="P121" s="100">
        <v>10.440113999999999</v>
      </c>
      <c r="Q121" s="100">
        <v>10.590581999999999</v>
      </c>
      <c r="R121" s="100">
        <v>10.724627999999999</v>
      </c>
      <c r="S121" s="100">
        <v>10.852525</v>
      </c>
      <c r="T121" s="100">
        <v>10.967029</v>
      </c>
      <c r="U121" s="100">
        <v>11.076487999999999</v>
      </c>
      <c r="V121" s="100">
        <v>11.178454</v>
      </c>
      <c r="W121" s="100">
        <v>11.272087000000001</v>
      </c>
      <c r="X121" s="100">
        <v>11.353084000000001</v>
      </c>
      <c r="Y121" s="100">
        <v>11.422397</v>
      </c>
      <c r="Z121" s="100">
        <v>11.484747</v>
      </c>
      <c r="AA121" s="100">
        <v>11.543283000000001</v>
      </c>
      <c r="AB121" s="100">
        <v>11.598205999999999</v>
      </c>
      <c r="AC121" s="100">
        <v>11.649372</v>
      </c>
      <c r="AD121" s="100">
        <v>11.697779000000001</v>
      </c>
      <c r="AE121" s="100">
        <v>11.744865000000001</v>
      </c>
      <c r="AF121" s="99">
        <v>1.2872E-2</v>
      </c>
      <c r="AG121" s="32"/>
    </row>
    <row r="122" spans="1:33" ht="15" customHeight="1">
      <c r="A122" s="13"/>
      <c r="B122" s="96" t="s">
        <v>1299</v>
      </c>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row>
    <row r="123" spans="1:33" ht="15" customHeight="1">
      <c r="A123" s="55" t="s">
        <v>1379</v>
      </c>
      <c r="B123" s="97" t="s">
        <v>1269</v>
      </c>
      <c r="C123" s="100">
        <v>6.1747969999999999</v>
      </c>
      <c r="D123" s="100">
        <v>6.2631379999999996</v>
      </c>
      <c r="E123" s="100">
        <v>6.3641899999999998</v>
      </c>
      <c r="F123" s="100">
        <v>6.4745460000000001</v>
      </c>
      <c r="G123" s="100">
        <v>6.5940469999999998</v>
      </c>
      <c r="H123" s="100">
        <v>6.7207889999999999</v>
      </c>
      <c r="I123" s="100">
        <v>6.843197</v>
      </c>
      <c r="J123" s="100">
        <v>6.961862</v>
      </c>
      <c r="K123" s="100">
        <v>7.0754049999999999</v>
      </c>
      <c r="L123" s="100">
        <v>7.1845970000000001</v>
      </c>
      <c r="M123" s="100">
        <v>7.2889530000000002</v>
      </c>
      <c r="N123" s="100">
        <v>7.3843529999999999</v>
      </c>
      <c r="O123" s="100">
        <v>7.4700069999999998</v>
      </c>
      <c r="P123" s="100">
        <v>7.5458119999999997</v>
      </c>
      <c r="Q123" s="100">
        <v>7.6120619999999999</v>
      </c>
      <c r="R123" s="100">
        <v>7.6691320000000003</v>
      </c>
      <c r="S123" s="100">
        <v>7.7173400000000001</v>
      </c>
      <c r="T123" s="100">
        <v>7.7591830000000002</v>
      </c>
      <c r="U123" s="100">
        <v>7.7956770000000004</v>
      </c>
      <c r="V123" s="100">
        <v>7.8286949999999997</v>
      </c>
      <c r="W123" s="100">
        <v>7.8561550000000002</v>
      </c>
      <c r="X123" s="100">
        <v>7.8795140000000004</v>
      </c>
      <c r="Y123" s="100">
        <v>7.8988430000000003</v>
      </c>
      <c r="Z123" s="100">
        <v>7.9154609999999996</v>
      </c>
      <c r="AA123" s="100">
        <v>7.9312490000000002</v>
      </c>
      <c r="AB123" s="100">
        <v>7.9465659999999998</v>
      </c>
      <c r="AC123" s="100">
        <v>7.9618060000000002</v>
      </c>
      <c r="AD123" s="100">
        <v>7.9777769999999997</v>
      </c>
      <c r="AE123" s="100">
        <v>7.9944930000000003</v>
      </c>
      <c r="AF123" s="99">
        <v>9.2669999999999992E-3</v>
      </c>
      <c r="AG123" s="32"/>
    </row>
    <row r="124" spans="1:33" ht="15" customHeight="1">
      <c r="A124" s="55" t="s">
        <v>1380</v>
      </c>
      <c r="B124" s="97" t="s">
        <v>1271</v>
      </c>
      <c r="C124" s="100">
        <v>5.6052359999999997</v>
      </c>
      <c r="D124" s="100">
        <v>5.6847539999999999</v>
      </c>
      <c r="E124" s="100">
        <v>5.7612589999999999</v>
      </c>
      <c r="F124" s="100">
        <v>5.8358800000000004</v>
      </c>
      <c r="G124" s="100">
        <v>5.9035820000000001</v>
      </c>
      <c r="H124" s="100">
        <v>5.9654299999999996</v>
      </c>
      <c r="I124" s="100">
        <v>6.0203810000000004</v>
      </c>
      <c r="J124" s="100">
        <v>6.073061</v>
      </c>
      <c r="K124" s="100">
        <v>6.1196070000000002</v>
      </c>
      <c r="L124" s="100">
        <v>6.1651819999999997</v>
      </c>
      <c r="M124" s="100">
        <v>6.2110370000000001</v>
      </c>
      <c r="N124" s="100">
        <v>6.2564869999999999</v>
      </c>
      <c r="O124" s="100">
        <v>6.2983520000000004</v>
      </c>
      <c r="P124" s="100">
        <v>6.3369929999999997</v>
      </c>
      <c r="Q124" s="100">
        <v>6.3735580000000001</v>
      </c>
      <c r="R124" s="100">
        <v>6.4073900000000004</v>
      </c>
      <c r="S124" s="100">
        <v>6.4394929999999997</v>
      </c>
      <c r="T124" s="100">
        <v>6.4703780000000002</v>
      </c>
      <c r="U124" s="100">
        <v>6.4995399999999997</v>
      </c>
      <c r="V124" s="100">
        <v>6.5243080000000004</v>
      </c>
      <c r="W124" s="100">
        <v>6.5479719999999997</v>
      </c>
      <c r="X124" s="100">
        <v>6.5713140000000001</v>
      </c>
      <c r="Y124" s="100">
        <v>6.5926679999999998</v>
      </c>
      <c r="Z124" s="100">
        <v>6.6086530000000003</v>
      </c>
      <c r="AA124" s="100">
        <v>6.6221139999999998</v>
      </c>
      <c r="AB124" s="100">
        <v>6.6339899999999998</v>
      </c>
      <c r="AC124" s="100">
        <v>6.6447120000000002</v>
      </c>
      <c r="AD124" s="100">
        <v>6.6551020000000003</v>
      </c>
      <c r="AE124" s="100">
        <v>6.6650169999999997</v>
      </c>
      <c r="AF124" s="99">
        <v>6.2040000000000003E-3</v>
      </c>
      <c r="AG124" s="32"/>
    </row>
    <row r="125" spans="1:33" ht="15" customHeight="1">
      <c r="A125" s="55" t="s">
        <v>1381</v>
      </c>
      <c r="B125" s="97" t="s">
        <v>915</v>
      </c>
      <c r="C125" s="100">
        <v>6.0561600000000002</v>
      </c>
      <c r="D125" s="100">
        <v>6.0489430000000004</v>
      </c>
      <c r="E125" s="100">
        <v>6.0412739999999996</v>
      </c>
      <c r="F125" s="100">
        <v>6.039669</v>
      </c>
      <c r="G125" s="100">
        <v>6.0465280000000003</v>
      </c>
      <c r="H125" s="100">
        <v>6.0660280000000002</v>
      </c>
      <c r="I125" s="100">
        <v>6.0933210000000004</v>
      </c>
      <c r="J125" s="100">
        <v>6.1326470000000004</v>
      </c>
      <c r="K125" s="100">
        <v>6.1812399999999998</v>
      </c>
      <c r="L125" s="100">
        <v>6.2398040000000004</v>
      </c>
      <c r="M125" s="100">
        <v>6.3066719999999998</v>
      </c>
      <c r="N125" s="100">
        <v>6.3761840000000003</v>
      </c>
      <c r="O125" s="100">
        <v>6.4389529999999997</v>
      </c>
      <c r="P125" s="100">
        <v>6.4935749999999999</v>
      </c>
      <c r="Q125" s="100">
        <v>6.5429089999999999</v>
      </c>
      <c r="R125" s="100">
        <v>6.5880179999999999</v>
      </c>
      <c r="S125" s="100">
        <v>6.6285590000000001</v>
      </c>
      <c r="T125" s="100">
        <v>6.6656829999999996</v>
      </c>
      <c r="U125" s="100">
        <v>6.7004239999999999</v>
      </c>
      <c r="V125" s="100">
        <v>6.7319459999999998</v>
      </c>
      <c r="W125" s="100">
        <v>6.7575539999999998</v>
      </c>
      <c r="X125" s="100">
        <v>6.7787800000000002</v>
      </c>
      <c r="Y125" s="100">
        <v>6.7963300000000002</v>
      </c>
      <c r="Z125" s="100">
        <v>6.810613</v>
      </c>
      <c r="AA125" s="100">
        <v>6.822203</v>
      </c>
      <c r="AB125" s="100">
        <v>6.831779</v>
      </c>
      <c r="AC125" s="100">
        <v>6.8401379999999996</v>
      </c>
      <c r="AD125" s="100">
        <v>6.8498039999999998</v>
      </c>
      <c r="AE125" s="100">
        <v>6.8615259999999996</v>
      </c>
      <c r="AF125" s="99">
        <v>4.4689999999999999E-3</v>
      </c>
      <c r="AG125" s="32"/>
    </row>
    <row r="126" spans="1:33" ht="15" customHeight="1">
      <c r="A126" s="55" t="s">
        <v>1382</v>
      </c>
      <c r="B126" s="97" t="s">
        <v>1274</v>
      </c>
      <c r="C126" s="100">
        <v>5.9053310000000003</v>
      </c>
      <c r="D126" s="100">
        <v>5.983123</v>
      </c>
      <c r="E126" s="100">
        <v>6.0726930000000001</v>
      </c>
      <c r="F126" s="100">
        <v>6.168634</v>
      </c>
      <c r="G126" s="100">
        <v>6.2683559999999998</v>
      </c>
      <c r="H126" s="100">
        <v>6.3721629999999996</v>
      </c>
      <c r="I126" s="100">
        <v>6.4672330000000002</v>
      </c>
      <c r="J126" s="100">
        <v>6.556108</v>
      </c>
      <c r="K126" s="100">
        <v>6.6405469999999998</v>
      </c>
      <c r="L126" s="100">
        <v>6.7226379999999999</v>
      </c>
      <c r="M126" s="100">
        <v>6.8020509999999996</v>
      </c>
      <c r="N126" s="100">
        <v>6.8769489999999998</v>
      </c>
      <c r="O126" s="100">
        <v>6.9468329999999998</v>
      </c>
      <c r="P126" s="100">
        <v>7.0134730000000003</v>
      </c>
      <c r="Q126" s="100">
        <v>7.0764860000000001</v>
      </c>
      <c r="R126" s="100">
        <v>7.1345520000000002</v>
      </c>
      <c r="S126" s="100">
        <v>7.1866700000000003</v>
      </c>
      <c r="T126" s="100">
        <v>7.2327680000000001</v>
      </c>
      <c r="U126" s="100">
        <v>7.2719079999999998</v>
      </c>
      <c r="V126" s="100">
        <v>7.3056330000000003</v>
      </c>
      <c r="W126" s="100">
        <v>7.3347680000000004</v>
      </c>
      <c r="X126" s="100">
        <v>7.360627</v>
      </c>
      <c r="Y126" s="100">
        <v>7.3831530000000001</v>
      </c>
      <c r="Z126" s="100">
        <v>7.4035219999999997</v>
      </c>
      <c r="AA126" s="100">
        <v>7.4229089999999998</v>
      </c>
      <c r="AB126" s="100">
        <v>7.441611</v>
      </c>
      <c r="AC126" s="100">
        <v>7.4615900000000002</v>
      </c>
      <c r="AD126" s="100">
        <v>7.4824029999999997</v>
      </c>
      <c r="AE126" s="100">
        <v>7.5027249999999999</v>
      </c>
      <c r="AF126" s="99">
        <v>8.5869999999999991E-3</v>
      </c>
      <c r="AG126" s="32"/>
    </row>
    <row r="127" spans="1:33" ht="15" customHeight="1">
      <c r="A127" s="55" t="s">
        <v>1383</v>
      </c>
      <c r="B127" s="97" t="s">
        <v>1276</v>
      </c>
      <c r="C127" s="100">
        <v>0</v>
      </c>
      <c r="D127" s="100">
        <v>0</v>
      </c>
      <c r="E127" s="100">
        <v>0</v>
      </c>
      <c r="F127" s="100">
        <v>0</v>
      </c>
      <c r="G127" s="100">
        <v>0</v>
      </c>
      <c r="H127" s="100">
        <v>0</v>
      </c>
      <c r="I127" s="100">
        <v>0</v>
      </c>
      <c r="J127" s="100">
        <v>0</v>
      </c>
      <c r="K127" s="100">
        <v>0</v>
      </c>
      <c r="L127" s="100">
        <v>0</v>
      </c>
      <c r="M127" s="100">
        <v>0</v>
      </c>
      <c r="N127" s="100">
        <v>0</v>
      </c>
      <c r="O127" s="100">
        <v>0</v>
      </c>
      <c r="P127" s="100">
        <v>0</v>
      </c>
      <c r="Q127" s="100">
        <v>0</v>
      </c>
      <c r="R127" s="100">
        <v>0</v>
      </c>
      <c r="S127" s="100">
        <v>0</v>
      </c>
      <c r="T127" s="100">
        <v>0</v>
      </c>
      <c r="U127" s="100">
        <v>0</v>
      </c>
      <c r="V127" s="100">
        <v>0</v>
      </c>
      <c r="W127" s="100">
        <v>0</v>
      </c>
      <c r="X127" s="100">
        <v>0</v>
      </c>
      <c r="Y127" s="100">
        <v>0</v>
      </c>
      <c r="Z127" s="100">
        <v>0</v>
      </c>
      <c r="AA127" s="100">
        <v>0</v>
      </c>
      <c r="AB127" s="100">
        <v>0</v>
      </c>
      <c r="AC127" s="100">
        <v>0</v>
      </c>
      <c r="AD127" s="100">
        <v>0</v>
      </c>
      <c r="AE127" s="100">
        <v>0</v>
      </c>
      <c r="AF127" s="99" t="s">
        <v>3588</v>
      </c>
      <c r="AG127" s="32"/>
    </row>
    <row r="128" spans="1:33" ht="12" customHeight="1">
      <c r="A128" s="55" t="s">
        <v>1384</v>
      </c>
      <c r="B128" s="97" t="s">
        <v>1278</v>
      </c>
      <c r="C128" s="100">
        <v>12.511473000000001</v>
      </c>
      <c r="D128" s="100">
        <v>12.210653000000001</v>
      </c>
      <c r="E128" s="100">
        <v>12.036019</v>
      </c>
      <c r="F128" s="100">
        <v>11.924056</v>
      </c>
      <c r="G128" s="100">
        <v>11.843102999999999</v>
      </c>
      <c r="H128" s="100">
        <v>11.780753000000001</v>
      </c>
      <c r="I128" s="100">
        <v>11.727449</v>
      </c>
      <c r="J128" s="100">
        <v>11.683047999999999</v>
      </c>
      <c r="K128" s="100">
        <v>11.644795</v>
      </c>
      <c r="L128" s="100">
        <v>11.610479</v>
      </c>
      <c r="M128" s="100">
        <v>11.5802</v>
      </c>
      <c r="N128" s="100">
        <v>11.554527999999999</v>
      </c>
      <c r="O128" s="100">
        <v>11.535361</v>
      </c>
      <c r="P128" s="100">
        <v>11.525733000000001</v>
      </c>
      <c r="Q128" s="100">
        <v>11.515779</v>
      </c>
      <c r="R128" s="100">
        <v>11.511056999999999</v>
      </c>
      <c r="S128" s="100">
        <v>11.517839</v>
      </c>
      <c r="T128" s="100">
        <v>11.529489999999999</v>
      </c>
      <c r="U128" s="100">
        <v>11.525361</v>
      </c>
      <c r="V128" s="100">
        <v>11.531764000000001</v>
      </c>
      <c r="W128" s="100">
        <v>11.557098</v>
      </c>
      <c r="X128" s="100">
        <v>11.581346999999999</v>
      </c>
      <c r="Y128" s="100">
        <v>11.593443000000001</v>
      </c>
      <c r="Z128" s="100">
        <v>11.601804</v>
      </c>
      <c r="AA128" s="100">
        <v>11.607435000000001</v>
      </c>
      <c r="AB128" s="100">
        <v>11.611329</v>
      </c>
      <c r="AC128" s="100">
        <v>11.614020999999999</v>
      </c>
      <c r="AD128" s="100">
        <v>11.615816000000001</v>
      </c>
      <c r="AE128" s="100">
        <v>11.616849</v>
      </c>
      <c r="AF128" s="99">
        <v>-2.6459999999999999E-3</v>
      </c>
      <c r="AG128" s="32"/>
    </row>
    <row r="129" spans="1:33" ht="12" customHeight="1">
      <c r="A129" s="55" t="s">
        <v>1385</v>
      </c>
      <c r="B129" s="97" t="s">
        <v>1280</v>
      </c>
      <c r="C129" s="100">
        <v>0</v>
      </c>
      <c r="D129" s="100">
        <v>0</v>
      </c>
      <c r="E129" s="100">
        <v>1.5461009999999999</v>
      </c>
      <c r="F129" s="100">
        <v>2.6609569999999998</v>
      </c>
      <c r="G129" s="100">
        <v>3.5018669999999998</v>
      </c>
      <c r="H129" s="100">
        <v>4.1707020000000004</v>
      </c>
      <c r="I129" s="100">
        <v>4.7141149999999996</v>
      </c>
      <c r="J129" s="100">
        <v>5.1710019999999997</v>
      </c>
      <c r="K129" s="100">
        <v>5.5729930000000003</v>
      </c>
      <c r="L129" s="100">
        <v>5.949503</v>
      </c>
      <c r="M129" s="100">
        <v>6.3241040000000002</v>
      </c>
      <c r="N129" s="100">
        <v>6.7058600000000004</v>
      </c>
      <c r="O129" s="100">
        <v>7.0957330000000001</v>
      </c>
      <c r="P129" s="100">
        <v>7.4876860000000001</v>
      </c>
      <c r="Q129" s="100">
        <v>7.8834790000000003</v>
      </c>
      <c r="R129" s="100">
        <v>8.2753180000000004</v>
      </c>
      <c r="S129" s="100">
        <v>8.65062</v>
      </c>
      <c r="T129" s="100">
        <v>8.9969479999999997</v>
      </c>
      <c r="U129" s="100">
        <v>9.2994760000000003</v>
      </c>
      <c r="V129" s="100">
        <v>9.5419169999999998</v>
      </c>
      <c r="W129" s="100">
        <v>9.7067639999999997</v>
      </c>
      <c r="X129" s="100">
        <v>9.9307259999999999</v>
      </c>
      <c r="Y129" s="100">
        <v>10.165642</v>
      </c>
      <c r="Z129" s="100">
        <v>10.317242</v>
      </c>
      <c r="AA129" s="100">
        <v>10.342036</v>
      </c>
      <c r="AB129" s="100">
        <v>10.416891</v>
      </c>
      <c r="AC129" s="100">
        <v>10.484289</v>
      </c>
      <c r="AD129" s="100">
        <v>10.544497</v>
      </c>
      <c r="AE129" s="100">
        <v>10.597572</v>
      </c>
      <c r="AF129" s="99" t="s">
        <v>3588</v>
      </c>
      <c r="AG129" s="32"/>
    </row>
    <row r="130" spans="1:33" ht="12" customHeight="1">
      <c r="A130" s="55" t="s">
        <v>1386</v>
      </c>
      <c r="B130" s="97" t="s">
        <v>1282</v>
      </c>
      <c r="C130" s="100">
        <v>0</v>
      </c>
      <c r="D130" s="100">
        <v>0</v>
      </c>
      <c r="E130" s="100">
        <v>1.4758230000000001</v>
      </c>
      <c r="F130" s="100">
        <v>2.532251</v>
      </c>
      <c r="G130" s="100">
        <v>3.3301569999999998</v>
      </c>
      <c r="H130" s="100">
        <v>3.9660000000000002</v>
      </c>
      <c r="I130" s="100">
        <v>4.4790369999999999</v>
      </c>
      <c r="J130" s="100">
        <v>4.9083370000000004</v>
      </c>
      <c r="K130" s="100">
        <v>5.2851129999999999</v>
      </c>
      <c r="L130" s="100">
        <v>5.6391960000000001</v>
      </c>
      <c r="M130" s="100">
        <v>5.9924439999999999</v>
      </c>
      <c r="N130" s="100">
        <v>6.3551549999999999</v>
      </c>
      <c r="O130" s="100">
        <v>6.7287650000000001</v>
      </c>
      <c r="P130" s="100">
        <v>7.1095030000000001</v>
      </c>
      <c r="Q130" s="100">
        <v>7.4971319999999997</v>
      </c>
      <c r="R130" s="100">
        <v>7.8846910000000001</v>
      </c>
      <c r="S130" s="100">
        <v>8.2597059999999995</v>
      </c>
      <c r="T130" s="100">
        <v>8.6092370000000003</v>
      </c>
      <c r="U130" s="100">
        <v>8.9166629999999998</v>
      </c>
      <c r="V130" s="100">
        <v>9.1627430000000007</v>
      </c>
      <c r="W130" s="100">
        <v>9.3262119999999999</v>
      </c>
      <c r="X130" s="100">
        <v>9.5611700000000006</v>
      </c>
      <c r="Y130" s="100">
        <v>9.8144650000000002</v>
      </c>
      <c r="Z130" s="100">
        <v>9.9757239999999996</v>
      </c>
      <c r="AA130" s="100">
        <v>9.9897519999999993</v>
      </c>
      <c r="AB130" s="100">
        <v>10.065386</v>
      </c>
      <c r="AC130" s="100">
        <v>10.133794999999999</v>
      </c>
      <c r="AD130" s="100">
        <v>10.195079</v>
      </c>
      <c r="AE130" s="100">
        <v>10.249694</v>
      </c>
      <c r="AF130" s="99" t="s">
        <v>3588</v>
      </c>
      <c r="AG130" s="32"/>
    </row>
    <row r="131" spans="1:33" ht="12" customHeight="1">
      <c r="A131" s="55" t="s">
        <v>1387</v>
      </c>
      <c r="B131" s="97" t="s">
        <v>1284</v>
      </c>
      <c r="C131" s="100">
        <v>0</v>
      </c>
      <c r="D131" s="100">
        <v>0</v>
      </c>
      <c r="E131" s="100">
        <v>7.1006340000000003</v>
      </c>
      <c r="F131" s="100">
        <v>7.105721</v>
      </c>
      <c r="G131" s="100">
        <v>7.1073690000000003</v>
      </c>
      <c r="H131" s="100">
        <v>7.1081440000000002</v>
      </c>
      <c r="I131" s="100">
        <v>7.108555</v>
      </c>
      <c r="J131" s="100">
        <v>7.108765</v>
      </c>
      <c r="K131" s="100">
        <v>7.1088480000000001</v>
      </c>
      <c r="L131" s="100">
        <v>7.1088690000000003</v>
      </c>
      <c r="M131" s="100">
        <v>7.1088750000000003</v>
      </c>
      <c r="N131" s="100">
        <v>7.1088620000000002</v>
      </c>
      <c r="O131" s="100">
        <v>7.1088519999999997</v>
      </c>
      <c r="P131" s="100">
        <v>7.1088519999999997</v>
      </c>
      <c r="Q131" s="100">
        <v>7.1088680000000002</v>
      </c>
      <c r="R131" s="100">
        <v>7.1088959999999997</v>
      </c>
      <c r="S131" s="100">
        <v>7.1089380000000002</v>
      </c>
      <c r="T131" s="100">
        <v>7.1089919999999998</v>
      </c>
      <c r="U131" s="100">
        <v>7.1090549999999997</v>
      </c>
      <c r="V131" s="100">
        <v>7.1091300000000004</v>
      </c>
      <c r="W131" s="100">
        <v>7.1092170000000001</v>
      </c>
      <c r="X131" s="100">
        <v>7.1093450000000002</v>
      </c>
      <c r="Y131" s="100">
        <v>7.1094970000000002</v>
      </c>
      <c r="Z131" s="100">
        <v>7.1096550000000001</v>
      </c>
      <c r="AA131" s="100">
        <v>7.1098109999999997</v>
      </c>
      <c r="AB131" s="100">
        <v>7.11</v>
      </c>
      <c r="AC131" s="100">
        <v>7.1102040000000004</v>
      </c>
      <c r="AD131" s="100">
        <v>7.1104269999999996</v>
      </c>
      <c r="AE131" s="100">
        <v>7.1106559999999996</v>
      </c>
      <c r="AF131" s="99" t="s">
        <v>3588</v>
      </c>
      <c r="AG131" s="32"/>
    </row>
    <row r="132" spans="1:33" ht="12" customHeight="1">
      <c r="A132" s="55" t="s">
        <v>1388</v>
      </c>
      <c r="B132" s="97" t="s">
        <v>1389</v>
      </c>
      <c r="C132" s="100">
        <v>6.1709569999999996</v>
      </c>
      <c r="D132" s="100">
        <v>6.2590529999999998</v>
      </c>
      <c r="E132" s="100">
        <v>6.3598309999999998</v>
      </c>
      <c r="F132" s="100">
        <v>6.4698760000000002</v>
      </c>
      <c r="G132" s="100">
        <v>6.5889829999999998</v>
      </c>
      <c r="H132" s="100">
        <v>6.7152919999999998</v>
      </c>
      <c r="I132" s="100">
        <v>6.8372390000000003</v>
      </c>
      <c r="J132" s="100">
        <v>6.9554549999999997</v>
      </c>
      <c r="K132" s="100">
        <v>7.068581</v>
      </c>
      <c r="L132" s="100">
        <v>7.1774040000000001</v>
      </c>
      <c r="M132" s="100">
        <v>7.2814249999999996</v>
      </c>
      <c r="N132" s="100">
        <v>7.3765330000000002</v>
      </c>
      <c r="O132" s="100">
        <v>7.461919</v>
      </c>
      <c r="P132" s="100">
        <v>7.5374999999999996</v>
      </c>
      <c r="Q132" s="100">
        <v>7.6035760000000003</v>
      </c>
      <c r="R132" s="100">
        <v>7.6604989999999997</v>
      </c>
      <c r="S132" s="100">
        <v>7.7085800000000004</v>
      </c>
      <c r="T132" s="100">
        <v>7.7502800000000001</v>
      </c>
      <c r="U132" s="100">
        <v>7.7865820000000001</v>
      </c>
      <c r="V132" s="100">
        <v>7.8193479999999997</v>
      </c>
      <c r="W132" s="100">
        <v>7.8465619999999996</v>
      </c>
      <c r="X132" s="100">
        <v>7.8696739999999998</v>
      </c>
      <c r="Y132" s="100">
        <v>7.888744</v>
      </c>
      <c r="Z132" s="100">
        <v>7.9050779999999996</v>
      </c>
      <c r="AA132" s="100">
        <v>7.9205509999999997</v>
      </c>
      <c r="AB132" s="100">
        <v>7.935524</v>
      </c>
      <c r="AC132" s="100">
        <v>7.9504250000000001</v>
      </c>
      <c r="AD132" s="100">
        <v>7.966043</v>
      </c>
      <c r="AE132" s="100">
        <v>7.9823639999999996</v>
      </c>
      <c r="AF132" s="99">
        <v>9.2350000000000002E-3</v>
      </c>
      <c r="AG132" s="32"/>
    </row>
    <row r="133" spans="1:33" ht="12" customHeight="1">
      <c r="A133" s="55" t="s">
        <v>1390</v>
      </c>
      <c r="B133" s="96" t="s">
        <v>1391</v>
      </c>
      <c r="C133" s="107">
        <v>7.4722710000000001</v>
      </c>
      <c r="D133" s="107">
        <v>7.5781910000000003</v>
      </c>
      <c r="E133" s="107">
        <v>7.7046760000000001</v>
      </c>
      <c r="F133" s="107">
        <v>7.8476410000000003</v>
      </c>
      <c r="G133" s="107">
        <v>8.0023850000000003</v>
      </c>
      <c r="H133" s="107">
        <v>8.1650950000000009</v>
      </c>
      <c r="I133" s="107">
        <v>8.3234320000000004</v>
      </c>
      <c r="J133" s="107">
        <v>8.4823579999999996</v>
      </c>
      <c r="K133" s="107">
        <v>8.6411680000000004</v>
      </c>
      <c r="L133" s="107">
        <v>8.7992460000000001</v>
      </c>
      <c r="M133" s="107">
        <v>8.9527129999999993</v>
      </c>
      <c r="N133" s="107">
        <v>9.0957740000000005</v>
      </c>
      <c r="O133" s="107">
        <v>9.2264759999999999</v>
      </c>
      <c r="P133" s="107">
        <v>9.3457360000000005</v>
      </c>
      <c r="Q133" s="107">
        <v>9.4542029999999997</v>
      </c>
      <c r="R133" s="107">
        <v>9.5522039999999997</v>
      </c>
      <c r="S133" s="107">
        <v>9.6412949999999995</v>
      </c>
      <c r="T133" s="107">
        <v>9.7237410000000004</v>
      </c>
      <c r="U133" s="107">
        <v>9.8012669999999993</v>
      </c>
      <c r="V133" s="107">
        <v>9.8736149999999991</v>
      </c>
      <c r="W133" s="107">
        <v>9.9381979999999999</v>
      </c>
      <c r="X133" s="107">
        <v>9.9978499999999997</v>
      </c>
      <c r="Y133" s="107">
        <v>10.053634000000001</v>
      </c>
      <c r="Z133" s="107">
        <v>10.108453000000001</v>
      </c>
      <c r="AA133" s="107">
        <v>10.163320000000001</v>
      </c>
      <c r="AB133" s="107">
        <v>10.216730999999999</v>
      </c>
      <c r="AC133" s="107">
        <v>10.267576</v>
      </c>
      <c r="AD133" s="107">
        <v>10.317114999999999</v>
      </c>
      <c r="AE133" s="107">
        <v>10.366857</v>
      </c>
      <c r="AF133" s="103">
        <v>1.1762E-2</v>
      </c>
      <c r="AG133" s="32"/>
    </row>
    <row r="134" spans="1:33" ht="12" customHeight="1">
      <c r="A134" s="13"/>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row>
    <row r="135" spans="1:33" ht="12" customHeight="1">
      <c r="A135" s="13"/>
      <c r="B135" s="96" t="s">
        <v>1392</v>
      </c>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row>
    <row r="136" spans="1:33" ht="12" customHeight="1">
      <c r="A136" s="13"/>
      <c r="B136" s="96" t="s">
        <v>1267</v>
      </c>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row>
    <row r="137" spans="1:33" ht="12" customHeight="1">
      <c r="A137" s="55" t="s">
        <v>1393</v>
      </c>
      <c r="B137" s="97" t="s">
        <v>1269</v>
      </c>
      <c r="C137" s="101">
        <v>3.0150450000000002</v>
      </c>
      <c r="D137" s="101">
        <v>3.0964860000000001</v>
      </c>
      <c r="E137" s="101">
        <v>3.1816469999999999</v>
      </c>
      <c r="F137" s="101">
        <v>3.268999</v>
      </c>
      <c r="G137" s="101">
        <v>3.356503</v>
      </c>
      <c r="H137" s="101">
        <v>3.440925</v>
      </c>
      <c r="I137" s="101">
        <v>3.521706</v>
      </c>
      <c r="J137" s="101">
        <v>3.5998019999999999</v>
      </c>
      <c r="K137" s="101">
        <v>3.6746279999999998</v>
      </c>
      <c r="L137" s="101">
        <v>3.7461899999999999</v>
      </c>
      <c r="M137" s="101">
        <v>3.816262</v>
      </c>
      <c r="N137" s="101">
        <v>3.8792580000000001</v>
      </c>
      <c r="O137" s="101">
        <v>3.940423</v>
      </c>
      <c r="P137" s="101">
        <v>3.999533</v>
      </c>
      <c r="Q137" s="101">
        <v>4.058872</v>
      </c>
      <c r="R137" s="101">
        <v>4.118544</v>
      </c>
      <c r="S137" s="101">
        <v>4.1794070000000003</v>
      </c>
      <c r="T137" s="101">
        <v>4.2377510000000003</v>
      </c>
      <c r="U137" s="101">
        <v>4.2934609999999997</v>
      </c>
      <c r="V137" s="101">
        <v>4.3508120000000003</v>
      </c>
      <c r="W137" s="101">
        <v>4.407114</v>
      </c>
      <c r="X137" s="101">
        <v>4.4699489999999997</v>
      </c>
      <c r="Y137" s="101">
        <v>4.5373970000000003</v>
      </c>
      <c r="Z137" s="101">
        <v>4.6036039999999998</v>
      </c>
      <c r="AA137" s="101">
        <v>4.6677679999999997</v>
      </c>
      <c r="AB137" s="101">
        <v>4.7340090000000004</v>
      </c>
      <c r="AC137" s="101">
        <v>4.8013919999999999</v>
      </c>
      <c r="AD137" s="101">
        <v>4.8653779999999998</v>
      </c>
      <c r="AE137" s="101">
        <v>4.929119</v>
      </c>
      <c r="AF137" s="99">
        <v>1.771E-2</v>
      </c>
      <c r="AG137" s="32"/>
    </row>
    <row r="138" spans="1:33" ht="12" customHeight="1">
      <c r="A138" s="55" t="s">
        <v>1394</v>
      </c>
      <c r="B138" s="97" t="s">
        <v>1271</v>
      </c>
      <c r="C138" s="101">
        <v>1.311815</v>
      </c>
      <c r="D138" s="101">
        <v>1.3892789999999999</v>
      </c>
      <c r="E138" s="101">
        <v>1.474183</v>
      </c>
      <c r="F138" s="101">
        <v>1.5648770000000001</v>
      </c>
      <c r="G138" s="101">
        <v>1.659092</v>
      </c>
      <c r="H138" s="101">
        <v>1.7536639999999999</v>
      </c>
      <c r="I138" s="101">
        <v>1.846684</v>
      </c>
      <c r="J138" s="101">
        <v>1.938207</v>
      </c>
      <c r="K138" s="101">
        <v>2.0289229999999998</v>
      </c>
      <c r="L138" s="101">
        <v>2.117661</v>
      </c>
      <c r="M138" s="101">
        <v>2.2065589999999999</v>
      </c>
      <c r="N138" s="101">
        <v>2.2920950000000002</v>
      </c>
      <c r="O138" s="101">
        <v>2.3765700000000001</v>
      </c>
      <c r="P138" s="101">
        <v>2.4592160000000001</v>
      </c>
      <c r="Q138" s="101">
        <v>2.5429349999999999</v>
      </c>
      <c r="R138" s="101">
        <v>2.6274500000000001</v>
      </c>
      <c r="S138" s="101">
        <v>2.7116720000000001</v>
      </c>
      <c r="T138" s="101">
        <v>2.7947639999999998</v>
      </c>
      <c r="U138" s="101">
        <v>2.8776989999999998</v>
      </c>
      <c r="V138" s="101">
        <v>2.9632879999999999</v>
      </c>
      <c r="W138" s="101">
        <v>3.0460889999999998</v>
      </c>
      <c r="X138" s="101">
        <v>3.1314920000000002</v>
      </c>
      <c r="Y138" s="101">
        <v>3.221368</v>
      </c>
      <c r="Z138" s="101">
        <v>3.3126129999999998</v>
      </c>
      <c r="AA138" s="101">
        <v>3.4037869999999999</v>
      </c>
      <c r="AB138" s="101">
        <v>3.4961350000000002</v>
      </c>
      <c r="AC138" s="101">
        <v>3.5880040000000002</v>
      </c>
      <c r="AD138" s="101">
        <v>3.6762039999999998</v>
      </c>
      <c r="AE138" s="101">
        <v>3.7620870000000002</v>
      </c>
      <c r="AF138" s="99">
        <v>3.8344000000000003E-2</v>
      </c>
      <c r="AG138" s="32"/>
    </row>
    <row r="139" spans="1:33" ht="12" customHeight="1">
      <c r="A139" s="55" t="s">
        <v>1395</v>
      </c>
      <c r="B139" s="97" t="s">
        <v>915</v>
      </c>
      <c r="C139" s="101">
        <v>1.18E-4</v>
      </c>
      <c r="D139" s="101">
        <v>3.9100000000000002E-4</v>
      </c>
      <c r="E139" s="101">
        <v>6.7299999999999999E-4</v>
      </c>
      <c r="F139" s="101">
        <v>9.5399999999999999E-4</v>
      </c>
      <c r="G139" s="101">
        <v>1.2409999999999999E-3</v>
      </c>
      <c r="H139" s="101">
        <v>1.5269999999999999E-3</v>
      </c>
      <c r="I139" s="101">
        <v>1.812E-3</v>
      </c>
      <c r="J139" s="101">
        <v>2.1020000000000001E-3</v>
      </c>
      <c r="K139" s="101">
        <v>2.398E-3</v>
      </c>
      <c r="L139" s="101">
        <v>2.7070000000000002E-3</v>
      </c>
      <c r="M139" s="101">
        <v>3.0309999999999998E-3</v>
      </c>
      <c r="N139" s="101">
        <v>3.3700000000000002E-3</v>
      </c>
      <c r="O139" s="101">
        <v>3.7130000000000002E-3</v>
      </c>
      <c r="P139" s="101">
        <v>4.0720000000000001E-3</v>
      </c>
      <c r="Q139" s="101">
        <v>4.4619999999999998E-3</v>
      </c>
      <c r="R139" s="101">
        <v>4.8859999999999997E-3</v>
      </c>
      <c r="S139" s="101">
        <v>5.3449999999999999E-3</v>
      </c>
      <c r="T139" s="101">
        <v>5.842E-3</v>
      </c>
      <c r="U139" s="101">
        <v>6.3829999999999998E-3</v>
      </c>
      <c r="V139" s="101">
        <v>6.973E-3</v>
      </c>
      <c r="W139" s="101">
        <v>7.6119999999999998E-3</v>
      </c>
      <c r="X139" s="101">
        <v>8.3090000000000004E-3</v>
      </c>
      <c r="Y139" s="101">
        <v>9.0639999999999991E-3</v>
      </c>
      <c r="Z139" s="101">
        <v>9.8809999999999992E-3</v>
      </c>
      <c r="AA139" s="101">
        <v>1.0761E-2</v>
      </c>
      <c r="AB139" s="101">
        <v>1.1697000000000001E-2</v>
      </c>
      <c r="AC139" s="101">
        <v>1.2687E-2</v>
      </c>
      <c r="AD139" s="101">
        <v>1.3731E-2</v>
      </c>
      <c r="AE139" s="101">
        <v>1.4831E-2</v>
      </c>
      <c r="AF139" s="99">
        <v>0.188472</v>
      </c>
      <c r="AG139" s="32"/>
    </row>
    <row r="140" spans="1:33" ht="12" customHeight="1">
      <c r="A140" s="55" t="s">
        <v>1396</v>
      </c>
      <c r="B140" s="97" t="s">
        <v>1274</v>
      </c>
      <c r="C140" s="101">
        <v>8.1099999999999998E-4</v>
      </c>
      <c r="D140" s="101">
        <v>8.0800000000000002E-4</v>
      </c>
      <c r="E140" s="101">
        <v>8.0500000000000005E-4</v>
      </c>
      <c r="F140" s="101">
        <v>8.0099999999999995E-4</v>
      </c>
      <c r="G140" s="101">
        <v>7.9600000000000005E-4</v>
      </c>
      <c r="H140" s="101">
        <v>7.9100000000000004E-4</v>
      </c>
      <c r="I140" s="101">
        <v>7.8399999999999997E-4</v>
      </c>
      <c r="J140" s="101">
        <v>7.7800000000000005E-4</v>
      </c>
      <c r="K140" s="101">
        <v>7.6999999999999996E-4</v>
      </c>
      <c r="L140" s="101">
        <v>7.6199999999999998E-4</v>
      </c>
      <c r="M140" s="101">
        <v>7.5299999999999998E-4</v>
      </c>
      <c r="N140" s="101">
        <v>7.4299999999999995E-4</v>
      </c>
      <c r="O140" s="101">
        <v>7.3300000000000004E-4</v>
      </c>
      <c r="P140" s="101">
        <v>7.2199999999999999E-4</v>
      </c>
      <c r="Q140" s="101">
        <v>7.1100000000000004E-4</v>
      </c>
      <c r="R140" s="101">
        <v>6.9899999999999997E-4</v>
      </c>
      <c r="S140" s="101">
        <v>6.8599999999999998E-4</v>
      </c>
      <c r="T140" s="101">
        <v>6.7299999999999999E-4</v>
      </c>
      <c r="U140" s="101">
        <v>6.6E-4</v>
      </c>
      <c r="V140" s="101">
        <v>6.4599999999999998E-4</v>
      </c>
      <c r="W140" s="101">
        <v>6.3199999999999997E-4</v>
      </c>
      <c r="X140" s="101">
        <v>6.1700000000000004E-4</v>
      </c>
      <c r="Y140" s="101">
        <v>6.02E-4</v>
      </c>
      <c r="Z140" s="101">
        <v>5.8699999999999996E-4</v>
      </c>
      <c r="AA140" s="101">
        <v>5.6400000000000005E-4</v>
      </c>
      <c r="AB140" s="101">
        <v>5.2999999999999998E-4</v>
      </c>
      <c r="AC140" s="101">
        <v>4.8200000000000001E-4</v>
      </c>
      <c r="AD140" s="101">
        <v>4.2700000000000002E-4</v>
      </c>
      <c r="AE140" s="101">
        <v>3.5799999999999997E-4</v>
      </c>
      <c r="AF140" s="99">
        <v>-2.8745E-2</v>
      </c>
      <c r="AG140" s="32"/>
    </row>
    <row r="141" spans="1:33" ht="12" customHeight="1">
      <c r="A141" s="55" t="s">
        <v>1397</v>
      </c>
      <c r="B141" s="97" t="s">
        <v>1276</v>
      </c>
      <c r="C141" s="101">
        <v>0.229378</v>
      </c>
      <c r="D141" s="101">
        <v>0.24135100000000001</v>
      </c>
      <c r="E141" s="101">
        <v>0.25326900000000002</v>
      </c>
      <c r="F141" s="101">
        <v>0.26463300000000001</v>
      </c>
      <c r="G141" s="101">
        <v>0.27556399999999998</v>
      </c>
      <c r="H141" s="101">
        <v>0.28616200000000003</v>
      </c>
      <c r="I141" s="101">
        <v>0.29617199999999999</v>
      </c>
      <c r="J141" s="101">
        <v>0.30581799999999998</v>
      </c>
      <c r="K141" s="101">
        <v>0.31517299999999998</v>
      </c>
      <c r="L141" s="101">
        <v>0.32445000000000002</v>
      </c>
      <c r="M141" s="101">
        <v>0.33363700000000002</v>
      </c>
      <c r="N141" s="101">
        <v>0.34273399999999998</v>
      </c>
      <c r="O141" s="101">
        <v>0.35115600000000002</v>
      </c>
      <c r="P141" s="101">
        <v>0.35966199999999998</v>
      </c>
      <c r="Q141" s="101">
        <v>0.36818400000000001</v>
      </c>
      <c r="R141" s="101">
        <v>0.37675999999999998</v>
      </c>
      <c r="S141" s="101">
        <v>0.38537700000000003</v>
      </c>
      <c r="T141" s="101">
        <v>0.394015</v>
      </c>
      <c r="U141" s="101">
        <v>0.40273199999999998</v>
      </c>
      <c r="V141" s="101">
        <v>0.41146899999999997</v>
      </c>
      <c r="W141" s="101">
        <v>0.42011599999999999</v>
      </c>
      <c r="X141" s="101">
        <v>0.42867300000000003</v>
      </c>
      <c r="Y141" s="101">
        <v>0.436006</v>
      </c>
      <c r="Z141" s="101">
        <v>0.440388</v>
      </c>
      <c r="AA141" s="101">
        <v>0.44264500000000001</v>
      </c>
      <c r="AB141" s="101">
        <v>0.44335599999999997</v>
      </c>
      <c r="AC141" s="101">
        <v>0.443629</v>
      </c>
      <c r="AD141" s="101">
        <v>0.44074799999999997</v>
      </c>
      <c r="AE141" s="101">
        <v>0.43706299999999998</v>
      </c>
      <c r="AF141" s="99">
        <v>2.3292E-2</v>
      </c>
      <c r="AG141" s="32"/>
    </row>
    <row r="142" spans="1:33" ht="12" customHeight="1">
      <c r="A142" s="55" t="s">
        <v>1398</v>
      </c>
      <c r="B142" s="97" t="s">
        <v>1278</v>
      </c>
      <c r="C142" s="101">
        <v>6.7000000000000002E-5</v>
      </c>
      <c r="D142" s="101">
        <v>6.6000000000000005E-5</v>
      </c>
      <c r="E142" s="101">
        <v>6.4999999999999994E-5</v>
      </c>
      <c r="F142" s="101">
        <v>6.4999999999999994E-5</v>
      </c>
      <c r="G142" s="101">
        <v>6.3999999999999997E-5</v>
      </c>
      <c r="H142" s="101">
        <v>6.3E-5</v>
      </c>
      <c r="I142" s="101">
        <v>6.2000000000000003E-5</v>
      </c>
      <c r="J142" s="101">
        <v>6.0999999999999999E-5</v>
      </c>
      <c r="K142" s="101">
        <v>6.0000000000000002E-5</v>
      </c>
      <c r="L142" s="101">
        <v>5.8999999999999998E-5</v>
      </c>
      <c r="M142" s="101">
        <v>5.8E-5</v>
      </c>
      <c r="N142" s="101">
        <v>5.7000000000000003E-5</v>
      </c>
      <c r="O142" s="101">
        <v>5.5999999999999999E-5</v>
      </c>
      <c r="P142" s="101">
        <v>5.5000000000000002E-5</v>
      </c>
      <c r="Q142" s="101">
        <v>5.3999999999999998E-5</v>
      </c>
      <c r="R142" s="101">
        <v>5.3000000000000001E-5</v>
      </c>
      <c r="S142" s="101">
        <v>5.1E-5</v>
      </c>
      <c r="T142" s="101">
        <v>5.0000000000000002E-5</v>
      </c>
      <c r="U142" s="101">
        <v>4.8999999999999998E-5</v>
      </c>
      <c r="V142" s="101">
        <v>4.6999999999999997E-5</v>
      </c>
      <c r="W142" s="101">
        <v>4.6E-5</v>
      </c>
      <c r="X142" s="101">
        <v>4.5000000000000003E-5</v>
      </c>
      <c r="Y142" s="101">
        <v>3.6000000000000001E-5</v>
      </c>
      <c r="Z142" s="101">
        <v>2.5000000000000001E-5</v>
      </c>
      <c r="AA142" s="101">
        <v>1.8E-5</v>
      </c>
      <c r="AB142" s="101">
        <v>1.2E-5</v>
      </c>
      <c r="AC142" s="101">
        <v>9.0000000000000002E-6</v>
      </c>
      <c r="AD142" s="101">
        <v>6.0000000000000002E-6</v>
      </c>
      <c r="AE142" s="101">
        <v>3.9999999999999998E-6</v>
      </c>
      <c r="AF142" s="99">
        <v>-9.3524999999999997E-2</v>
      </c>
      <c r="AG142" s="32"/>
    </row>
    <row r="143" spans="1:33" ht="12" customHeight="1">
      <c r="A143" s="55" t="s">
        <v>1399</v>
      </c>
      <c r="B143" s="97" t="s">
        <v>1280</v>
      </c>
      <c r="C143" s="101">
        <v>0</v>
      </c>
      <c r="D143" s="101">
        <v>3.1500000000000001E-4</v>
      </c>
      <c r="E143" s="101">
        <v>6.4400000000000004E-4</v>
      </c>
      <c r="F143" s="101">
        <v>9.8299999999999993E-4</v>
      </c>
      <c r="G143" s="101">
        <v>1.3309999999999999E-3</v>
      </c>
      <c r="H143" s="101">
        <v>1.6869999999999999E-3</v>
      </c>
      <c r="I143" s="101">
        <v>2.0539999999999998E-3</v>
      </c>
      <c r="J143" s="101">
        <v>2.4399999999999999E-3</v>
      </c>
      <c r="K143" s="101">
        <v>2.8470000000000001E-3</v>
      </c>
      <c r="L143" s="101">
        <v>3.2780000000000001E-3</v>
      </c>
      <c r="M143" s="101">
        <v>3.738E-3</v>
      </c>
      <c r="N143" s="101">
        <v>4.2290000000000001E-3</v>
      </c>
      <c r="O143" s="101">
        <v>4.7569999999999999E-3</v>
      </c>
      <c r="P143" s="101">
        <v>5.3309999999999998E-3</v>
      </c>
      <c r="Q143" s="101">
        <v>5.9579999999999998E-3</v>
      </c>
      <c r="R143" s="101">
        <v>6.6470000000000001E-3</v>
      </c>
      <c r="S143" s="101">
        <v>7.4079999999999997E-3</v>
      </c>
      <c r="T143" s="101">
        <v>8.2459999999999999E-3</v>
      </c>
      <c r="U143" s="101">
        <v>9.1710000000000003E-3</v>
      </c>
      <c r="V143" s="101">
        <v>1.0187E-2</v>
      </c>
      <c r="W143" s="101">
        <v>1.1287999999999999E-2</v>
      </c>
      <c r="X143" s="101">
        <v>1.2478E-2</v>
      </c>
      <c r="Y143" s="101">
        <v>1.3757E-2</v>
      </c>
      <c r="Z143" s="101">
        <v>1.5126000000000001E-2</v>
      </c>
      <c r="AA143" s="101">
        <v>1.6577999999999999E-2</v>
      </c>
      <c r="AB143" s="101">
        <v>1.8100999999999999E-2</v>
      </c>
      <c r="AC143" s="101">
        <v>1.9687E-2</v>
      </c>
      <c r="AD143" s="101">
        <v>2.1330999999999999E-2</v>
      </c>
      <c r="AE143" s="101">
        <v>2.3032E-2</v>
      </c>
      <c r="AF143" s="99" t="s">
        <v>3588</v>
      </c>
      <c r="AG143" s="32"/>
    </row>
    <row r="144" spans="1:33" ht="12" customHeight="1">
      <c r="A144" s="55" t="s">
        <v>1400</v>
      </c>
      <c r="B144" s="97" t="s">
        <v>1282</v>
      </c>
      <c r="C144" s="101">
        <v>0</v>
      </c>
      <c r="D144" s="101">
        <v>3.4200000000000002E-4</v>
      </c>
      <c r="E144" s="101">
        <v>6.9300000000000004E-4</v>
      </c>
      <c r="F144" s="101">
        <v>1.0449999999999999E-3</v>
      </c>
      <c r="G144" s="101">
        <v>1.3990000000000001E-3</v>
      </c>
      <c r="H144" s="101">
        <v>1.756E-3</v>
      </c>
      <c r="I144" s="101">
        <v>2.1159999999999998E-3</v>
      </c>
      <c r="J144" s="101">
        <v>2.4870000000000001E-3</v>
      </c>
      <c r="K144" s="101">
        <v>2.8730000000000001E-3</v>
      </c>
      <c r="L144" s="101">
        <v>3.2829999999999999E-3</v>
      </c>
      <c r="M144" s="101">
        <v>3.7230000000000002E-3</v>
      </c>
      <c r="N144" s="101">
        <v>4.1970000000000002E-3</v>
      </c>
      <c r="O144" s="101">
        <v>4.7149999999999996E-3</v>
      </c>
      <c r="P144" s="101">
        <v>5.287E-3</v>
      </c>
      <c r="Q144" s="101">
        <v>5.9199999999999999E-3</v>
      </c>
      <c r="R144" s="101">
        <v>6.6239999999999997E-3</v>
      </c>
      <c r="S144" s="101">
        <v>7.4110000000000001E-3</v>
      </c>
      <c r="T144" s="101">
        <v>8.2880000000000002E-3</v>
      </c>
      <c r="U144" s="101">
        <v>9.2669999999999992E-3</v>
      </c>
      <c r="V144" s="101">
        <v>1.0351000000000001E-2</v>
      </c>
      <c r="W144" s="101">
        <v>1.1538E-2</v>
      </c>
      <c r="X144" s="101">
        <v>1.2827E-2</v>
      </c>
      <c r="Y144" s="101">
        <v>1.4220999999999999E-2</v>
      </c>
      <c r="Z144" s="101">
        <v>1.5723999999999998E-2</v>
      </c>
      <c r="AA144" s="101">
        <v>1.7329000000000001E-2</v>
      </c>
      <c r="AB144" s="101">
        <v>1.9018E-2</v>
      </c>
      <c r="AC144" s="101">
        <v>2.0784E-2</v>
      </c>
      <c r="AD144" s="101">
        <v>2.2616000000000001E-2</v>
      </c>
      <c r="AE144" s="101">
        <v>2.4513E-2</v>
      </c>
      <c r="AF144" s="99" t="s">
        <v>3588</v>
      </c>
      <c r="AG144" s="32"/>
    </row>
    <row r="145" spans="1:33" ht="12" customHeight="1">
      <c r="A145" s="55" t="s">
        <v>1401</v>
      </c>
      <c r="B145" s="97" t="s">
        <v>1284</v>
      </c>
      <c r="C145" s="101">
        <v>0</v>
      </c>
      <c r="D145" s="101">
        <v>0</v>
      </c>
      <c r="E145" s="101">
        <v>0</v>
      </c>
      <c r="F145" s="101">
        <v>0</v>
      </c>
      <c r="G145" s="101">
        <v>0</v>
      </c>
      <c r="H145" s="101">
        <v>0</v>
      </c>
      <c r="I145" s="101">
        <v>9.9999999999999995E-7</v>
      </c>
      <c r="J145" s="101">
        <v>9.9999999999999995E-7</v>
      </c>
      <c r="K145" s="101">
        <v>9.9999999999999995E-7</v>
      </c>
      <c r="L145" s="101">
        <v>9.9999999999999995E-7</v>
      </c>
      <c r="M145" s="101">
        <v>9.9999999999999995E-7</v>
      </c>
      <c r="N145" s="101">
        <v>9.9999999999999995E-7</v>
      </c>
      <c r="O145" s="101">
        <v>9.9999999999999995E-7</v>
      </c>
      <c r="P145" s="101">
        <v>9.9999999999999995E-7</v>
      </c>
      <c r="Q145" s="101">
        <v>9.9999999999999995E-7</v>
      </c>
      <c r="R145" s="101">
        <v>1.9999999999999999E-6</v>
      </c>
      <c r="S145" s="101">
        <v>1.9999999999999999E-6</v>
      </c>
      <c r="T145" s="101">
        <v>1.9999999999999999E-6</v>
      </c>
      <c r="U145" s="101">
        <v>1.9999999999999999E-6</v>
      </c>
      <c r="V145" s="101">
        <v>1.9999999999999999E-6</v>
      </c>
      <c r="W145" s="101">
        <v>1.9999999999999999E-6</v>
      </c>
      <c r="X145" s="101">
        <v>1.9999999999999999E-6</v>
      </c>
      <c r="Y145" s="101">
        <v>1.9999999999999999E-6</v>
      </c>
      <c r="Z145" s="101">
        <v>1.9999999999999999E-6</v>
      </c>
      <c r="AA145" s="101">
        <v>1.9999999999999999E-6</v>
      </c>
      <c r="AB145" s="101">
        <v>1.9999999999999999E-6</v>
      </c>
      <c r="AC145" s="101">
        <v>1.9999999999999999E-6</v>
      </c>
      <c r="AD145" s="101">
        <v>1.9999999999999999E-6</v>
      </c>
      <c r="AE145" s="101">
        <v>1.9999999999999999E-6</v>
      </c>
      <c r="AF145" s="99" t="s">
        <v>3588</v>
      </c>
      <c r="AG145" s="32"/>
    </row>
    <row r="146" spans="1:33" ht="12" customHeight="1">
      <c r="A146" s="55" t="s">
        <v>1402</v>
      </c>
      <c r="B146" s="97" t="s">
        <v>1286</v>
      </c>
      <c r="C146" s="101">
        <v>4.5572350000000004</v>
      </c>
      <c r="D146" s="101">
        <v>4.7290400000000004</v>
      </c>
      <c r="E146" s="101">
        <v>4.9119789999999997</v>
      </c>
      <c r="F146" s="101">
        <v>5.1023560000000003</v>
      </c>
      <c r="G146" s="101">
        <v>5.2959899999999998</v>
      </c>
      <c r="H146" s="101">
        <v>5.4865719999999998</v>
      </c>
      <c r="I146" s="101">
        <v>5.6713870000000002</v>
      </c>
      <c r="J146" s="101">
        <v>5.8516950000000003</v>
      </c>
      <c r="K146" s="101">
        <v>6.0276719999999999</v>
      </c>
      <c r="L146" s="101">
        <v>6.1983889999999997</v>
      </c>
      <c r="M146" s="101">
        <v>6.3677599999999996</v>
      </c>
      <c r="N146" s="101">
        <v>6.5266830000000002</v>
      </c>
      <c r="O146" s="101">
        <v>6.6821200000000003</v>
      </c>
      <c r="P146" s="101">
        <v>6.8338710000000003</v>
      </c>
      <c r="Q146" s="101">
        <v>6.9870910000000004</v>
      </c>
      <c r="R146" s="101">
        <v>7.1416620000000002</v>
      </c>
      <c r="S146" s="101">
        <v>7.2973530000000002</v>
      </c>
      <c r="T146" s="101">
        <v>7.4496260000000003</v>
      </c>
      <c r="U146" s="101">
        <v>7.5994210000000004</v>
      </c>
      <c r="V146" s="101">
        <v>7.7537750000000001</v>
      </c>
      <c r="W146" s="101">
        <v>7.9044350000000003</v>
      </c>
      <c r="X146" s="101">
        <v>8.0643930000000008</v>
      </c>
      <c r="Y146" s="101">
        <v>8.2324490000000008</v>
      </c>
      <c r="Z146" s="101">
        <v>8.3979470000000003</v>
      </c>
      <c r="AA146" s="101">
        <v>8.55945</v>
      </c>
      <c r="AB146" s="101">
        <v>8.7228650000000005</v>
      </c>
      <c r="AC146" s="101">
        <v>8.8866800000000001</v>
      </c>
      <c r="AD146" s="101">
        <v>9.0404450000000001</v>
      </c>
      <c r="AE146" s="101">
        <v>9.1909989999999997</v>
      </c>
      <c r="AF146" s="99">
        <v>2.537E-2</v>
      </c>
      <c r="AG146" s="32"/>
    </row>
    <row r="147" spans="1:33" ht="12" customHeight="1">
      <c r="A147" s="13"/>
      <c r="B147" s="96" t="s">
        <v>1287</v>
      </c>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row>
    <row r="148" spans="1:33" ht="12" customHeight="1">
      <c r="A148" s="55" t="s">
        <v>1403</v>
      </c>
      <c r="B148" s="97" t="s">
        <v>1269</v>
      </c>
      <c r="C148" s="101">
        <v>2.2435559999999999</v>
      </c>
      <c r="D148" s="101">
        <v>2.2859590000000001</v>
      </c>
      <c r="E148" s="101">
        <v>2.3272520000000001</v>
      </c>
      <c r="F148" s="101">
        <v>2.3684970000000001</v>
      </c>
      <c r="G148" s="101">
        <v>2.4124370000000002</v>
      </c>
      <c r="H148" s="101">
        <v>2.459479</v>
      </c>
      <c r="I148" s="101">
        <v>2.5067879999999998</v>
      </c>
      <c r="J148" s="101">
        <v>2.5492900000000001</v>
      </c>
      <c r="K148" s="101">
        <v>2.5874359999999998</v>
      </c>
      <c r="L148" s="101">
        <v>2.620924</v>
      </c>
      <c r="M148" s="101">
        <v>2.6543559999999999</v>
      </c>
      <c r="N148" s="101">
        <v>2.6840709999999999</v>
      </c>
      <c r="O148" s="101">
        <v>2.7114020000000001</v>
      </c>
      <c r="P148" s="101">
        <v>2.7404139999999999</v>
      </c>
      <c r="Q148" s="101">
        <v>2.7715239999999999</v>
      </c>
      <c r="R148" s="101">
        <v>2.8032020000000002</v>
      </c>
      <c r="S148" s="101">
        <v>2.8342239999999999</v>
      </c>
      <c r="T148" s="101">
        <v>2.8630620000000002</v>
      </c>
      <c r="U148" s="101">
        <v>2.89</v>
      </c>
      <c r="V148" s="101">
        <v>2.9164870000000001</v>
      </c>
      <c r="W148" s="101">
        <v>2.9436610000000001</v>
      </c>
      <c r="X148" s="101">
        <v>2.9760430000000002</v>
      </c>
      <c r="Y148" s="101">
        <v>3.0111819999999998</v>
      </c>
      <c r="Z148" s="101">
        <v>3.0446219999999999</v>
      </c>
      <c r="AA148" s="101">
        <v>3.0751270000000002</v>
      </c>
      <c r="AB148" s="101">
        <v>3.106223</v>
      </c>
      <c r="AC148" s="101">
        <v>3.1386630000000002</v>
      </c>
      <c r="AD148" s="101">
        <v>3.170388</v>
      </c>
      <c r="AE148" s="101">
        <v>3.1997900000000001</v>
      </c>
      <c r="AF148" s="99">
        <v>1.2760000000000001E-2</v>
      </c>
      <c r="AG148" s="32"/>
    </row>
    <row r="149" spans="1:33" ht="12" customHeight="1">
      <c r="A149" s="55" t="s">
        <v>1404</v>
      </c>
      <c r="B149" s="97" t="s">
        <v>1271</v>
      </c>
      <c r="C149" s="101">
        <v>1.502686</v>
      </c>
      <c r="D149" s="101">
        <v>1.510446</v>
      </c>
      <c r="E149" s="101">
        <v>1.521047</v>
      </c>
      <c r="F149" s="101">
        <v>1.5347660000000001</v>
      </c>
      <c r="G149" s="101">
        <v>1.55217</v>
      </c>
      <c r="H149" s="101">
        <v>1.5736490000000001</v>
      </c>
      <c r="I149" s="101">
        <v>1.5956939999999999</v>
      </c>
      <c r="J149" s="101">
        <v>1.6158269999999999</v>
      </c>
      <c r="K149" s="101">
        <v>1.634369</v>
      </c>
      <c r="L149" s="101">
        <v>1.6489590000000001</v>
      </c>
      <c r="M149" s="101">
        <v>1.665184</v>
      </c>
      <c r="N149" s="101">
        <v>1.678534</v>
      </c>
      <c r="O149" s="101">
        <v>1.6912609999999999</v>
      </c>
      <c r="P149" s="101">
        <v>1.706904</v>
      </c>
      <c r="Q149" s="101">
        <v>1.7233259999999999</v>
      </c>
      <c r="R149" s="101">
        <v>1.7400180000000001</v>
      </c>
      <c r="S149" s="101">
        <v>1.756335</v>
      </c>
      <c r="T149" s="101">
        <v>1.773539</v>
      </c>
      <c r="U149" s="101">
        <v>1.788985</v>
      </c>
      <c r="V149" s="101">
        <v>1.8061229999999999</v>
      </c>
      <c r="W149" s="101">
        <v>1.8243799999999999</v>
      </c>
      <c r="X149" s="101">
        <v>1.8449629999999999</v>
      </c>
      <c r="Y149" s="101">
        <v>1.866217</v>
      </c>
      <c r="Z149" s="101">
        <v>1.885027</v>
      </c>
      <c r="AA149" s="101">
        <v>1.9019079999999999</v>
      </c>
      <c r="AB149" s="101">
        <v>1.9181889999999999</v>
      </c>
      <c r="AC149" s="101">
        <v>1.9348270000000001</v>
      </c>
      <c r="AD149" s="101">
        <v>1.951622</v>
      </c>
      <c r="AE149" s="101">
        <v>1.9661360000000001</v>
      </c>
      <c r="AF149" s="99">
        <v>9.6469999999999993E-3</v>
      </c>
      <c r="AG149" s="32"/>
    </row>
    <row r="150" spans="1:33" ht="15" customHeight="1">
      <c r="A150" s="55" t="s">
        <v>1405</v>
      </c>
      <c r="B150" s="97" t="s">
        <v>915</v>
      </c>
      <c r="C150" s="101">
        <v>2.4919999999999999E-3</v>
      </c>
      <c r="D150" s="101">
        <v>2.5119999999999999E-3</v>
      </c>
      <c r="E150" s="101">
        <v>2.5639999999999999E-3</v>
      </c>
      <c r="F150" s="101">
        <v>2.637E-3</v>
      </c>
      <c r="G150" s="101">
        <v>2.7360000000000002E-3</v>
      </c>
      <c r="H150" s="101">
        <v>2.8540000000000002E-3</v>
      </c>
      <c r="I150" s="101">
        <v>2.9819999999999998E-3</v>
      </c>
      <c r="J150" s="101">
        <v>3.0999999999999999E-3</v>
      </c>
      <c r="K150" s="101">
        <v>3.2209999999999999E-3</v>
      </c>
      <c r="L150" s="101">
        <v>3.3449999999999999E-3</v>
      </c>
      <c r="M150" s="101">
        <v>3.4880000000000002E-3</v>
      </c>
      <c r="N150" s="101">
        <v>3.6640000000000002E-3</v>
      </c>
      <c r="O150" s="101">
        <v>3.8449999999999999E-3</v>
      </c>
      <c r="P150" s="101">
        <v>4.0390000000000001E-3</v>
      </c>
      <c r="Q150" s="101">
        <v>4.2729999999999999E-3</v>
      </c>
      <c r="R150" s="101">
        <v>4.5450000000000004E-3</v>
      </c>
      <c r="S150" s="101">
        <v>4.8510000000000003E-3</v>
      </c>
      <c r="T150" s="101">
        <v>5.1879999999999999E-3</v>
      </c>
      <c r="U150" s="101">
        <v>5.5589999999999997E-3</v>
      </c>
      <c r="V150" s="101">
        <v>5.9680000000000002E-3</v>
      </c>
      <c r="W150" s="101">
        <v>6.4120000000000002E-3</v>
      </c>
      <c r="X150" s="101">
        <v>6.8840000000000004E-3</v>
      </c>
      <c r="Y150" s="101">
        <v>7.3749999999999996E-3</v>
      </c>
      <c r="Z150" s="101">
        <v>7.8770000000000003E-3</v>
      </c>
      <c r="AA150" s="101">
        <v>8.3899999999999999E-3</v>
      </c>
      <c r="AB150" s="101">
        <v>8.9180000000000006E-3</v>
      </c>
      <c r="AC150" s="101">
        <v>9.4649999999999995E-3</v>
      </c>
      <c r="AD150" s="101">
        <v>9.9469999999999992E-3</v>
      </c>
      <c r="AE150" s="101">
        <v>1.0449E-2</v>
      </c>
      <c r="AF150" s="99">
        <v>5.2532000000000002E-2</v>
      </c>
      <c r="AG150" s="32"/>
    </row>
    <row r="151" spans="1:33" ht="15" customHeight="1">
      <c r="A151" s="55" t="s">
        <v>1406</v>
      </c>
      <c r="B151" s="97" t="s">
        <v>1274</v>
      </c>
      <c r="C151" s="101">
        <v>2.434E-3</v>
      </c>
      <c r="D151" s="101">
        <v>2.467E-3</v>
      </c>
      <c r="E151" s="101">
        <v>2.4849999999999998E-3</v>
      </c>
      <c r="F151" s="101">
        <v>2.4910000000000002E-3</v>
      </c>
      <c r="G151" s="101">
        <v>2.4859999999999999E-3</v>
      </c>
      <c r="H151" s="101">
        <v>2.4710000000000001E-3</v>
      </c>
      <c r="I151" s="101">
        <v>2.4480000000000001E-3</v>
      </c>
      <c r="J151" s="101">
        <v>2.4139999999999999E-3</v>
      </c>
      <c r="K151" s="101">
        <v>2.372E-3</v>
      </c>
      <c r="L151" s="101">
        <v>2.3219999999999998E-3</v>
      </c>
      <c r="M151" s="101">
        <v>2.2650000000000001E-3</v>
      </c>
      <c r="N151" s="101">
        <v>2.202E-3</v>
      </c>
      <c r="O151" s="101">
        <v>2.134E-3</v>
      </c>
      <c r="P151" s="101">
        <v>2.0590000000000001E-3</v>
      </c>
      <c r="Q151" s="101">
        <v>1.9740000000000001E-3</v>
      </c>
      <c r="R151" s="101">
        <v>1.887E-3</v>
      </c>
      <c r="S151" s="101">
        <v>1.799E-3</v>
      </c>
      <c r="T151" s="101">
        <v>1.7160000000000001E-3</v>
      </c>
      <c r="U151" s="101">
        <v>1.6379999999999999E-3</v>
      </c>
      <c r="V151" s="101">
        <v>1.5479999999999999E-3</v>
      </c>
      <c r="W151" s="101">
        <v>1.467E-3</v>
      </c>
      <c r="X151" s="101">
        <v>1.3619999999999999E-3</v>
      </c>
      <c r="Y151" s="101">
        <v>1.2489999999999999E-3</v>
      </c>
      <c r="Z151" s="101">
        <v>1.155E-3</v>
      </c>
      <c r="AA151" s="101">
        <v>1.075E-3</v>
      </c>
      <c r="AB151" s="101">
        <v>9.8900000000000008E-4</v>
      </c>
      <c r="AC151" s="101">
        <v>8.9999999999999998E-4</v>
      </c>
      <c r="AD151" s="101">
        <v>8.1800000000000004E-4</v>
      </c>
      <c r="AE151" s="101">
        <v>7.4799999999999997E-4</v>
      </c>
      <c r="AF151" s="99">
        <v>-4.1277000000000001E-2</v>
      </c>
      <c r="AG151" s="32"/>
    </row>
    <row r="152" spans="1:33" ht="15" customHeight="1">
      <c r="A152" s="55" t="s">
        <v>1407</v>
      </c>
      <c r="B152" s="97" t="s">
        <v>1276</v>
      </c>
      <c r="C152" s="101">
        <v>3.4016999999999999E-2</v>
      </c>
      <c r="D152" s="101">
        <v>3.7680999999999999E-2</v>
      </c>
      <c r="E152" s="101">
        <v>4.1617000000000001E-2</v>
      </c>
      <c r="F152" s="101">
        <v>4.5723E-2</v>
      </c>
      <c r="G152" s="101">
        <v>5.0237999999999998E-2</v>
      </c>
      <c r="H152" s="101">
        <v>5.5399999999999998E-2</v>
      </c>
      <c r="I152" s="101">
        <v>6.0955000000000002E-2</v>
      </c>
      <c r="J152" s="101">
        <v>6.6800999999999999E-2</v>
      </c>
      <c r="K152" s="101">
        <v>7.2860999999999995E-2</v>
      </c>
      <c r="L152" s="101">
        <v>7.9328999999999997E-2</v>
      </c>
      <c r="M152" s="101">
        <v>8.6423E-2</v>
      </c>
      <c r="N152" s="101">
        <v>9.4289999999999999E-2</v>
      </c>
      <c r="O152" s="101">
        <v>0.102853</v>
      </c>
      <c r="P152" s="101">
        <v>0.112124</v>
      </c>
      <c r="Q152" s="101">
        <v>0.121859</v>
      </c>
      <c r="R152" s="101">
        <v>0.13202800000000001</v>
      </c>
      <c r="S152" s="101">
        <v>0.142432</v>
      </c>
      <c r="T152" s="101">
        <v>0.15303700000000001</v>
      </c>
      <c r="U152" s="101">
        <v>0.16386200000000001</v>
      </c>
      <c r="V152" s="101">
        <v>0.17499000000000001</v>
      </c>
      <c r="W152" s="101">
        <v>0.186221</v>
      </c>
      <c r="X152" s="101">
        <v>0.197383</v>
      </c>
      <c r="Y152" s="101">
        <v>0.20824999999999999</v>
      </c>
      <c r="Z152" s="101">
        <v>0.21876200000000001</v>
      </c>
      <c r="AA152" s="101">
        <v>0.22897100000000001</v>
      </c>
      <c r="AB152" s="101">
        <v>0.23893500000000001</v>
      </c>
      <c r="AC152" s="101">
        <v>0.24865599999999999</v>
      </c>
      <c r="AD152" s="101">
        <v>0.25818999999999998</v>
      </c>
      <c r="AE152" s="101">
        <v>0.26733000000000001</v>
      </c>
      <c r="AF152" s="99">
        <v>7.6408000000000004E-2</v>
      </c>
      <c r="AG152" s="32"/>
    </row>
    <row r="153" spans="1:33" ht="15" customHeight="1">
      <c r="A153" s="55" t="s">
        <v>1408</v>
      </c>
      <c r="B153" s="97" t="s">
        <v>1278</v>
      </c>
      <c r="C153" s="101">
        <v>2.4399999999999999E-4</v>
      </c>
      <c r="D153" s="101">
        <v>3.0200000000000002E-4</v>
      </c>
      <c r="E153" s="101">
        <v>3.5300000000000002E-4</v>
      </c>
      <c r="F153" s="101">
        <v>3.97E-4</v>
      </c>
      <c r="G153" s="101">
        <v>4.3600000000000003E-4</v>
      </c>
      <c r="H153" s="101">
        <v>4.7100000000000001E-4</v>
      </c>
      <c r="I153" s="101">
        <v>5.0100000000000003E-4</v>
      </c>
      <c r="J153" s="101">
        <v>5.2499999999999997E-4</v>
      </c>
      <c r="K153" s="101">
        <v>5.4299999999999997E-4</v>
      </c>
      <c r="L153" s="101">
        <v>5.5699999999999999E-4</v>
      </c>
      <c r="M153" s="101">
        <v>5.6800000000000004E-4</v>
      </c>
      <c r="N153" s="101">
        <v>5.7399999999999997E-4</v>
      </c>
      <c r="O153" s="101">
        <v>5.7700000000000004E-4</v>
      </c>
      <c r="P153" s="101">
        <v>5.7799999999999995E-4</v>
      </c>
      <c r="Q153" s="101">
        <v>5.7499999999999999E-4</v>
      </c>
      <c r="R153" s="101">
        <v>5.6899999999999995E-4</v>
      </c>
      <c r="S153" s="101">
        <v>5.62E-4</v>
      </c>
      <c r="T153" s="101">
        <v>5.5199999999999997E-4</v>
      </c>
      <c r="U153" s="101">
        <v>5.4000000000000001E-4</v>
      </c>
      <c r="V153" s="101">
        <v>5.2599999999999999E-4</v>
      </c>
      <c r="W153" s="101">
        <v>5.1099999999999995E-4</v>
      </c>
      <c r="X153" s="101">
        <v>4.9600000000000002E-4</v>
      </c>
      <c r="Y153" s="101">
        <v>4.7899999999999999E-4</v>
      </c>
      <c r="Z153" s="101">
        <v>4.6099999999999998E-4</v>
      </c>
      <c r="AA153" s="101">
        <v>4.4299999999999998E-4</v>
      </c>
      <c r="AB153" s="101">
        <v>4.2499999999999998E-4</v>
      </c>
      <c r="AC153" s="101">
        <v>4.0700000000000003E-4</v>
      </c>
      <c r="AD153" s="101">
        <v>3.88E-4</v>
      </c>
      <c r="AE153" s="101">
        <v>3.6999999999999999E-4</v>
      </c>
      <c r="AF153" s="99">
        <v>1.4992999999999999E-2</v>
      </c>
      <c r="AG153" s="32"/>
    </row>
    <row r="154" spans="1:33" ht="15" customHeight="1">
      <c r="A154" s="55" t="s">
        <v>1409</v>
      </c>
      <c r="B154" s="97" t="s">
        <v>1280</v>
      </c>
      <c r="C154" s="101">
        <v>0</v>
      </c>
      <c r="D154" s="101">
        <v>0</v>
      </c>
      <c r="E154" s="101">
        <v>2.24E-4</v>
      </c>
      <c r="F154" s="101">
        <v>4.4900000000000002E-4</v>
      </c>
      <c r="G154" s="101">
        <v>6.7900000000000002E-4</v>
      </c>
      <c r="H154" s="101">
        <v>9.2000000000000003E-4</v>
      </c>
      <c r="I154" s="101">
        <v>1.1670000000000001E-3</v>
      </c>
      <c r="J154" s="101">
        <v>1.413E-3</v>
      </c>
      <c r="K154" s="101">
        <v>1.655E-3</v>
      </c>
      <c r="L154" s="101">
        <v>1.897E-3</v>
      </c>
      <c r="M154" s="101">
        <v>2.1459999999999999E-3</v>
      </c>
      <c r="N154" s="101">
        <v>2.4069999999999999E-3</v>
      </c>
      <c r="O154" s="101">
        <v>2.6809999999999998E-3</v>
      </c>
      <c r="P154" s="101">
        <v>2.967E-3</v>
      </c>
      <c r="Q154" s="101">
        <v>3.2659999999999998E-3</v>
      </c>
      <c r="R154" s="101">
        <v>3.5790000000000001E-3</v>
      </c>
      <c r="S154" s="101">
        <v>3.9050000000000001E-3</v>
      </c>
      <c r="T154" s="101">
        <v>4.248E-3</v>
      </c>
      <c r="U154" s="101">
        <v>4.6100000000000004E-3</v>
      </c>
      <c r="V154" s="101">
        <v>4.999E-3</v>
      </c>
      <c r="W154" s="101">
        <v>5.411E-3</v>
      </c>
      <c r="X154" s="101">
        <v>5.8450000000000004E-3</v>
      </c>
      <c r="Y154" s="101">
        <v>6.2950000000000002E-3</v>
      </c>
      <c r="Z154" s="101">
        <v>6.7590000000000003E-3</v>
      </c>
      <c r="AA154" s="101">
        <v>7.2399999999999999E-3</v>
      </c>
      <c r="AB154" s="101">
        <v>7.7429999999999999E-3</v>
      </c>
      <c r="AC154" s="101">
        <v>8.2710000000000006E-3</v>
      </c>
      <c r="AD154" s="101">
        <v>8.8240000000000002E-3</v>
      </c>
      <c r="AE154" s="101">
        <v>9.391E-3</v>
      </c>
      <c r="AF154" s="99" t="s">
        <v>3588</v>
      </c>
      <c r="AG154" s="32"/>
    </row>
    <row r="155" spans="1:33" ht="15" customHeight="1">
      <c r="A155" s="55" t="s">
        <v>1410</v>
      </c>
      <c r="B155" s="97" t="s">
        <v>1282</v>
      </c>
      <c r="C155" s="101">
        <v>0</v>
      </c>
      <c r="D155" s="101">
        <v>0</v>
      </c>
      <c r="E155" s="101">
        <v>2.23E-4</v>
      </c>
      <c r="F155" s="101">
        <v>4.4099999999999999E-4</v>
      </c>
      <c r="G155" s="101">
        <v>6.5899999999999997E-4</v>
      </c>
      <c r="H155" s="101">
        <v>8.83E-4</v>
      </c>
      <c r="I155" s="101">
        <v>1.1100000000000001E-3</v>
      </c>
      <c r="J155" s="101">
        <v>1.3339999999999999E-3</v>
      </c>
      <c r="K155" s="101">
        <v>1.555E-3</v>
      </c>
      <c r="L155" s="101">
        <v>1.7780000000000001E-3</v>
      </c>
      <c r="M155" s="101">
        <v>2.0140000000000002E-3</v>
      </c>
      <c r="N155" s="101">
        <v>2.2680000000000001E-3</v>
      </c>
      <c r="O155" s="101">
        <v>2.5430000000000001E-3</v>
      </c>
      <c r="P155" s="101">
        <v>2.8379999999999998E-3</v>
      </c>
      <c r="Q155" s="101">
        <v>3.1570000000000001E-3</v>
      </c>
      <c r="R155" s="101">
        <v>3.5010000000000002E-3</v>
      </c>
      <c r="S155" s="101">
        <v>3.8709999999999999E-3</v>
      </c>
      <c r="T155" s="101">
        <v>4.2729999999999999E-3</v>
      </c>
      <c r="U155" s="101">
        <v>4.7109999999999999E-3</v>
      </c>
      <c r="V155" s="101">
        <v>5.1960000000000001E-3</v>
      </c>
      <c r="W155" s="101">
        <v>5.7260000000000002E-3</v>
      </c>
      <c r="X155" s="101">
        <v>6.2989999999999999E-3</v>
      </c>
      <c r="Y155" s="101">
        <v>6.9100000000000003E-3</v>
      </c>
      <c r="Z155" s="101">
        <v>7.554E-3</v>
      </c>
      <c r="AA155" s="101">
        <v>8.2360000000000003E-3</v>
      </c>
      <c r="AB155" s="101">
        <v>8.9589999999999999E-3</v>
      </c>
      <c r="AC155" s="101">
        <v>9.7280000000000005E-3</v>
      </c>
      <c r="AD155" s="101">
        <v>1.0538E-2</v>
      </c>
      <c r="AE155" s="101">
        <v>1.137E-2</v>
      </c>
      <c r="AF155" s="99" t="s">
        <v>3588</v>
      </c>
      <c r="AG155" s="32"/>
    </row>
    <row r="156" spans="1:33" ht="15" customHeight="1">
      <c r="A156" s="55" t="s">
        <v>1411</v>
      </c>
      <c r="B156" s="97" t="s">
        <v>1284</v>
      </c>
      <c r="C156" s="101">
        <v>0</v>
      </c>
      <c r="D156" s="101">
        <v>0</v>
      </c>
      <c r="E156" s="101">
        <v>3.7399999999999998E-4</v>
      </c>
      <c r="F156" s="101">
        <v>7.5199999999999996E-4</v>
      </c>
      <c r="G156" s="101">
        <v>1.1460000000000001E-3</v>
      </c>
      <c r="H156" s="101">
        <v>1.56E-3</v>
      </c>
      <c r="I156" s="101">
        <v>1.9859999999999999E-3</v>
      </c>
      <c r="J156" s="101">
        <v>2.4130000000000002E-3</v>
      </c>
      <c r="K156" s="101">
        <v>2.8349999999999998E-3</v>
      </c>
      <c r="L156" s="101">
        <v>3.2560000000000002E-3</v>
      </c>
      <c r="M156" s="101">
        <v>3.6879999999999999E-3</v>
      </c>
      <c r="N156" s="101">
        <v>4.1359999999999999E-3</v>
      </c>
      <c r="O156" s="101">
        <v>4.6030000000000003E-3</v>
      </c>
      <c r="P156" s="101">
        <v>5.0920000000000002E-3</v>
      </c>
      <c r="Q156" s="101">
        <v>5.6030000000000003E-3</v>
      </c>
      <c r="R156" s="101">
        <v>6.1380000000000002E-3</v>
      </c>
      <c r="S156" s="101">
        <v>6.7029999999999998E-3</v>
      </c>
      <c r="T156" s="101">
        <v>7.3020000000000003E-3</v>
      </c>
      <c r="U156" s="101">
        <v>7.9419999999999994E-3</v>
      </c>
      <c r="V156" s="101">
        <v>8.6359999999999996E-3</v>
      </c>
      <c r="W156" s="101">
        <v>9.3799999999999994E-3</v>
      </c>
      <c r="X156" s="101">
        <v>1.0170999999999999E-2</v>
      </c>
      <c r="Y156" s="101">
        <v>1.0999E-2</v>
      </c>
      <c r="Z156" s="101">
        <v>1.1859E-2</v>
      </c>
      <c r="AA156" s="101">
        <v>1.2756E-2</v>
      </c>
      <c r="AB156" s="101">
        <v>1.3698999999999999E-2</v>
      </c>
      <c r="AC156" s="101">
        <v>1.4697E-2</v>
      </c>
      <c r="AD156" s="101">
        <v>1.5744000000000001E-2</v>
      </c>
      <c r="AE156" s="101">
        <v>1.6822E-2</v>
      </c>
      <c r="AF156" s="99" t="s">
        <v>3588</v>
      </c>
      <c r="AG156" s="32"/>
    </row>
    <row r="157" spans="1:33" ht="15" customHeight="1">
      <c r="A157" s="55" t="s">
        <v>1412</v>
      </c>
      <c r="B157" s="97" t="s">
        <v>1298</v>
      </c>
      <c r="C157" s="101">
        <v>3.7854269999999999</v>
      </c>
      <c r="D157" s="101">
        <v>3.8393670000000002</v>
      </c>
      <c r="E157" s="101">
        <v>3.8961380000000001</v>
      </c>
      <c r="F157" s="101">
        <v>3.9561519999999999</v>
      </c>
      <c r="G157" s="101">
        <v>4.0229850000000003</v>
      </c>
      <c r="H157" s="101">
        <v>4.0976910000000002</v>
      </c>
      <c r="I157" s="101">
        <v>4.1736310000000003</v>
      </c>
      <c r="J157" s="101">
        <v>4.2431190000000001</v>
      </c>
      <c r="K157" s="101">
        <v>4.3068429999999998</v>
      </c>
      <c r="L157" s="101">
        <v>4.3623710000000004</v>
      </c>
      <c r="M157" s="101">
        <v>4.4201329999999999</v>
      </c>
      <c r="N157" s="101">
        <v>4.4721460000000004</v>
      </c>
      <c r="O157" s="101">
        <v>4.5218980000000002</v>
      </c>
      <c r="P157" s="101">
        <v>4.5770109999999997</v>
      </c>
      <c r="Q157" s="101">
        <v>4.6355550000000001</v>
      </c>
      <c r="R157" s="101">
        <v>4.6954690000000001</v>
      </c>
      <c r="S157" s="101">
        <v>4.754683</v>
      </c>
      <c r="T157" s="101">
        <v>4.8129169999999997</v>
      </c>
      <c r="U157" s="101">
        <v>4.8678470000000003</v>
      </c>
      <c r="V157" s="101">
        <v>4.9244700000000003</v>
      </c>
      <c r="W157" s="101">
        <v>4.9831659999999998</v>
      </c>
      <c r="X157" s="101">
        <v>5.049442</v>
      </c>
      <c r="Y157" s="101">
        <v>5.1189520000000002</v>
      </c>
      <c r="Z157" s="101">
        <v>5.1840770000000003</v>
      </c>
      <c r="AA157" s="101">
        <v>5.2441449999999996</v>
      </c>
      <c r="AB157" s="101">
        <v>5.3040750000000001</v>
      </c>
      <c r="AC157" s="101">
        <v>5.3656180000000004</v>
      </c>
      <c r="AD157" s="101">
        <v>5.4264590000000004</v>
      </c>
      <c r="AE157" s="101">
        <v>5.4824039999999998</v>
      </c>
      <c r="AF157" s="99">
        <v>1.3316E-2</v>
      </c>
      <c r="AG157" s="32"/>
    </row>
    <row r="158" spans="1:33" ht="15" customHeight="1">
      <c r="A158" s="13"/>
      <c r="B158" s="96" t="s">
        <v>1299</v>
      </c>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row>
    <row r="159" spans="1:33" ht="15" customHeight="1">
      <c r="A159" s="55" t="s">
        <v>1413</v>
      </c>
      <c r="B159" s="97" t="s">
        <v>1269</v>
      </c>
      <c r="C159" s="101">
        <v>5.2064019999999998</v>
      </c>
      <c r="D159" s="101">
        <v>5.289059</v>
      </c>
      <c r="E159" s="101">
        <v>5.3691409999999999</v>
      </c>
      <c r="F159" s="101">
        <v>5.4491680000000002</v>
      </c>
      <c r="G159" s="101">
        <v>5.5355239999999997</v>
      </c>
      <c r="H159" s="101">
        <v>5.6279219999999999</v>
      </c>
      <c r="I159" s="101">
        <v>5.7164549999999998</v>
      </c>
      <c r="J159" s="101">
        <v>5.7902750000000003</v>
      </c>
      <c r="K159" s="101">
        <v>5.8504860000000001</v>
      </c>
      <c r="L159" s="101">
        <v>5.9016630000000001</v>
      </c>
      <c r="M159" s="101">
        <v>5.9474830000000001</v>
      </c>
      <c r="N159" s="101">
        <v>5.9865259999999996</v>
      </c>
      <c r="O159" s="101">
        <v>6.0160650000000002</v>
      </c>
      <c r="P159" s="101">
        <v>6.0486190000000004</v>
      </c>
      <c r="Q159" s="101">
        <v>6.0862509999999999</v>
      </c>
      <c r="R159" s="101">
        <v>6.122738</v>
      </c>
      <c r="S159" s="101">
        <v>6.1570390000000002</v>
      </c>
      <c r="T159" s="101">
        <v>6.1813440000000002</v>
      </c>
      <c r="U159" s="101">
        <v>6.1989130000000001</v>
      </c>
      <c r="V159" s="101">
        <v>6.206766</v>
      </c>
      <c r="W159" s="101">
        <v>6.2253749999999997</v>
      </c>
      <c r="X159" s="101">
        <v>6.2479870000000002</v>
      </c>
      <c r="Y159" s="101">
        <v>6.2730499999999996</v>
      </c>
      <c r="Z159" s="101">
        <v>6.2945820000000001</v>
      </c>
      <c r="AA159" s="101">
        <v>6.3071130000000002</v>
      </c>
      <c r="AB159" s="101">
        <v>6.3137150000000002</v>
      </c>
      <c r="AC159" s="101">
        <v>6.318111</v>
      </c>
      <c r="AD159" s="101">
        <v>6.3159130000000001</v>
      </c>
      <c r="AE159" s="101">
        <v>6.3039560000000003</v>
      </c>
      <c r="AF159" s="99">
        <v>6.855E-3</v>
      </c>
      <c r="AG159" s="32"/>
    </row>
    <row r="160" spans="1:33" ht="15" customHeight="1">
      <c r="A160" s="55" t="s">
        <v>1414</v>
      </c>
      <c r="B160" s="97" t="s">
        <v>1271</v>
      </c>
      <c r="C160" s="101">
        <v>4.3720000000000002E-2</v>
      </c>
      <c r="D160" s="101">
        <v>3.9245000000000002E-2</v>
      </c>
      <c r="E160" s="101">
        <v>3.5557999999999999E-2</v>
      </c>
      <c r="F160" s="101">
        <v>3.2535000000000001E-2</v>
      </c>
      <c r="G160" s="101">
        <v>3.0325000000000001E-2</v>
      </c>
      <c r="H160" s="101">
        <v>2.8804E-2</v>
      </c>
      <c r="I160" s="101">
        <v>2.7751000000000001E-2</v>
      </c>
      <c r="J160" s="101">
        <v>2.6924E-2</v>
      </c>
      <c r="K160" s="101">
        <v>2.6350999999999999E-2</v>
      </c>
      <c r="L160" s="101">
        <v>2.5867000000000001E-2</v>
      </c>
      <c r="M160" s="101">
        <v>2.5576000000000002E-2</v>
      </c>
      <c r="N160" s="101">
        <v>2.5495E-2</v>
      </c>
      <c r="O160" s="101">
        <v>2.5586000000000001E-2</v>
      </c>
      <c r="P160" s="101">
        <v>2.5871000000000002E-2</v>
      </c>
      <c r="Q160" s="101">
        <v>2.6213E-2</v>
      </c>
      <c r="R160" s="101">
        <v>2.6685E-2</v>
      </c>
      <c r="S160" s="101">
        <v>2.7236E-2</v>
      </c>
      <c r="T160" s="101">
        <v>2.7777E-2</v>
      </c>
      <c r="U160" s="101">
        <v>2.8265999999999999E-2</v>
      </c>
      <c r="V160" s="101">
        <v>2.8813999999999999E-2</v>
      </c>
      <c r="W160" s="101">
        <v>2.9262E-2</v>
      </c>
      <c r="X160" s="101">
        <v>2.9666000000000001E-2</v>
      </c>
      <c r="Y160" s="101">
        <v>3.0126E-2</v>
      </c>
      <c r="Z160" s="101">
        <v>3.0603000000000002E-2</v>
      </c>
      <c r="AA160" s="101">
        <v>3.1078999999999999E-2</v>
      </c>
      <c r="AB160" s="101">
        <v>3.1548E-2</v>
      </c>
      <c r="AC160" s="101">
        <v>3.2024999999999998E-2</v>
      </c>
      <c r="AD160" s="101">
        <v>3.2476999999999999E-2</v>
      </c>
      <c r="AE160" s="101">
        <v>3.2894E-2</v>
      </c>
      <c r="AF160" s="99">
        <v>-1.0109E-2</v>
      </c>
      <c r="AG160" s="32"/>
    </row>
    <row r="161" spans="1:33" ht="15" customHeight="1">
      <c r="A161" s="55" t="s">
        <v>1415</v>
      </c>
      <c r="B161" s="97" t="s">
        <v>915</v>
      </c>
      <c r="C161" s="101">
        <v>3.2079999999999999E-3</v>
      </c>
      <c r="D161" s="101">
        <v>3.1350000000000002E-3</v>
      </c>
      <c r="E161" s="101">
        <v>3.0799999999999998E-3</v>
      </c>
      <c r="F161" s="101">
        <v>3.042E-3</v>
      </c>
      <c r="G161" s="101">
        <v>3.0500000000000002E-3</v>
      </c>
      <c r="H161" s="101">
        <v>3.0730000000000002E-3</v>
      </c>
      <c r="I161" s="101">
        <v>3.0920000000000001E-3</v>
      </c>
      <c r="J161" s="101">
        <v>3.0709999999999999E-3</v>
      </c>
      <c r="K161" s="101">
        <v>3.0560000000000001E-3</v>
      </c>
      <c r="L161" s="101">
        <v>3.042E-3</v>
      </c>
      <c r="M161" s="101">
        <v>3.026E-3</v>
      </c>
      <c r="N161" s="101">
        <v>3.0460000000000001E-3</v>
      </c>
      <c r="O161" s="101">
        <v>3.0890000000000002E-3</v>
      </c>
      <c r="P161" s="101">
        <v>3.1470000000000001E-3</v>
      </c>
      <c r="Q161" s="101">
        <v>3.215E-3</v>
      </c>
      <c r="R161" s="101">
        <v>3.2859999999999999E-3</v>
      </c>
      <c r="S161" s="101">
        <v>3.3579999999999999E-3</v>
      </c>
      <c r="T161" s="101">
        <v>3.4299999999999999E-3</v>
      </c>
      <c r="U161" s="101">
        <v>3.5000000000000001E-3</v>
      </c>
      <c r="V161" s="101">
        <v>3.5699999999999998E-3</v>
      </c>
      <c r="W161" s="101">
        <v>3.6380000000000002E-3</v>
      </c>
      <c r="X161" s="101">
        <v>3.702E-3</v>
      </c>
      <c r="Y161" s="101">
        <v>3.7599999999999999E-3</v>
      </c>
      <c r="Z161" s="101">
        <v>3.813E-3</v>
      </c>
      <c r="AA161" s="101">
        <v>3.8609999999999998E-3</v>
      </c>
      <c r="AB161" s="101">
        <v>3.9050000000000001E-3</v>
      </c>
      <c r="AC161" s="101">
        <v>3.9449999999999997E-3</v>
      </c>
      <c r="AD161" s="101">
        <v>3.9630000000000004E-3</v>
      </c>
      <c r="AE161" s="101">
        <v>3.954E-3</v>
      </c>
      <c r="AF161" s="99">
        <v>7.4869999999999997E-3</v>
      </c>
      <c r="AG161" s="32"/>
    </row>
    <row r="162" spans="1:33" ht="15" customHeight="1">
      <c r="A162" s="55" t="s">
        <v>1416</v>
      </c>
      <c r="B162" s="97" t="s">
        <v>1274</v>
      </c>
      <c r="C162" s="101">
        <v>4.9806000000000003E-2</v>
      </c>
      <c r="D162" s="101">
        <v>5.3509000000000001E-2</v>
      </c>
      <c r="E162" s="101">
        <v>5.6991E-2</v>
      </c>
      <c r="F162" s="101">
        <v>6.0211000000000001E-2</v>
      </c>
      <c r="G162" s="101">
        <v>6.3233999999999999E-2</v>
      </c>
      <c r="H162" s="101">
        <v>6.6039E-2</v>
      </c>
      <c r="I162" s="101">
        <v>6.8457000000000004E-2</v>
      </c>
      <c r="J162" s="101">
        <v>7.0389999999999994E-2</v>
      </c>
      <c r="K162" s="101">
        <v>7.1900000000000006E-2</v>
      </c>
      <c r="L162" s="101">
        <v>7.3117000000000001E-2</v>
      </c>
      <c r="M162" s="101">
        <v>7.4161000000000005E-2</v>
      </c>
      <c r="N162" s="101">
        <v>7.5144000000000002E-2</v>
      </c>
      <c r="O162" s="101">
        <v>7.6125999999999999E-2</v>
      </c>
      <c r="P162" s="101">
        <v>7.7175999999999995E-2</v>
      </c>
      <c r="Q162" s="101">
        <v>7.8275999999999998E-2</v>
      </c>
      <c r="R162" s="101">
        <v>7.9434000000000005E-2</v>
      </c>
      <c r="S162" s="101">
        <v>8.0669000000000005E-2</v>
      </c>
      <c r="T162" s="101">
        <v>8.1991999999999995E-2</v>
      </c>
      <c r="U162" s="101">
        <v>8.3433999999999994E-2</v>
      </c>
      <c r="V162" s="101">
        <v>8.5037000000000001E-2</v>
      </c>
      <c r="W162" s="101">
        <v>8.6751999999999996E-2</v>
      </c>
      <c r="X162" s="101">
        <v>8.8507000000000002E-2</v>
      </c>
      <c r="Y162" s="101">
        <v>9.0343000000000007E-2</v>
      </c>
      <c r="Z162" s="101">
        <v>9.2193999999999998E-2</v>
      </c>
      <c r="AA162" s="101">
        <v>9.4015000000000001E-2</v>
      </c>
      <c r="AB162" s="101">
        <v>9.5912999999999998E-2</v>
      </c>
      <c r="AC162" s="101">
        <v>9.7739000000000006E-2</v>
      </c>
      <c r="AD162" s="101">
        <v>9.9582000000000004E-2</v>
      </c>
      <c r="AE162" s="101">
        <v>0.101481</v>
      </c>
      <c r="AF162" s="99">
        <v>2.5745000000000001E-2</v>
      </c>
      <c r="AG162" s="32"/>
    </row>
    <row r="163" spans="1:33" ht="12" customHeight="1">
      <c r="A163" s="55" t="s">
        <v>1417</v>
      </c>
      <c r="B163" s="97" t="s">
        <v>1276</v>
      </c>
      <c r="C163" s="101">
        <v>0</v>
      </c>
      <c r="D163" s="101">
        <v>0</v>
      </c>
      <c r="E163" s="101">
        <v>0</v>
      </c>
      <c r="F163" s="101">
        <v>0</v>
      </c>
      <c r="G163" s="101">
        <v>0</v>
      </c>
      <c r="H163" s="101">
        <v>0</v>
      </c>
      <c r="I163" s="101">
        <v>0</v>
      </c>
      <c r="J163" s="101">
        <v>0</v>
      </c>
      <c r="K163" s="101">
        <v>0</v>
      </c>
      <c r="L163" s="101">
        <v>0</v>
      </c>
      <c r="M163" s="101">
        <v>0</v>
      </c>
      <c r="N163" s="101">
        <v>0</v>
      </c>
      <c r="O163" s="101">
        <v>0</v>
      </c>
      <c r="P163" s="101">
        <v>0</v>
      </c>
      <c r="Q163" s="101">
        <v>0</v>
      </c>
      <c r="R163" s="101">
        <v>0</v>
      </c>
      <c r="S163" s="101">
        <v>0</v>
      </c>
      <c r="T163" s="101">
        <v>0</v>
      </c>
      <c r="U163" s="101">
        <v>0</v>
      </c>
      <c r="V163" s="101">
        <v>0</v>
      </c>
      <c r="W163" s="101">
        <v>0</v>
      </c>
      <c r="X163" s="101">
        <v>0</v>
      </c>
      <c r="Y163" s="101">
        <v>0</v>
      </c>
      <c r="Z163" s="101">
        <v>0</v>
      </c>
      <c r="AA163" s="101">
        <v>0</v>
      </c>
      <c r="AB163" s="101">
        <v>0</v>
      </c>
      <c r="AC163" s="101">
        <v>0</v>
      </c>
      <c r="AD163" s="101">
        <v>0</v>
      </c>
      <c r="AE163" s="101">
        <v>0</v>
      </c>
      <c r="AF163" s="99" t="s">
        <v>3588</v>
      </c>
      <c r="AG163" s="32"/>
    </row>
    <row r="164" spans="1:33" ht="15" customHeight="1">
      <c r="A164" s="55" t="s">
        <v>1418</v>
      </c>
      <c r="B164" s="97" t="s">
        <v>1278</v>
      </c>
      <c r="C164" s="101">
        <v>2.13E-4</v>
      </c>
      <c r="D164" s="101">
        <v>2.5500000000000002E-4</v>
      </c>
      <c r="E164" s="101">
        <v>2.92E-4</v>
      </c>
      <c r="F164" s="101">
        <v>3.2299999999999999E-4</v>
      </c>
      <c r="G164" s="101">
        <v>3.5199999999999999E-4</v>
      </c>
      <c r="H164" s="101">
        <v>3.77E-4</v>
      </c>
      <c r="I164" s="101">
        <v>3.9899999999999999E-4</v>
      </c>
      <c r="J164" s="101">
        <v>4.17E-4</v>
      </c>
      <c r="K164" s="101">
        <v>4.3100000000000001E-4</v>
      </c>
      <c r="L164" s="101">
        <v>4.4200000000000001E-4</v>
      </c>
      <c r="M164" s="101">
        <v>4.5100000000000001E-4</v>
      </c>
      <c r="N164" s="101">
        <v>4.5800000000000002E-4</v>
      </c>
      <c r="O164" s="101">
        <v>4.6200000000000001E-4</v>
      </c>
      <c r="P164" s="101">
        <v>4.64E-4</v>
      </c>
      <c r="Q164" s="101">
        <v>4.6500000000000003E-4</v>
      </c>
      <c r="R164" s="101">
        <v>4.6299999999999998E-4</v>
      </c>
      <c r="S164" s="101">
        <v>4.6000000000000001E-4</v>
      </c>
      <c r="T164" s="101">
        <v>4.5600000000000003E-4</v>
      </c>
      <c r="U164" s="101">
        <v>4.4999999999999999E-4</v>
      </c>
      <c r="V164" s="101">
        <v>4.4299999999999998E-4</v>
      </c>
      <c r="W164" s="101">
        <v>4.35E-4</v>
      </c>
      <c r="X164" s="101">
        <v>4.26E-4</v>
      </c>
      <c r="Y164" s="101">
        <v>4.1599999999999997E-4</v>
      </c>
      <c r="Z164" s="101">
        <v>4.06E-4</v>
      </c>
      <c r="AA164" s="101">
        <v>3.9500000000000001E-4</v>
      </c>
      <c r="AB164" s="101">
        <v>3.8299999999999999E-4</v>
      </c>
      <c r="AC164" s="101">
        <v>3.7100000000000002E-4</v>
      </c>
      <c r="AD164" s="101">
        <v>3.6000000000000002E-4</v>
      </c>
      <c r="AE164" s="101">
        <v>3.4699999999999998E-4</v>
      </c>
      <c r="AF164" s="99">
        <v>1.7658E-2</v>
      </c>
      <c r="AG164" s="32"/>
    </row>
    <row r="165" spans="1:33" ht="15" customHeight="1">
      <c r="A165" s="55" t="s">
        <v>1419</v>
      </c>
      <c r="B165" s="97" t="s">
        <v>1280</v>
      </c>
      <c r="C165" s="101">
        <v>0</v>
      </c>
      <c r="D165" s="101">
        <v>0</v>
      </c>
      <c r="E165" s="101">
        <v>1.2300000000000001E-4</v>
      </c>
      <c r="F165" s="101">
        <v>2.4600000000000002E-4</v>
      </c>
      <c r="G165" s="101">
        <v>3.6999999999999999E-4</v>
      </c>
      <c r="H165" s="101">
        <v>4.9700000000000005E-4</v>
      </c>
      <c r="I165" s="101">
        <v>6.2699999999999995E-4</v>
      </c>
      <c r="J165" s="101">
        <v>7.5500000000000003E-4</v>
      </c>
      <c r="K165" s="101">
        <v>8.8099999999999995E-4</v>
      </c>
      <c r="L165" s="101">
        <v>1.005E-3</v>
      </c>
      <c r="M165" s="101">
        <v>1.1329999999999999E-3</v>
      </c>
      <c r="N165" s="101">
        <v>1.266E-3</v>
      </c>
      <c r="O165" s="101">
        <v>1.4040000000000001E-3</v>
      </c>
      <c r="P165" s="101">
        <v>1.5460000000000001E-3</v>
      </c>
      <c r="Q165" s="101">
        <v>1.694E-3</v>
      </c>
      <c r="R165" s="101">
        <v>1.8469999999999999E-3</v>
      </c>
      <c r="S165" s="101">
        <v>2.0040000000000001E-3</v>
      </c>
      <c r="T165" s="101">
        <v>2.1679999999999998E-3</v>
      </c>
      <c r="U165" s="101">
        <v>2.3389999999999999E-3</v>
      </c>
      <c r="V165" s="101">
        <v>2.5209999999999998E-3</v>
      </c>
      <c r="W165" s="101">
        <v>2.712E-3</v>
      </c>
      <c r="X165" s="101">
        <v>2.9139999999999999E-3</v>
      </c>
      <c r="Y165" s="101">
        <v>3.1229999999999999E-3</v>
      </c>
      <c r="Z165" s="101">
        <v>3.3400000000000001E-3</v>
      </c>
      <c r="AA165" s="101">
        <v>3.568E-3</v>
      </c>
      <c r="AB165" s="101">
        <v>3.81E-3</v>
      </c>
      <c r="AC165" s="101">
        <v>4.071E-3</v>
      </c>
      <c r="AD165" s="101">
        <v>4.3499999999999997E-3</v>
      </c>
      <c r="AE165" s="101">
        <v>4.6449999999999998E-3</v>
      </c>
      <c r="AF165" s="99" t="s">
        <v>3588</v>
      </c>
      <c r="AG165" s="32"/>
    </row>
    <row r="166" spans="1:33" ht="15" customHeight="1">
      <c r="A166" s="55" t="s">
        <v>1420</v>
      </c>
      <c r="B166" s="97" t="s">
        <v>1282</v>
      </c>
      <c r="C166" s="101">
        <v>0</v>
      </c>
      <c r="D166" s="101">
        <v>0</v>
      </c>
      <c r="E166" s="101">
        <v>2.7799999999999998E-4</v>
      </c>
      <c r="F166" s="101">
        <v>5.4699999999999996E-4</v>
      </c>
      <c r="G166" s="101">
        <v>8.1400000000000005E-4</v>
      </c>
      <c r="H166" s="101">
        <v>1.0870000000000001E-3</v>
      </c>
      <c r="I166" s="101">
        <v>1.3600000000000001E-3</v>
      </c>
      <c r="J166" s="101">
        <v>1.624E-3</v>
      </c>
      <c r="K166" s="101">
        <v>1.879E-3</v>
      </c>
      <c r="L166" s="101">
        <v>2.1289999999999998E-3</v>
      </c>
      <c r="M166" s="101">
        <v>2.3830000000000001E-3</v>
      </c>
      <c r="N166" s="101">
        <v>2.6440000000000001E-3</v>
      </c>
      <c r="O166" s="101">
        <v>2.9120000000000001E-3</v>
      </c>
      <c r="P166" s="101">
        <v>3.1870000000000002E-3</v>
      </c>
      <c r="Q166" s="101">
        <v>3.4680000000000002E-3</v>
      </c>
      <c r="R166" s="101">
        <v>3.754E-3</v>
      </c>
      <c r="S166" s="101">
        <v>4.0470000000000002E-3</v>
      </c>
      <c r="T166" s="101">
        <v>4.346E-3</v>
      </c>
      <c r="U166" s="101">
        <v>4.6560000000000004E-3</v>
      </c>
      <c r="V166" s="101">
        <v>4.9810000000000002E-3</v>
      </c>
      <c r="W166" s="101">
        <v>5.3200000000000001E-3</v>
      </c>
      <c r="X166" s="101">
        <v>5.6690000000000004E-3</v>
      </c>
      <c r="Y166" s="101">
        <v>6.0260000000000001E-3</v>
      </c>
      <c r="Z166" s="101">
        <v>6.3879999999999996E-3</v>
      </c>
      <c r="AA166" s="101">
        <v>6.7590000000000003E-3</v>
      </c>
      <c r="AB166" s="101">
        <v>7.143E-3</v>
      </c>
      <c r="AC166" s="101">
        <v>7.5420000000000001E-3</v>
      </c>
      <c r="AD166" s="101">
        <v>7.9550000000000003E-3</v>
      </c>
      <c r="AE166" s="101">
        <v>8.3739999999999995E-3</v>
      </c>
      <c r="AF166" s="99" t="s">
        <v>3588</v>
      </c>
      <c r="AG166" s="32"/>
    </row>
    <row r="167" spans="1:33" ht="15" customHeight="1">
      <c r="A167" s="55" t="s">
        <v>1421</v>
      </c>
      <c r="B167" s="97" t="s">
        <v>1284</v>
      </c>
      <c r="C167" s="101">
        <v>0</v>
      </c>
      <c r="D167" s="101">
        <v>0</v>
      </c>
      <c r="E167" s="101">
        <v>4.08E-4</v>
      </c>
      <c r="F167" s="101">
        <v>8.1499999999999997E-4</v>
      </c>
      <c r="G167" s="101">
        <v>1.232E-3</v>
      </c>
      <c r="H167" s="101">
        <v>1.6659999999999999E-3</v>
      </c>
      <c r="I167" s="101">
        <v>2.1059999999999998E-3</v>
      </c>
      <c r="J167" s="101">
        <v>2.5409999999999999E-3</v>
      </c>
      <c r="K167" s="101">
        <v>2.9650000000000002E-3</v>
      </c>
      <c r="L167" s="101">
        <v>3.3809999999999999E-3</v>
      </c>
      <c r="M167" s="101">
        <v>3.8E-3</v>
      </c>
      <c r="N167" s="101">
        <v>4.2249999999999996E-3</v>
      </c>
      <c r="O167" s="101">
        <v>4.6560000000000004E-3</v>
      </c>
      <c r="P167" s="101">
        <v>5.0949999999999997E-3</v>
      </c>
      <c r="Q167" s="101">
        <v>5.5380000000000004E-3</v>
      </c>
      <c r="R167" s="101">
        <v>5.9839999999999997E-3</v>
      </c>
      <c r="S167" s="101">
        <v>6.4339999999999996E-3</v>
      </c>
      <c r="T167" s="101">
        <v>6.8890000000000002E-3</v>
      </c>
      <c r="U167" s="101">
        <v>7.3530000000000002E-3</v>
      </c>
      <c r="V167" s="101">
        <v>7.8309999999999994E-3</v>
      </c>
      <c r="W167" s="101">
        <v>8.3199999999999993E-3</v>
      </c>
      <c r="X167" s="101">
        <v>8.8179999999999994E-3</v>
      </c>
      <c r="Y167" s="101">
        <v>9.3200000000000002E-3</v>
      </c>
      <c r="Z167" s="101">
        <v>9.8250000000000004E-3</v>
      </c>
      <c r="AA167" s="101">
        <v>1.0342E-2</v>
      </c>
      <c r="AB167" s="101">
        <v>1.0878000000000001E-2</v>
      </c>
      <c r="AC167" s="101">
        <v>1.1445E-2</v>
      </c>
      <c r="AD167" s="101">
        <v>1.2045E-2</v>
      </c>
      <c r="AE167" s="101">
        <v>1.2674E-2</v>
      </c>
      <c r="AF167" s="99" t="s">
        <v>3588</v>
      </c>
      <c r="AG167" s="32"/>
    </row>
    <row r="168" spans="1:33" ht="15" customHeight="1">
      <c r="A168" s="55" t="s">
        <v>1422</v>
      </c>
      <c r="B168" s="97" t="s">
        <v>1310</v>
      </c>
      <c r="C168" s="101">
        <v>5.3033510000000001</v>
      </c>
      <c r="D168" s="101">
        <v>5.3852010000000003</v>
      </c>
      <c r="E168" s="101">
        <v>5.4658670000000003</v>
      </c>
      <c r="F168" s="101">
        <v>5.546888</v>
      </c>
      <c r="G168" s="101">
        <v>5.6348979999999997</v>
      </c>
      <c r="H168" s="101">
        <v>5.7294650000000003</v>
      </c>
      <c r="I168" s="101">
        <v>5.8202489999999996</v>
      </c>
      <c r="J168" s="101">
        <v>5.8959979999999996</v>
      </c>
      <c r="K168" s="101">
        <v>5.9579490000000002</v>
      </c>
      <c r="L168" s="101">
        <v>6.0106440000000001</v>
      </c>
      <c r="M168" s="101">
        <v>6.0580119999999997</v>
      </c>
      <c r="N168" s="101">
        <v>6.0988049999999996</v>
      </c>
      <c r="O168" s="101">
        <v>6.1302969999999997</v>
      </c>
      <c r="P168" s="101">
        <v>6.1651040000000004</v>
      </c>
      <c r="Q168" s="101">
        <v>6.2051189999999998</v>
      </c>
      <c r="R168" s="101">
        <v>6.2441969999999998</v>
      </c>
      <c r="S168" s="101">
        <v>6.28125</v>
      </c>
      <c r="T168" s="101">
        <v>6.3084049999999996</v>
      </c>
      <c r="U168" s="101">
        <v>6.3289160000000004</v>
      </c>
      <c r="V168" s="101">
        <v>6.339963</v>
      </c>
      <c r="W168" s="101">
        <v>6.3618139999999999</v>
      </c>
      <c r="X168" s="101">
        <v>6.3876929999999996</v>
      </c>
      <c r="Y168" s="101">
        <v>6.4161679999999999</v>
      </c>
      <c r="Z168" s="101">
        <v>6.4411550000000002</v>
      </c>
      <c r="AA168" s="101">
        <v>6.4571360000000002</v>
      </c>
      <c r="AB168" s="101">
        <v>6.4672980000000004</v>
      </c>
      <c r="AC168" s="101">
        <v>6.4752489999999998</v>
      </c>
      <c r="AD168" s="101">
        <v>6.4766469999999998</v>
      </c>
      <c r="AE168" s="101">
        <v>6.4683289999999998</v>
      </c>
      <c r="AF168" s="99">
        <v>7.1170000000000001E-3</v>
      </c>
      <c r="AG168" s="32"/>
    </row>
    <row r="169" spans="1:33" ht="15" customHeight="1">
      <c r="A169" s="55" t="s">
        <v>1423</v>
      </c>
      <c r="B169" s="96" t="s">
        <v>1424</v>
      </c>
      <c r="C169" s="102">
        <v>13.64602</v>
      </c>
      <c r="D169" s="102">
        <v>13.953614</v>
      </c>
      <c r="E169" s="102">
        <v>14.273998000000001</v>
      </c>
      <c r="F169" s="102">
        <v>14.605385999999999</v>
      </c>
      <c r="G169" s="102">
        <v>14.953875999999999</v>
      </c>
      <c r="H169" s="102">
        <v>15.31372</v>
      </c>
      <c r="I169" s="102">
        <v>15.665258</v>
      </c>
      <c r="J169" s="102">
        <v>15.990807999999999</v>
      </c>
      <c r="K169" s="102">
        <v>16.292452000000001</v>
      </c>
      <c r="L169" s="102">
        <v>16.571390000000001</v>
      </c>
      <c r="M169" s="102">
        <v>16.845903</v>
      </c>
      <c r="N169" s="102">
        <v>17.097643000000001</v>
      </c>
      <c r="O169" s="102">
        <v>17.334302999999998</v>
      </c>
      <c r="P169" s="102">
        <v>17.576001999999999</v>
      </c>
      <c r="Q169" s="102">
        <v>17.827763000000001</v>
      </c>
      <c r="R169" s="102">
        <v>18.081309999999998</v>
      </c>
      <c r="S169" s="102">
        <v>18.333282000000001</v>
      </c>
      <c r="T169" s="102">
        <v>18.57095</v>
      </c>
      <c r="U169" s="102">
        <v>18.796168999999999</v>
      </c>
      <c r="V169" s="102">
        <v>19.018211000000001</v>
      </c>
      <c r="W169" s="102">
        <v>19.249426</v>
      </c>
      <c r="X169" s="102">
        <v>19.501539000000001</v>
      </c>
      <c r="Y169" s="102">
        <v>19.767569000000002</v>
      </c>
      <c r="Z169" s="102">
        <v>20.023188000000001</v>
      </c>
      <c r="AA169" s="102">
        <v>20.260719000000002</v>
      </c>
      <c r="AB169" s="102">
        <v>20.494243999999998</v>
      </c>
      <c r="AC169" s="102">
        <v>20.727535</v>
      </c>
      <c r="AD169" s="102">
        <v>20.943535000000001</v>
      </c>
      <c r="AE169" s="102">
        <v>21.141726999999999</v>
      </c>
      <c r="AF169" s="103">
        <v>1.5758999999999999E-2</v>
      </c>
      <c r="AG169" s="32"/>
    </row>
    <row r="170" spans="1:33" ht="15" customHeight="1">
      <c r="A170" s="13"/>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ht="15" customHeight="1">
      <c r="A171" s="13"/>
      <c r="B171" s="96" t="s">
        <v>152</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spans="1:33" ht="12" customHeight="1">
      <c r="A172" s="13"/>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row>
    <row r="173" spans="1:33" ht="15" customHeight="1">
      <c r="A173" s="13"/>
      <c r="B173" s="96" t="s">
        <v>1356</v>
      </c>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row>
    <row r="174" spans="1:33" ht="15" customHeight="1">
      <c r="A174" s="13"/>
      <c r="B174" s="96" t="s">
        <v>1267</v>
      </c>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row>
    <row r="175" spans="1:33" ht="15" customHeight="1">
      <c r="A175" s="55" t="s">
        <v>1425</v>
      </c>
      <c r="B175" s="97" t="s">
        <v>1269</v>
      </c>
      <c r="C175" s="100">
        <v>17.217651</v>
      </c>
      <c r="D175" s="100">
        <v>17.743547</v>
      </c>
      <c r="E175" s="100">
        <v>18.596025000000001</v>
      </c>
      <c r="F175" s="100">
        <v>19.406721000000001</v>
      </c>
      <c r="G175" s="100">
        <v>19.924015000000001</v>
      </c>
      <c r="H175" s="100">
        <v>20.362583000000001</v>
      </c>
      <c r="I175" s="100">
        <v>20.356161</v>
      </c>
      <c r="J175" s="100">
        <v>20.380956999999999</v>
      </c>
      <c r="K175" s="100">
        <v>20.348326</v>
      </c>
      <c r="L175" s="100">
        <v>20.307680000000001</v>
      </c>
      <c r="M175" s="100">
        <v>20.251843999999998</v>
      </c>
      <c r="N175" s="100">
        <v>20.189793000000002</v>
      </c>
      <c r="O175" s="100">
        <v>20.137314</v>
      </c>
      <c r="P175" s="100">
        <v>20.09243</v>
      </c>
      <c r="Q175" s="100">
        <v>20.053948999999999</v>
      </c>
      <c r="R175" s="100">
        <v>20.020992</v>
      </c>
      <c r="S175" s="100">
        <v>19.992943</v>
      </c>
      <c r="T175" s="100">
        <v>19.969200000000001</v>
      </c>
      <c r="U175" s="100">
        <v>19.949213</v>
      </c>
      <c r="V175" s="100">
        <v>19.932269999999999</v>
      </c>
      <c r="W175" s="100">
        <v>19.917465</v>
      </c>
      <c r="X175" s="100">
        <v>19.904736</v>
      </c>
      <c r="Y175" s="100">
        <v>19.89348</v>
      </c>
      <c r="Z175" s="100">
        <v>19.883537</v>
      </c>
      <c r="AA175" s="100">
        <v>19.874748</v>
      </c>
      <c r="AB175" s="100">
        <v>19.867262</v>
      </c>
      <c r="AC175" s="100">
        <v>19.860983000000001</v>
      </c>
      <c r="AD175" s="100">
        <v>19.855672999999999</v>
      </c>
      <c r="AE175" s="100">
        <v>19.80377</v>
      </c>
      <c r="AF175" s="99">
        <v>5.0099999999999997E-3</v>
      </c>
      <c r="AG175" s="32"/>
    </row>
    <row r="176" spans="1:33" ht="15" customHeight="1">
      <c r="A176" s="55" t="s">
        <v>1426</v>
      </c>
      <c r="B176" s="97" t="s">
        <v>1271</v>
      </c>
      <c r="C176" s="100">
        <v>12.602577</v>
      </c>
      <c r="D176" s="100">
        <v>13.424742999999999</v>
      </c>
      <c r="E176" s="100">
        <v>13.841559</v>
      </c>
      <c r="F176" s="100">
        <v>14.271967</v>
      </c>
      <c r="G176" s="100">
        <v>14.547954000000001</v>
      </c>
      <c r="H176" s="100">
        <v>14.875249999999999</v>
      </c>
      <c r="I176" s="100">
        <v>14.9079</v>
      </c>
      <c r="J176" s="100">
        <v>15.001958999999999</v>
      </c>
      <c r="K176" s="100">
        <v>15.073352999999999</v>
      </c>
      <c r="L176" s="100">
        <v>15.125170000000001</v>
      </c>
      <c r="M176" s="100">
        <v>15.133190000000001</v>
      </c>
      <c r="N176" s="100">
        <v>15.133492</v>
      </c>
      <c r="O176" s="100">
        <v>14.608499</v>
      </c>
      <c r="P176" s="100">
        <v>14.667869</v>
      </c>
      <c r="Q176" s="100">
        <v>14.742486</v>
      </c>
      <c r="R176" s="100">
        <v>14.829189</v>
      </c>
      <c r="S176" s="100">
        <v>14.919003</v>
      </c>
      <c r="T176" s="100">
        <v>15.000613</v>
      </c>
      <c r="U176" s="100">
        <v>15.068873999999999</v>
      </c>
      <c r="V176" s="100">
        <v>15.117858999999999</v>
      </c>
      <c r="W176" s="100">
        <v>15.154018000000001</v>
      </c>
      <c r="X176" s="100">
        <v>15.173104</v>
      </c>
      <c r="Y176" s="100">
        <v>15.172495</v>
      </c>
      <c r="Z176" s="100">
        <v>15.172007000000001</v>
      </c>
      <c r="AA176" s="100">
        <v>15.171593</v>
      </c>
      <c r="AB176" s="100">
        <v>15.171241999999999</v>
      </c>
      <c r="AC176" s="100">
        <v>15.170933</v>
      </c>
      <c r="AD176" s="100">
        <v>15.170658</v>
      </c>
      <c r="AE176" s="100">
        <v>15.170404</v>
      </c>
      <c r="AF176" s="99">
        <v>6.6449999999999999E-3</v>
      </c>
      <c r="AG176" s="32"/>
    </row>
    <row r="177" spans="1:33" ht="15" customHeight="1">
      <c r="A177" s="55" t="s">
        <v>1427</v>
      </c>
      <c r="B177" s="97" t="s">
        <v>915</v>
      </c>
      <c r="C177" s="100">
        <v>12.370099</v>
      </c>
      <c r="D177" s="100">
        <v>12.423857999999999</v>
      </c>
      <c r="E177" s="100">
        <v>12.629770000000001</v>
      </c>
      <c r="F177" s="100">
        <v>12.778192000000001</v>
      </c>
      <c r="G177" s="100">
        <v>12.892868999999999</v>
      </c>
      <c r="H177" s="100">
        <v>13.078198</v>
      </c>
      <c r="I177" s="100">
        <v>13.205848</v>
      </c>
      <c r="J177" s="100">
        <v>13.424772000000001</v>
      </c>
      <c r="K177" s="100">
        <v>13.687287</v>
      </c>
      <c r="L177" s="100">
        <v>13.930418</v>
      </c>
      <c r="M177" s="100">
        <v>14.149129</v>
      </c>
      <c r="N177" s="100">
        <v>14.307021000000001</v>
      </c>
      <c r="O177" s="100">
        <v>14.393402</v>
      </c>
      <c r="P177" s="100">
        <v>14.414377</v>
      </c>
      <c r="Q177" s="100">
        <v>14.426</v>
      </c>
      <c r="R177" s="100">
        <v>14.420439</v>
      </c>
      <c r="S177" s="100">
        <v>14.415295</v>
      </c>
      <c r="T177" s="100">
        <v>14.411014</v>
      </c>
      <c r="U177" s="100">
        <v>14.407558</v>
      </c>
      <c r="V177" s="100">
        <v>14.40415</v>
      </c>
      <c r="W177" s="100">
        <v>14.400779999999999</v>
      </c>
      <c r="X177" s="100">
        <v>14.397645000000001</v>
      </c>
      <c r="Y177" s="100">
        <v>14.394707</v>
      </c>
      <c r="Z177" s="100">
        <v>14.375890999999999</v>
      </c>
      <c r="AA177" s="100">
        <v>14.374387</v>
      </c>
      <c r="AB177" s="100">
        <v>14.374110999999999</v>
      </c>
      <c r="AC177" s="100">
        <v>14.374779</v>
      </c>
      <c r="AD177" s="100">
        <v>14.37654</v>
      </c>
      <c r="AE177" s="100">
        <v>14.379396</v>
      </c>
      <c r="AF177" s="99">
        <v>5.3899999999999998E-3</v>
      </c>
      <c r="AG177" s="32"/>
    </row>
    <row r="178" spans="1:33" ht="15" customHeight="1">
      <c r="A178" s="55" t="s">
        <v>1428</v>
      </c>
      <c r="B178" s="97" t="s">
        <v>1274</v>
      </c>
      <c r="C178" s="100">
        <v>12.486860999999999</v>
      </c>
      <c r="D178" s="100">
        <v>12.486863</v>
      </c>
      <c r="E178" s="100">
        <v>12.48686</v>
      </c>
      <c r="F178" s="100">
        <v>12.48686</v>
      </c>
      <c r="G178" s="100">
        <v>12.486860999999999</v>
      </c>
      <c r="H178" s="100">
        <v>12.486863</v>
      </c>
      <c r="I178" s="100">
        <v>12.48686</v>
      </c>
      <c r="J178" s="100">
        <v>12.48686</v>
      </c>
      <c r="K178" s="100">
        <v>12.486864000000001</v>
      </c>
      <c r="L178" s="100">
        <v>12.486863</v>
      </c>
      <c r="M178" s="100">
        <v>12.486863</v>
      </c>
      <c r="N178" s="100">
        <v>12.486863</v>
      </c>
      <c r="O178" s="100">
        <v>12.486860999999999</v>
      </c>
      <c r="P178" s="100">
        <v>12.486860999999999</v>
      </c>
      <c r="Q178" s="100">
        <v>12.486860999999999</v>
      </c>
      <c r="R178" s="100">
        <v>12.48686</v>
      </c>
      <c r="S178" s="100">
        <v>12.486863</v>
      </c>
      <c r="T178" s="100">
        <v>12.486860999999999</v>
      </c>
      <c r="U178" s="100">
        <v>12.486863</v>
      </c>
      <c r="V178" s="100">
        <v>12.486864000000001</v>
      </c>
      <c r="W178" s="100">
        <v>12.486860999999999</v>
      </c>
      <c r="X178" s="100">
        <v>12.486863</v>
      </c>
      <c r="Y178" s="100">
        <v>12.486864000000001</v>
      </c>
      <c r="Z178" s="100">
        <v>12.486860999999999</v>
      </c>
      <c r="AA178" s="100">
        <v>12.486863</v>
      </c>
      <c r="AB178" s="100">
        <v>12.48686</v>
      </c>
      <c r="AC178" s="100">
        <v>12.486860999999999</v>
      </c>
      <c r="AD178" s="100">
        <v>12.486860999999999</v>
      </c>
      <c r="AE178" s="100">
        <v>12.486863</v>
      </c>
      <c r="AF178" s="99">
        <v>0</v>
      </c>
      <c r="AG178" s="32"/>
    </row>
    <row r="179" spans="1:33" ht="15" customHeight="1">
      <c r="A179" s="55" t="s">
        <v>1429</v>
      </c>
      <c r="B179" s="97" t="s">
        <v>1276</v>
      </c>
      <c r="C179" s="100">
        <v>12.856133</v>
      </c>
      <c r="D179" s="100">
        <v>13.201433</v>
      </c>
      <c r="E179" s="100">
        <v>13.607141</v>
      </c>
      <c r="F179" s="100">
        <v>14.030506000000001</v>
      </c>
      <c r="G179" s="100">
        <v>14.303201</v>
      </c>
      <c r="H179" s="100">
        <v>14.626950000000001</v>
      </c>
      <c r="I179" s="100">
        <v>14.660361999999999</v>
      </c>
      <c r="J179" s="100">
        <v>14.755535999999999</v>
      </c>
      <c r="K179" s="100">
        <v>14.826283999999999</v>
      </c>
      <c r="L179" s="100">
        <v>14.876101</v>
      </c>
      <c r="M179" s="100">
        <v>14.880082</v>
      </c>
      <c r="N179" s="100">
        <v>14.877095000000001</v>
      </c>
      <c r="O179" s="100">
        <v>14.336190999999999</v>
      </c>
      <c r="P179" s="100">
        <v>14.384604</v>
      </c>
      <c r="Q179" s="100">
        <v>14.461091</v>
      </c>
      <c r="R179" s="100">
        <v>14.551601</v>
      </c>
      <c r="S179" s="100">
        <v>14.645386</v>
      </c>
      <c r="T179" s="100">
        <v>14.731645</v>
      </c>
      <c r="U179" s="100">
        <v>14.803395999999999</v>
      </c>
      <c r="V179" s="100">
        <v>14.854941999999999</v>
      </c>
      <c r="W179" s="100">
        <v>14.892814</v>
      </c>
      <c r="X179" s="100">
        <v>14.913308000000001</v>
      </c>
      <c r="Y179" s="100">
        <v>14.913672</v>
      </c>
      <c r="Z179" s="100">
        <v>14.913360000000001</v>
      </c>
      <c r="AA179" s="100">
        <v>14.912653000000001</v>
      </c>
      <c r="AB179" s="100">
        <v>14.911801000000001</v>
      </c>
      <c r="AC179" s="100">
        <v>14.911859</v>
      </c>
      <c r="AD179" s="100">
        <v>14.912352</v>
      </c>
      <c r="AE179" s="100">
        <v>14.913733000000001</v>
      </c>
      <c r="AF179" s="99">
        <v>5.3160000000000004E-3</v>
      </c>
      <c r="AG179" s="32"/>
    </row>
    <row r="180" spans="1:33" ht="15" customHeight="1">
      <c r="A180" s="55" t="s">
        <v>1430</v>
      </c>
      <c r="B180" s="97" t="s">
        <v>1278</v>
      </c>
      <c r="C180" s="100">
        <v>27.219131000000001</v>
      </c>
      <c r="D180" s="100">
        <v>27.246206000000001</v>
      </c>
      <c r="E180" s="100">
        <v>27.281466999999999</v>
      </c>
      <c r="F180" s="100">
        <v>27.325963999999999</v>
      </c>
      <c r="G180" s="100">
        <v>27.380199000000001</v>
      </c>
      <c r="H180" s="100">
        <v>27.443390000000001</v>
      </c>
      <c r="I180" s="100">
        <v>27.475245000000001</v>
      </c>
      <c r="J180" s="100">
        <v>27.531632999999999</v>
      </c>
      <c r="K180" s="100">
        <v>27.585930000000001</v>
      </c>
      <c r="L180" s="100">
        <v>27.636108</v>
      </c>
      <c r="M180" s="100">
        <v>27.680384</v>
      </c>
      <c r="N180" s="100">
        <v>27.707193</v>
      </c>
      <c r="O180" s="100">
        <v>27.716335000000001</v>
      </c>
      <c r="P180" s="100">
        <v>27.722781999999999</v>
      </c>
      <c r="Q180" s="100">
        <v>27.722731</v>
      </c>
      <c r="R180" s="100">
        <v>27.722687000000001</v>
      </c>
      <c r="S180" s="100">
        <v>27.722662</v>
      </c>
      <c r="T180" s="100">
        <v>27.722632999999998</v>
      </c>
      <c r="U180" s="100">
        <v>27.722615999999999</v>
      </c>
      <c r="V180" s="100">
        <v>27.722601000000001</v>
      </c>
      <c r="W180" s="100">
        <v>27.722584000000001</v>
      </c>
      <c r="X180" s="100">
        <v>27.722576</v>
      </c>
      <c r="Y180" s="100">
        <v>27.722572</v>
      </c>
      <c r="Z180" s="100">
        <v>27.722559</v>
      </c>
      <c r="AA180" s="100">
        <v>27.722555</v>
      </c>
      <c r="AB180" s="100">
        <v>27.722549000000001</v>
      </c>
      <c r="AC180" s="100">
        <v>27.722543999999999</v>
      </c>
      <c r="AD180" s="100">
        <v>27.722542000000001</v>
      </c>
      <c r="AE180" s="100">
        <v>27.722543999999999</v>
      </c>
      <c r="AF180" s="99">
        <v>6.5499999999999998E-4</v>
      </c>
      <c r="AG180" s="32"/>
    </row>
    <row r="181" spans="1:33" ht="12" customHeight="1">
      <c r="A181" s="55" t="s">
        <v>1431</v>
      </c>
      <c r="B181" s="97" t="s">
        <v>1280</v>
      </c>
      <c r="C181" s="100">
        <v>0</v>
      </c>
      <c r="D181" s="100">
        <v>23.1495</v>
      </c>
      <c r="E181" s="100">
        <v>23.788934999999999</v>
      </c>
      <c r="F181" s="100">
        <v>24.201128000000001</v>
      </c>
      <c r="G181" s="100">
        <v>24.605974</v>
      </c>
      <c r="H181" s="100">
        <v>25.172661000000002</v>
      </c>
      <c r="I181" s="100">
        <v>25.641286999999998</v>
      </c>
      <c r="J181" s="100">
        <v>26.355715</v>
      </c>
      <c r="K181" s="100">
        <v>27.131965999999998</v>
      </c>
      <c r="L181" s="100">
        <v>27.903462999999999</v>
      </c>
      <c r="M181" s="100">
        <v>28.588906999999999</v>
      </c>
      <c r="N181" s="100">
        <v>28.934222999999999</v>
      </c>
      <c r="O181" s="100">
        <v>29.087472999999999</v>
      </c>
      <c r="P181" s="100">
        <v>29.109465</v>
      </c>
      <c r="Q181" s="100">
        <v>29.126930000000002</v>
      </c>
      <c r="R181" s="100">
        <v>29.13007</v>
      </c>
      <c r="S181" s="100">
        <v>29.124077</v>
      </c>
      <c r="T181" s="100">
        <v>29.118825999999999</v>
      </c>
      <c r="U181" s="100">
        <v>29.114283</v>
      </c>
      <c r="V181" s="100">
        <v>29.109755</v>
      </c>
      <c r="W181" s="100">
        <v>29.105436000000001</v>
      </c>
      <c r="X181" s="100">
        <v>29.101745999999999</v>
      </c>
      <c r="Y181" s="100">
        <v>29.098461</v>
      </c>
      <c r="Z181" s="100">
        <v>29.095585</v>
      </c>
      <c r="AA181" s="100">
        <v>29.093039999999998</v>
      </c>
      <c r="AB181" s="100">
        <v>29.090873999999999</v>
      </c>
      <c r="AC181" s="100">
        <v>29.089061999999998</v>
      </c>
      <c r="AD181" s="100">
        <v>29.087510999999999</v>
      </c>
      <c r="AE181" s="100">
        <v>29.082806000000001</v>
      </c>
      <c r="AF181" s="99" t="s">
        <v>3588</v>
      </c>
      <c r="AG181" s="32"/>
    </row>
    <row r="182" spans="1:33" ht="12" customHeight="1">
      <c r="A182" s="55" t="s">
        <v>1432</v>
      </c>
      <c r="B182" s="97" t="s">
        <v>1282</v>
      </c>
      <c r="C182" s="100">
        <v>0</v>
      </c>
      <c r="D182" s="100">
        <v>18.966090999999999</v>
      </c>
      <c r="E182" s="100">
        <v>19.217055999999999</v>
      </c>
      <c r="F182" s="100">
        <v>19.466335000000001</v>
      </c>
      <c r="G182" s="100">
        <v>19.585391999999999</v>
      </c>
      <c r="H182" s="100">
        <v>19.766490999999998</v>
      </c>
      <c r="I182" s="100">
        <v>19.885629999999999</v>
      </c>
      <c r="J182" s="100">
        <v>20.089777000000002</v>
      </c>
      <c r="K182" s="100">
        <v>20.320015000000001</v>
      </c>
      <c r="L182" s="100">
        <v>20.544498000000001</v>
      </c>
      <c r="M182" s="100">
        <v>20.735008000000001</v>
      </c>
      <c r="N182" s="100">
        <v>20.874796</v>
      </c>
      <c r="O182" s="100">
        <v>20.975071</v>
      </c>
      <c r="P182" s="100">
        <v>21.010739999999998</v>
      </c>
      <c r="Q182" s="100">
        <v>21.054231999999999</v>
      </c>
      <c r="R182" s="100">
        <v>21.077864000000002</v>
      </c>
      <c r="S182" s="100">
        <v>21.074000999999999</v>
      </c>
      <c r="T182" s="100">
        <v>21.071625000000001</v>
      </c>
      <c r="U182" s="100">
        <v>21.069766999999999</v>
      </c>
      <c r="V182" s="100">
        <v>21.060279999999999</v>
      </c>
      <c r="W182" s="100">
        <v>21.062449000000001</v>
      </c>
      <c r="X182" s="100">
        <v>21.030688999999999</v>
      </c>
      <c r="Y182" s="100">
        <v>21.053121999999998</v>
      </c>
      <c r="Z182" s="100">
        <v>21.061394</v>
      </c>
      <c r="AA182" s="100">
        <v>21.091352000000001</v>
      </c>
      <c r="AB182" s="100">
        <v>21.131606999999999</v>
      </c>
      <c r="AC182" s="100">
        <v>21.182721999999998</v>
      </c>
      <c r="AD182" s="100">
        <v>21.243618000000001</v>
      </c>
      <c r="AE182" s="100">
        <v>21.312746000000001</v>
      </c>
      <c r="AF182" s="99" t="s">
        <v>3588</v>
      </c>
      <c r="AG182" s="32"/>
    </row>
    <row r="183" spans="1:33" ht="15" customHeight="1">
      <c r="A183" s="55" t="s">
        <v>1433</v>
      </c>
      <c r="B183" s="97" t="s">
        <v>1284</v>
      </c>
      <c r="C183" s="100">
        <v>0</v>
      </c>
      <c r="D183" s="100">
        <v>0</v>
      </c>
      <c r="E183" s="100">
        <v>18.589186000000002</v>
      </c>
      <c r="F183" s="100">
        <v>16.244858000000001</v>
      </c>
      <c r="G183" s="100">
        <v>16.244858000000001</v>
      </c>
      <c r="H183" s="100">
        <v>16.244858000000001</v>
      </c>
      <c r="I183" s="100">
        <v>16.244858000000001</v>
      </c>
      <c r="J183" s="100">
        <v>16.244858000000001</v>
      </c>
      <c r="K183" s="100">
        <v>16.244858000000001</v>
      </c>
      <c r="L183" s="100">
        <v>16.244858000000001</v>
      </c>
      <c r="M183" s="100">
        <v>16.244858000000001</v>
      </c>
      <c r="N183" s="100">
        <v>16.244858000000001</v>
      </c>
      <c r="O183" s="100">
        <v>16.244858000000001</v>
      </c>
      <c r="P183" s="100">
        <v>16.244858000000001</v>
      </c>
      <c r="Q183" s="100">
        <v>16.244858000000001</v>
      </c>
      <c r="R183" s="100">
        <v>16.244858000000001</v>
      </c>
      <c r="S183" s="100">
        <v>16.244858000000001</v>
      </c>
      <c r="T183" s="100">
        <v>16.244858000000001</v>
      </c>
      <c r="U183" s="100">
        <v>16.244858000000001</v>
      </c>
      <c r="V183" s="100">
        <v>16.244858000000001</v>
      </c>
      <c r="W183" s="100">
        <v>16.244858000000001</v>
      </c>
      <c r="X183" s="100">
        <v>16.244858000000001</v>
      </c>
      <c r="Y183" s="100">
        <v>16.244858000000001</v>
      </c>
      <c r="Z183" s="100">
        <v>16.244858000000001</v>
      </c>
      <c r="AA183" s="100">
        <v>16.244858000000001</v>
      </c>
      <c r="AB183" s="100">
        <v>16.244858000000001</v>
      </c>
      <c r="AC183" s="100">
        <v>16.244858000000001</v>
      </c>
      <c r="AD183" s="100">
        <v>16.244858000000001</v>
      </c>
      <c r="AE183" s="100">
        <v>16.244858000000001</v>
      </c>
      <c r="AF183" s="99" t="s">
        <v>3588</v>
      </c>
      <c r="AG183" s="32"/>
    </row>
    <row r="184" spans="1:33" ht="15" customHeight="1">
      <c r="A184" s="55" t="s">
        <v>1434</v>
      </c>
      <c r="B184" s="97" t="s">
        <v>1367</v>
      </c>
      <c r="C184" s="100">
        <v>15.490802</v>
      </c>
      <c r="D184" s="100">
        <v>16.166103</v>
      </c>
      <c r="E184" s="100">
        <v>16.851973000000001</v>
      </c>
      <c r="F184" s="100">
        <v>17.519234000000001</v>
      </c>
      <c r="G184" s="100">
        <v>17.948889000000001</v>
      </c>
      <c r="H184" s="100">
        <v>18.35652</v>
      </c>
      <c r="I184" s="100">
        <v>18.376358</v>
      </c>
      <c r="J184" s="100">
        <v>18.440588000000002</v>
      </c>
      <c r="K184" s="100">
        <v>18.460349999999998</v>
      </c>
      <c r="L184" s="100">
        <v>18.465596999999999</v>
      </c>
      <c r="M184" s="100">
        <v>18.442083</v>
      </c>
      <c r="N184" s="100">
        <v>18.410775999999998</v>
      </c>
      <c r="O184" s="100">
        <v>18.156818000000001</v>
      </c>
      <c r="P184" s="100">
        <v>18.161397999999998</v>
      </c>
      <c r="Q184" s="100">
        <v>18.175369</v>
      </c>
      <c r="R184" s="100">
        <v>18.196771999999999</v>
      </c>
      <c r="S184" s="100">
        <v>18.221399000000002</v>
      </c>
      <c r="T184" s="100">
        <v>18.244209000000001</v>
      </c>
      <c r="U184" s="100">
        <v>18.262899000000001</v>
      </c>
      <c r="V184" s="100">
        <v>18.274805000000001</v>
      </c>
      <c r="W184" s="100">
        <v>18.282254999999999</v>
      </c>
      <c r="X184" s="100">
        <v>18.283607</v>
      </c>
      <c r="Y184" s="100">
        <v>18.277594000000001</v>
      </c>
      <c r="Z184" s="100">
        <v>18.272214999999999</v>
      </c>
      <c r="AA184" s="100">
        <v>18.267498</v>
      </c>
      <c r="AB184" s="100">
        <v>18.263508000000002</v>
      </c>
      <c r="AC184" s="100">
        <v>18.260199</v>
      </c>
      <c r="AD184" s="100">
        <v>18.257421000000001</v>
      </c>
      <c r="AE184" s="100">
        <v>18.226313000000001</v>
      </c>
      <c r="AF184" s="99">
        <v>5.8250000000000003E-3</v>
      </c>
      <c r="AG184" s="32"/>
    </row>
    <row r="185" spans="1:33" ht="15" customHeight="1">
      <c r="A185" s="13"/>
      <c r="B185" s="96" t="s">
        <v>1287</v>
      </c>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row>
    <row r="186" spans="1:33" ht="15" customHeight="1">
      <c r="A186" s="55" t="s">
        <v>1435</v>
      </c>
      <c r="B186" s="97" t="s">
        <v>1269</v>
      </c>
      <c r="C186" s="100">
        <v>10.573097000000001</v>
      </c>
      <c r="D186" s="100">
        <v>11.142497000000001</v>
      </c>
      <c r="E186" s="100">
        <v>11.550459</v>
      </c>
      <c r="F186" s="100">
        <v>11.976406000000001</v>
      </c>
      <c r="G186" s="100">
        <v>12.420876</v>
      </c>
      <c r="H186" s="100">
        <v>12.828049999999999</v>
      </c>
      <c r="I186" s="100">
        <v>12.983438</v>
      </c>
      <c r="J186" s="100">
        <v>13.300224</v>
      </c>
      <c r="K186" s="100">
        <v>13.582940000000001</v>
      </c>
      <c r="L186" s="100">
        <v>13.843849000000001</v>
      </c>
      <c r="M186" s="100">
        <v>13.968927000000001</v>
      </c>
      <c r="N186" s="100">
        <v>13.942895999999999</v>
      </c>
      <c r="O186" s="100">
        <v>13.921996</v>
      </c>
      <c r="P186" s="100">
        <v>13.905181000000001</v>
      </c>
      <c r="Q186" s="100">
        <v>13.891662999999999</v>
      </c>
      <c r="R186" s="100">
        <v>13.827199999999999</v>
      </c>
      <c r="S186" s="100">
        <v>13.833352</v>
      </c>
      <c r="T186" s="100">
        <v>13.840346</v>
      </c>
      <c r="U186" s="100">
        <v>13.846354</v>
      </c>
      <c r="V186" s="100">
        <v>13.850621</v>
      </c>
      <c r="W186" s="100">
        <v>13.853059999999999</v>
      </c>
      <c r="X186" s="100">
        <v>13.853909</v>
      </c>
      <c r="Y186" s="100">
        <v>13.853624999999999</v>
      </c>
      <c r="Z186" s="100">
        <v>13.851489000000001</v>
      </c>
      <c r="AA186" s="100">
        <v>13.848921000000001</v>
      </c>
      <c r="AB186" s="100">
        <v>13.846690000000001</v>
      </c>
      <c r="AC186" s="100">
        <v>13.844764</v>
      </c>
      <c r="AD186" s="100">
        <v>13.843090999999999</v>
      </c>
      <c r="AE186" s="100">
        <v>13.841633</v>
      </c>
      <c r="AF186" s="99">
        <v>9.6670000000000002E-3</v>
      </c>
      <c r="AG186" s="32"/>
    </row>
    <row r="187" spans="1:33" ht="15" customHeight="1">
      <c r="A187" s="55" t="s">
        <v>1436</v>
      </c>
      <c r="B187" s="97" t="s">
        <v>1271</v>
      </c>
      <c r="C187" s="100">
        <v>7.5891570000000002</v>
      </c>
      <c r="D187" s="100">
        <v>7.653613</v>
      </c>
      <c r="E187" s="100">
        <v>7.8745760000000002</v>
      </c>
      <c r="F187" s="100">
        <v>8.1246460000000003</v>
      </c>
      <c r="G187" s="100">
        <v>8.3947020000000006</v>
      </c>
      <c r="H187" s="100">
        <v>8.6581530000000004</v>
      </c>
      <c r="I187" s="100">
        <v>8.7452690000000004</v>
      </c>
      <c r="J187" s="100">
        <v>8.9524609999999996</v>
      </c>
      <c r="K187" s="100">
        <v>9.1337910000000004</v>
      </c>
      <c r="L187" s="100">
        <v>9.3013089999999998</v>
      </c>
      <c r="M187" s="100">
        <v>9.4123850000000004</v>
      </c>
      <c r="N187" s="100">
        <v>9.4562589999999993</v>
      </c>
      <c r="O187" s="100">
        <v>9.4911980000000007</v>
      </c>
      <c r="P187" s="100">
        <v>9.5119729999999993</v>
      </c>
      <c r="Q187" s="100">
        <v>9.5175099999999997</v>
      </c>
      <c r="R187" s="100">
        <v>9.5169630000000005</v>
      </c>
      <c r="S187" s="100">
        <v>9.5164849999999994</v>
      </c>
      <c r="T187" s="100">
        <v>9.516197</v>
      </c>
      <c r="U187" s="100">
        <v>9.515981</v>
      </c>
      <c r="V187" s="100">
        <v>9.5158149999999999</v>
      </c>
      <c r="W187" s="100">
        <v>9.5156880000000008</v>
      </c>
      <c r="X187" s="100">
        <v>9.5155890000000003</v>
      </c>
      <c r="Y187" s="100">
        <v>9.5155119999999993</v>
      </c>
      <c r="Z187" s="100">
        <v>9.5154490000000003</v>
      </c>
      <c r="AA187" s="100">
        <v>9.5153979999999994</v>
      </c>
      <c r="AB187" s="100">
        <v>9.5153540000000003</v>
      </c>
      <c r="AC187" s="100">
        <v>9.5153219999999994</v>
      </c>
      <c r="AD187" s="100">
        <v>9.5152970000000003</v>
      </c>
      <c r="AE187" s="100">
        <v>9.5152800000000006</v>
      </c>
      <c r="AF187" s="99">
        <v>8.1110000000000002E-3</v>
      </c>
      <c r="AG187" s="32"/>
    </row>
    <row r="188" spans="1:33" ht="12" customHeight="1">
      <c r="A188" s="55" t="s">
        <v>1437</v>
      </c>
      <c r="B188" s="97" t="s">
        <v>915</v>
      </c>
      <c r="C188" s="100">
        <v>7.1242470000000004</v>
      </c>
      <c r="D188" s="100">
        <v>7.2160089999999997</v>
      </c>
      <c r="E188" s="100">
        <v>7.3539870000000001</v>
      </c>
      <c r="F188" s="100">
        <v>7.5251279999999996</v>
      </c>
      <c r="G188" s="100">
        <v>7.7344340000000003</v>
      </c>
      <c r="H188" s="100">
        <v>7.9782080000000004</v>
      </c>
      <c r="I188" s="100">
        <v>8.1379079999999995</v>
      </c>
      <c r="J188" s="100">
        <v>8.3951510000000003</v>
      </c>
      <c r="K188" s="100">
        <v>8.6496870000000001</v>
      </c>
      <c r="L188" s="100">
        <v>8.9034890000000004</v>
      </c>
      <c r="M188" s="100">
        <v>9.1247819999999997</v>
      </c>
      <c r="N188" s="100">
        <v>9.2921279999999999</v>
      </c>
      <c r="O188" s="100">
        <v>9.383362</v>
      </c>
      <c r="P188" s="100">
        <v>9.4164049999999992</v>
      </c>
      <c r="Q188" s="100">
        <v>9.4244380000000003</v>
      </c>
      <c r="R188" s="100">
        <v>9.4242290000000004</v>
      </c>
      <c r="S188" s="100">
        <v>9.4247239999999994</v>
      </c>
      <c r="T188" s="100">
        <v>9.4242460000000001</v>
      </c>
      <c r="U188" s="100">
        <v>9.4238189999999999</v>
      </c>
      <c r="V188" s="100">
        <v>9.4234810000000007</v>
      </c>
      <c r="W188" s="100">
        <v>9.4232340000000008</v>
      </c>
      <c r="X188" s="100">
        <v>9.4230660000000004</v>
      </c>
      <c r="Y188" s="100">
        <v>9.4229660000000006</v>
      </c>
      <c r="Z188" s="100">
        <v>9.4228909999999999</v>
      </c>
      <c r="AA188" s="100">
        <v>9.4228559999999995</v>
      </c>
      <c r="AB188" s="100">
        <v>9.4228269999999998</v>
      </c>
      <c r="AC188" s="100">
        <v>9.4228059999999996</v>
      </c>
      <c r="AD188" s="100">
        <v>9.4227860000000003</v>
      </c>
      <c r="AE188" s="100">
        <v>9.4227760000000007</v>
      </c>
      <c r="AF188" s="99">
        <v>1.0037000000000001E-2</v>
      </c>
      <c r="AG188" s="32"/>
    </row>
    <row r="189" spans="1:33" ht="15" customHeight="1">
      <c r="A189" s="55" t="s">
        <v>1438</v>
      </c>
      <c r="B189" s="97" t="s">
        <v>1274</v>
      </c>
      <c r="C189" s="100">
        <v>7.2923280000000004</v>
      </c>
      <c r="D189" s="100">
        <v>7.4885429999999999</v>
      </c>
      <c r="E189" s="100">
        <v>7.6984320000000004</v>
      </c>
      <c r="F189" s="100">
        <v>7.9396709999999997</v>
      </c>
      <c r="G189" s="100">
        <v>8.1937490000000004</v>
      </c>
      <c r="H189" s="100">
        <v>8.4433410000000002</v>
      </c>
      <c r="I189" s="100">
        <v>8.5513739999999991</v>
      </c>
      <c r="J189" s="100">
        <v>8.7458200000000001</v>
      </c>
      <c r="K189" s="100">
        <v>8.9143480000000004</v>
      </c>
      <c r="L189" s="100">
        <v>9.0711449999999996</v>
      </c>
      <c r="M189" s="100">
        <v>9.1741499999999991</v>
      </c>
      <c r="N189" s="100">
        <v>9.1696960000000001</v>
      </c>
      <c r="O189" s="100">
        <v>9.1644229999999993</v>
      </c>
      <c r="P189" s="100">
        <v>9.1603110000000001</v>
      </c>
      <c r="Q189" s="100">
        <v>9.1570809999999998</v>
      </c>
      <c r="R189" s="100">
        <v>9.1545240000000003</v>
      </c>
      <c r="S189" s="100">
        <v>9.1525189999999998</v>
      </c>
      <c r="T189" s="100">
        <v>9.1509599999999995</v>
      </c>
      <c r="U189" s="100">
        <v>9.1497329999999994</v>
      </c>
      <c r="V189" s="100">
        <v>9.1487479999999994</v>
      </c>
      <c r="W189" s="100">
        <v>9.1479429999999997</v>
      </c>
      <c r="X189" s="100">
        <v>9.1472829999999998</v>
      </c>
      <c r="Y189" s="100">
        <v>9.1467390000000002</v>
      </c>
      <c r="Z189" s="100">
        <v>9.1462800000000009</v>
      </c>
      <c r="AA189" s="100">
        <v>9.1458969999999997</v>
      </c>
      <c r="AB189" s="100">
        <v>9.1455749999999991</v>
      </c>
      <c r="AC189" s="100">
        <v>9.1453030000000002</v>
      </c>
      <c r="AD189" s="100">
        <v>9.1450709999999997</v>
      </c>
      <c r="AE189" s="100">
        <v>9.1448719999999994</v>
      </c>
      <c r="AF189" s="99">
        <v>8.1169999999999992E-3</v>
      </c>
      <c r="AG189" s="32"/>
    </row>
    <row r="190" spans="1:33" ht="15" customHeight="1">
      <c r="A190" s="55" t="s">
        <v>1439</v>
      </c>
      <c r="B190" s="97" t="s">
        <v>1276</v>
      </c>
      <c r="C190" s="100">
        <v>7.2662880000000003</v>
      </c>
      <c r="D190" s="100">
        <v>7.456753</v>
      </c>
      <c r="E190" s="100">
        <v>7.6719470000000003</v>
      </c>
      <c r="F190" s="100">
        <v>7.9164370000000002</v>
      </c>
      <c r="G190" s="100">
        <v>8.1800329999999999</v>
      </c>
      <c r="H190" s="100">
        <v>8.4364509999999999</v>
      </c>
      <c r="I190" s="100">
        <v>8.5205819999999992</v>
      </c>
      <c r="J190" s="100">
        <v>8.7217909999999996</v>
      </c>
      <c r="K190" s="100">
        <v>8.8977430000000002</v>
      </c>
      <c r="L190" s="100">
        <v>9.0603079999999991</v>
      </c>
      <c r="M190" s="100">
        <v>9.168113</v>
      </c>
      <c r="N190" s="100">
        <v>9.2106549999999991</v>
      </c>
      <c r="O190" s="100">
        <v>9.2446640000000002</v>
      </c>
      <c r="P190" s="100">
        <v>9.2650210000000008</v>
      </c>
      <c r="Q190" s="100">
        <v>9.2711000000000006</v>
      </c>
      <c r="R190" s="100">
        <v>9.2707350000000002</v>
      </c>
      <c r="S190" s="100">
        <v>9.2715379999999996</v>
      </c>
      <c r="T190" s="100">
        <v>9.2708329999999997</v>
      </c>
      <c r="U190" s="100">
        <v>9.2702600000000004</v>
      </c>
      <c r="V190" s="100">
        <v>9.2698</v>
      </c>
      <c r="W190" s="100">
        <v>9.2694550000000007</v>
      </c>
      <c r="X190" s="100">
        <v>9.2691850000000002</v>
      </c>
      <c r="Y190" s="100">
        <v>9.2689760000000003</v>
      </c>
      <c r="Z190" s="100">
        <v>9.2688419999999994</v>
      </c>
      <c r="AA190" s="100">
        <v>9.2687930000000005</v>
      </c>
      <c r="AB190" s="100">
        <v>9.2687729999999995</v>
      </c>
      <c r="AC190" s="100">
        <v>9.2687120000000007</v>
      </c>
      <c r="AD190" s="100">
        <v>9.2686469999999996</v>
      </c>
      <c r="AE190" s="100">
        <v>9.2685589999999998</v>
      </c>
      <c r="AF190" s="99">
        <v>8.7299999999999999E-3</v>
      </c>
      <c r="AG190" s="32"/>
    </row>
    <row r="191" spans="1:33" ht="15" customHeight="1">
      <c r="A191" s="55" t="s">
        <v>1440</v>
      </c>
      <c r="B191" s="97" t="s">
        <v>1278</v>
      </c>
      <c r="C191" s="100">
        <v>17.261652000000002</v>
      </c>
      <c r="D191" s="100">
        <v>17.508472000000001</v>
      </c>
      <c r="E191" s="100">
        <v>17.854599</v>
      </c>
      <c r="F191" s="100">
        <v>18.277643000000001</v>
      </c>
      <c r="G191" s="100">
        <v>18.791989999999998</v>
      </c>
      <c r="H191" s="100">
        <v>19.322899</v>
      </c>
      <c r="I191" s="100">
        <v>19.574387000000002</v>
      </c>
      <c r="J191" s="100">
        <v>20.100262000000001</v>
      </c>
      <c r="K191" s="100">
        <v>20.612482</v>
      </c>
      <c r="L191" s="100">
        <v>21.091540999999999</v>
      </c>
      <c r="M191" s="100">
        <v>21.425149999999999</v>
      </c>
      <c r="N191" s="100">
        <v>21.569101</v>
      </c>
      <c r="O191" s="100">
        <v>21.651192000000002</v>
      </c>
      <c r="P191" s="100">
        <v>21.716843000000001</v>
      </c>
      <c r="Q191" s="100">
        <v>21.767319000000001</v>
      </c>
      <c r="R191" s="100">
        <v>21.791561000000002</v>
      </c>
      <c r="S191" s="100">
        <v>21.802911999999999</v>
      </c>
      <c r="T191" s="100">
        <v>21.804494999999999</v>
      </c>
      <c r="U191" s="100">
        <v>21.806328000000001</v>
      </c>
      <c r="V191" s="100">
        <v>21.808396999999999</v>
      </c>
      <c r="W191" s="100">
        <v>21.810658</v>
      </c>
      <c r="X191" s="100">
        <v>21.812992000000001</v>
      </c>
      <c r="Y191" s="100">
        <v>21.815377999999999</v>
      </c>
      <c r="Z191" s="100">
        <v>21.817827000000001</v>
      </c>
      <c r="AA191" s="100">
        <v>21.820350999999999</v>
      </c>
      <c r="AB191" s="100">
        <v>21.822946999999999</v>
      </c>
      <c r="AC191" s="100">
        <v>21.825541999999999</v>
      </c>
      <c r="AD191" s="100">
        <v>21.828123000000001</v>
      </c>
      <c r="AE191" s="100">
        <v>21.830663999999999</v>
      </c>
      <c r="AF191" s="99">
        <v>8.4220000000000007E-3</v>
      </c>
      <c r="AG191" s="32"/>
    </row>
    <row r="192" spans="1:33" ht="15" customHeight="1">
      <c r="A192" s="55" t="s">
        <v>1441</v>
      </c>
      <c r="B192" s="97" t="s">
        <v>1280</v>
      </c>
      <c r="C192" s="100">
        <v>0</v>
      </c>
      <c r="D192" s="100">
        <v>0</v>
      </c>
      <c r="E192" s="100">
        <v>14.553922999999999</v>
      </c>
      <c r="F192" s="100">
        <v>15.066867</v>
      </c>
      <c r="G192" s="100">
        <v>15.340820000000001</v>
      </c>
      <c r="H192" s="100">
        <v>15.708619000000001</v>
      </c>
      <c r="I192" s="100">
        <v>15.968109999999999</v>
      </c>
      <c r="J192" s="100">
        <v>16.338889999999999</v>
      </c>
      <c r="K192" s="100">
        <v>16.692547000000001</v>
      </c>
      <c r="L192" s="100">
        <v>17.086779</v>
      </c>
      <c r="M192" s="100">
        <v>17.502669999999998</v>
      </c>
      <c r="N192" s="100">
        <v>17.910140999999999</v>
      </c>
      <c r="O192" s="100">
        <v>18.234856000000001</v>
      </c>
      <c r="P192" s="100">
        <v>18.327406</v>
      </c>
      <c r="Q192" s="100">
        <v>18.539055000000001</v>
      </c>
      <c r="R192" s="100">
        <v>18.653217000000001</v>
      </c>
      <c r="S192" s="100">
        <v>18.661173000000002</v>
      </c>
      <c r="T192" s="100">
        <v>18.663958000000001</v>
      </c>
      <c r="U192" s="100">
        <v>18.661142000000002</v>
      </c>
      <c r="V192" s="100">
        <v>18.658387999999999</v>
      </c>
      <c r="W192" s="100">
        <v>18.655849</v>
      </c>
      <c r="X192" s="100">
        <v>18.651683999999999</v>
      </c>
      <c r="Y192" s="100">
        <v>18.646740000000001</v>
      </c>
      <c r="Z192" s="100">
        <v>18.642441000000002</v>
      </c>
      <c r="AA192" s="100">
        <v>18.638739000000001</v>
      </c>
      <c r="AB192" s="100">
        <v>18.635572</v>
      </c>
      <c r="AC192" s="100">
        <v>18.632866</v>
      </c>
      <c r="AD192" s="100">
        <v>18.630549999999999</v>
      </c>
      <c r="AE192" s="100">
        <v>18.628551000000002</v>
      </c>
      <c r="AF192" s="99" t="s">
        <v>3588</v>
      </c>
      <c r="AG192" s="32"/>
    </row>
    <row r="193" spans="1:33" ht="15" customHeight="1">
      <c r="A193" s="55" t="s">
        <v>1442</v>
      </c>
      <c r="B193" s="97" t="s">
        <v>1282</v>
      </c>
      <c r="C193" s="100">
        <v>0</v>
      </c>
      <c r="D193" s="100">
        <v>0</v>
      </c>
      <c r="E193" s="100">
        <v>10.500055</v>
      </c>
      <c r="F193" s="100">
        <v>10.814527999999999</v>
      </c>
      <c r="G193" s="100">
        <v>10.960862000000001</v>
      </c>
      <c r="H193" s="100">
        <v>11.154066</v>
      </c>
      <c r="I193" s="100">
        <v>11.298344</v>
      </c>
      <c r="J193" s="100">
        <v>11.557214</v>
      </c>
      <c r="K193" s="100">
        <v>11.816191</v>
      </c>
      <c r="L193" s="100">
        <v>12.104652</v>
      </c>
      <c r="M193" s="100">
        <v>12.409575</v>
      </c>
      <c r="N193" s="100">
        <v>12.703073</v>
      </c>
      <c r="O193" s="100">
        <v>12.960664</v>
      </c>
      <c r="P193" s="100">
        <v>13.015003999999999</v>
      </c>
      <c r="Q193" s="100">
        <v>13.172396000000001</v>
      </c>
      <c r="R193" s="100">
        <v>13.256944000000001</v>
      </c>
      <c r="S193" s="100">
        <v>13.258760000000001</v>
      </c>
      <c r="T193" s="100">
        <v>13.253944000000001</v>
      </c>
      <c r="U193" s="100">
        <v>13.246221999999999</v>
      </c>
      <c r="V193" s="100">
        <v>13.239534000000001</v>
      </c>
      <c r="W193" s="100">
        <v>13.233949000000001</v>
      </c>
      <c r="X193" s="100">
        <v>13.229295</v>
      </c>
      <c r="Y193" s="100">
        <v>13.225408</v>
      </c>
      <c r="Z193" s="100">
        <v>13.221905</v>
      </c>
      <c r="AA193" s="100">
        <v>13.218749000000001</v>
      </c>
      <c r="AB193" s="100">
        <v>13.21626</v>
      </c>
      <c r="AC193" s="100">
        <v>13.214546</v>
      </c>
      <c r="AD193" s="100">
        <v>13.213753000000001</v>
      </c>
      <c r="AE193" s="100">
        <v>13.182786</v>
      </c>
      <c r="AF193" s="99" t="s">
        <v>3588</v>
      </c>
      <c r="AG193" s="32"/>
    </row>
    <row r="194" spans="1:33" ht="12" customHeight="1">
      <c r="A194" s="55" t="s">
        <v>1443</v>
      </c>
      <c r="B194" s="97" t="s">
        <v>1284</v>
      </c>
      <c r="C194" s="100">
        <v>0</v>
      </c>
      <c r="D194" s="100">
        <v>0</v>
      </c>
      <c r="E194" s="100">
        <v>11.516572999999999</v>
      </c>
      <c r="F194" s="100">
        <v>11.516893</v>
      </c>
      <c r="G194" s="100">
        <v>11.516845999999999</v>
      </c>
      <c r="H194" s="100">
        <v>11.516837000000001</v>
      </c>
      <c r="I194" s="100">
        <v>11.516862</v>
      </c>
      <c r="J194" s="100">
        <v>11.516876999999999</v>
      </c>
      <c r="K194" s="100">
        <v>11.5169</v>
      </c>
      <c r="L194" s="100">
        <v>11.516932000000001</v>
      </c>
      <c r="M194" s="100">
        <v>11.516957</v>
      </c>
      <c r="N194" s="100">
        <v>11.516973</v>
      </c>
      <c r="O194" s="100">
        <v>11.516972000000001</v>
      </c>
      <c r="P194" s="100">
        <v>11.516952</v>
      </c>
      <c r="Q194" s="100">
        <v>11.516908000000001</v>
      </c>
      <c r="R194" s="100">
        <v>11.516901000000001</v>
      </c>
      <c r="S194" s="100">
        <v>11.516807999999999</v>
      </c>
      <c r="T194" s="100">
        <v>11.516840999999999</v>
      </c>
      <c r="U194" s="100">
        <v>11.516873</v>
      </c>
      <c r="V194" s="100">
        <v>11.516902999999999</v>
      </c>
      <c r="W194" s="100">
        <v>11.516926</v>
      </c>
      <c r="X194" s="100">
        <v>11.516942999999999</v>
      </c>
      <c r="Y194" s="100">
        <v>11.516958000000001</v>
      </c>
      <c r="Z194" s="100">
        <v>11.516968</v>
      </c>
      <c r="AA194" s="100">
        <v>11.516971</v>
      </c>
      <c r="AB194" s="100">
        <v>11.516972000000001</v>
      </c>
      <c r="AC194" s="100">
        <v>11.516975</v>
      </c>
      <c r="AD194" s="100">
        <v>11.516978999999999</v>
      </c>
      <c r="AE194" s="100">
        <v>11.516980999999999</v>
      </c>
      <c r="AF194" s="99" t="s">
        <v>3588</v>
      </c>
      <c r="AG194" s="32"/>
    </row>
    <row r="195" spans="1:33" ht="15" customHeight="1">
      <c r="A195" s="55" t="s">
        <v>1444</v>
      </c>
      <c r="B195" s="97" t="s">
        <v>1378</v>
      </c>
      <c r="C195" s="100">
        <v>9.5238890000000005</v>
      </c>
      <c r="D195" s="100">
        <v>9.8850479999999994</v>
      </c>
      <c r="E195" s="100">
        <v>10.223195</v>
      </c>
      <c r="F195" s="100">
        <v>10.585125</v>
      </c>
      <c r="G195" s="100">
        <v>10.966773</v>
      </c>
      <c r="H195" s="100">
        <v>11.324284</v>
      </c>
      <c r="I195" s="100">
        <v>11.456541</v>
      </c>
      <c r="J195" s="100">
        <v>11.736370000000001</v>
      </c>
      <c r="K195" s="100">
        <v>11.984617</v>
      </c>
      <c r="L195" s="100">
        <v>12.213813</v>
      </c>
      <c r="M195" s="100">
        <v>12.339365000000001</v>
      </c>
      <c r="N195" s="100">
        <v>12.347232999999999</v>
      </c>
      <c r="O195" s="100">
        <v>12.353313999999999</v>
      </c>
      <c r="P195" s="100">
        <v>12.354782999999999</v>
      </c>
      <c r="Q195" s="100">
        <v>12.350885999999999</v>
      </c>
      <c r="R195" s="100">
        <v>12.314574</v>
      </c>
      <c r="S195" s="100">
        <v>12.31892</v>
      </c>
      <c r="T195" s="100">
        <v>12.323705</v>
      </c>
      <c r="U195" s="100">
        <v>12.327807999999999</v>
      </c>
      <c r="V195" s="100">
        <v>12.3308</v>
      </c>
      <c r="W195" s="100">
        <v>12.332654</v>
      </c>
      <c r="X195" s="100">
        <v>12.333526000000001</v>
      </c>
      <c r="Y195" s="100">
        <v>12.333724999999999</v>
      </c>
      <c r="Z195" s="100">
        <v>12.332836</v>
      </c>
      <c r="AA195" s="100">
        <v>12.331709</v>
      </c>
      <c r="AB195" s="100">
        <v>12.330769999999999</v>
      </c>
      <c r="AC195" s="100">
        <v>12.330009</v>
      </c>
      <c r="AD195" s="100">
        <v>12.32938</v>
      </c>
      <c r="AE195" s="100">
        <v>12.328884</v>
      </c>
      <c r="AF195" s="99">
        <v>9.2619999999999994E-3</v>
      </c>
      <c r="AG195" s="32"/>
    </row>
    <row r="196" spans="1:33" ht="15" customHeight="1">
      <c r="A196" s="13"/>
      <c r="B196" s="96" t="s">
        <v>1299</v>
      </c>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row>
    <row r="197" spans="1:33" ht="15" customHeight="1">
      <c r="A197" s="55" t="s">
        <v>1445</v>
      </c>
      <c r="B197" s="97" t="s">
        <v>1269</v>
      </c>
      <c r="C197" s="100">
        <v>6.6741390000000003</v>
      </c>
      <c r="D197" s="100">
        <v>6.8852869999999999</v>
      </c>
      <c r="E197" s="100">
        <v>7.1006450000000001</v>
      </c>
      <c r="F197" s="100">
        <v>7.3028009999999997</v>
      </c>
      <c r="G197" s="100">
        <v>7.4942260000000003</v>
      </c>
      <c r="H197" s="100">
        <v>7.6626830000000004</v>
      </c>
      <c r="I197" s="100">
        <v>7.7328869999999998</v>
      </c>
      <c r="J197" s="100">
        <v>7.8412220000000001</v>
      </c>
      <c r="K197" s="100">
        <v>7.9530010000000004</v>
      </c>
      <c r="L197" s="100">
        <v>8.0583939999999998</v>
      </c>
      <c r="M197" s="100">
        <v>8.1212520000000001</v>
      </c>
      <c r="N197" s="100">
        <v>8.1268779999999996</v>
      </c>
      <c r="O197" s="100">
        <v>8.1281630000000007</v>
      </c>
      <c r="P197" s="100">
        <v>8.1268899999999995</v>
      </c>
      <c r="Q197" s="100">
        <v>8.1269220000000004</v>
      </c>
      <c r="R197" s="100">
        <v>8.1283809999999992</v>
      </c>
      <c r="S197" s="100">
        <v>8.1269950000000009</v>
      </c>
      <c r="T197" s="100">
        <v>8.1271599999999999</v>
      </c>
      <c r="U197" s="100">
        <v>8.1266210000000001</v>
      </c>
      <c r="V197" s="100">
        <v>8.1267200000000006</v>
      </c>
      <c r="W197" s="100">
        <v>8.1229709999999997</v>
      </c>
      <c r="X197" s="100">
        <v>8.1231500000000008</v>
      </c>
      <c r="Y197" s="100">
        <v>8.1209229999999994</v>
      </c>
      <c r="Z197" s="100">
        <v>8.1220180000000006</v>
      </c>
      <c r="AA197" s="100">
        <v>8.1246240000000007</v>
      </c>
      <c r="AB197" s="100">
        <v>8.1271280000000008</v>
      </c>
      <c r="AC197" s="100">
        <v>8.1300319999999999</v>
      </c>
      <c r="AD197" s="100">
        <v>8.1331559999999996</v>
      </c>
      <c r="AE197" s="100">
        <v>8.1364839999999994</v>
      </c>
      <c r="AF197" s="99">
        <v>7.1009999999999997E-3</v>
      </c>
      <c r="AG197" s="32"/>
    </row>
    <row r="198" spans="1:33" ht="15" customHeight="1">
      <c r="A198" s="55" t="s">
        <v>1446</v>
      </c>
      <c r="B198" s="97" t="s">
        <v>1271</v>
      </c>
      <c r="C198" s="100">
        <v>6.9583700000000004</v>
      </c>
      <c r="D198" s="100">
        <v>5.950431</v>
      </c>
      <c r="E198" s="100">
        <v>6.0052209999999997</v>
      </c>
      <c r="F198" s="100">
        <v>6.0688019999999998</v>
      </c>
      <c r="G198" s="100">
        <v>6.1340399999999997</v>
      </c>
      <c r="H198" s="100">
        <v>6.2195070000000001</v>
      </c>
      <c r="I198" s="100">
        <v>6.275277</v>
      </c>
      <c r="J198" s="100">
        <v>6.3645100000000001</v>
      </c>
      <c r="K198" s="100">
        <v>6.452</v>
      </c>
      <c r="L198" s="100">
        <v>6.5398459999999998</v>
      </c>
      <c r="M198" s="100">
        <v>6.6215289999999998</v>
      </c>
      <c r="N198" s="100">
        <v>6.6921359999999996</v>
      </c>
      <c r="O198" s="100">
        <v>6.7030209999999997</v>
      </c>
      <c r="P198" s="100">
        <v>6.7029290000000001</v>
      </c>
      <c r="Q198" s="100">
        <v>6.6994939999999996</v>
      </c>
      <c r="R198" s="100">
        <v>6.6990080000000001</v>
      </c>
      <c r="S198" s="100">
        <v>6.7021269999999999</v>
      </c>
      <c r="T198" s="100">
        <v>6.7062020000000002</v>
      </c>
      <c r="U198" s="100">
        <v>6.6988260000000004</v>
      </c>
      <c r="V198" s="100">
        <v>6.7054070000000001</v>
      </c>
      <c r="W198" s="100">
        <v>6.7120790000000001</v>
      </c>
      <c r="X198" s="100">
        <v>6.7185249999999996</v>
      </c>
      <c r="Y198" s="100">
        <v>6.7253360000000004</v>
      </c>
      <c r="Z198" s="100">
        <v>6.7335149999999997</v>
      </c>
      <c r="AA198" s="100">
        <v>6.743824</v>
      </c>
      <c r="AB198" s="100">
        <v>6.7563190000000004</v>
      </c>
      <c r="AC198" s="100">
        <v>6.770016</v>
      </c>
      <c r="AD198" s="100">
        <v>6.7856069999999997</v>
      </c>
      <c r="AE198" s="100">
        <v>6.8020569999999996</v>
      </c>
      <c r="AF198" s="99">
        <v>-8.1099999999999998E-4</v>
      </c>
      <c r="AG198" s="32"/>
    </row>
    <row r="199" spans="1:33" ht="15" customHeight="1">
      <c r="A199" s="55" t="s">
        <v>1447</v>
      </c>
      <c r="B199" s="97" t="s">
        <v>915</v>
      </c>
      <c r="C199" s="100">
        <v>6.8185469999999997</v>
      </c>
      <c r="D199" s="100">
        <v>5.9032</v>
      </c>
      <c r="E199" s="100">
        <v>5.9650509999999999</v>
      </c>
      <c r="F199" s="100">
        <v>6.0357159999999999</v>
      </c>
      <c r="G199" s="100">
        <v>6.1125299999999996</v>
      </c>
      <c r="H199" s="100">
        <v>6.2139790000000001</v>
      </c>
      <c r="I199" s="100">
        <v>6.2841339999999999</v>
      </c>
      <c r="J199" s="100">
        <v>6.4003509999999997</v>
      </c>
      <c r="K199" s="100">
        <v>6.5141970000000002</v>
      </c>
      <c r="L199" s="100">
        <v>6.6342739999999996</v>
      </c>
      <c r="M199" s="100">
        <v>6.7531949999999998</v>
      </c>
      <c r="N199" s="100">
        <v>6.8533330000000001</v>
      </c>
      <c r="O199" s="100">
        <v>6.894069</v>
      </c>
      <c r="P199" s="100">
        <v>6.9161210000000004</v>
      </c>
      <c r="Q199" s="100">
        <v>6.9317440000000001</v>
      </c>
      <c r="R199" s="100">
        <v>6.9487759999999996</v>
      </c>
      <c r="S199" s="100">
        <v>6.9515539999999998</v>
      </c>
      <c r="T199" s="100">
        <v>6.9596419999999997</v>
      </c>
      <c r="U199" s="100">
        <v>6.9644709999999996</v>
      </c>
      <c r="V199" s="100">
        <v>6.967352</v>
      </c>
      <c r="W199" s="100">
        <v>6.971768</v>
      </c>
      <c r="X199" s="100">
        <v>6.9693500000000004</v>
      </c>
      <c r="Y199" s="100">
        <v>6.9705820000000003</v>
      </c>
      <c r="Z199" s="100">
        <v>6.9722020000000002</v>
      </c>
      <c r="AA199" s="100">
        <v>6.9730920000000003</v>
      </c>
      <c r="AB199" s="100">
        <v>6.9748109999999999</v>
      </c>
      <c r="AC199" s="100">
        <v>6.9750360000000002</v>
      </c>
      <c r="AD199" s="100">
        <v>6.9777069999999997</v>
      </c>
      <c r="AE199" s="100">
        <v>6.981122</v>
      </c>
      <c r="AF199" s="99">
        <v>8.4199999999999998E-4</v>
      </c>
      <c r="AG199" s="32"/>
    </row>
    <row r="200" spans="1:33" ht="12" customHeight="1">
      <c r="A200" s="55" t="s">
        <v>1448</v>
      </c>
      <c r="B200" s="97" t="s">
        <v>1274</v>
      </c>
      <c r="C200" s="100">
        <v>6.2556659999999997</v>
      </c>
      <c r="D200" s="100">
        <v>6.4594430000000003</v>
      </c>
      <c r="E200" s="100">
        <v>6.6792100000000003</v>
      </c>
      <c r="F200" s="100">
        <v>6.8717769999999998</v>
      </c>
      <c r="G200" s="100">
        <v>7.0298689999999997</v>
      </c>
      <c r="H200" s="100">
        <v>7.2014269999999998</v>
      </c>
      <c r="I200" s="100">
        <v>7.2521440000000004</v>
      </c>
      <c r="J200" s="100">
        <v>7.3517650000000003</v>
      </c>
      <c r="K200" s="100">
        <v>7.4505059999999999</v>
      </c>
      <c r="L200" s="100">
        <v>7.5456849999999998</v>
      </c>
      <c r="M200" s="100">
        <v>7.5988150000000001</v>
      </c>
      <c r="N200" s="100">
        <v>7.6172199999999997</v>
      </c>
      <c r="O200" s="100">
        <v>7.6193169999999997</v>
      </c>
      <c r="P200" s="100">
        <v>7.621588</v>
      </c>
      <c r="Q200" s="100">
        <v>7.618258</v>
      </c>
      <c r="R200" s="100">
        <v>7.616892</v>
      </c>
      <c r="S200" s="100">
        <v>7.6090210000000003</v>
      </c>
      <c r="T200" s="100">
        <v>7.607443</v>
      </c>
      <c r="U200" s="100">
        <v>7.5977399999999999</v>
      </c>
      <c r="V200" s="100">
        <v>7.5978310000000002</v>
      </c>
      <c r="W200" s="100">
        <v>7.5968970000000002</v>
      </c>
      <c r="X200" s="100">
        <v>7.596285</v>
      </c>
      <c r="Y200" s="100">
        <v>7.5948719999999996</v>
      </c>
      <c r="Z200" s="100">
        <v>7.596266</v>
      </c>
      <c r="AA200" s="100">
        <v>7.5969189999999998</v>
      </c>
      <c r="AB200" s="100">
        <v>7.6001269999999996</v>
      </c>
      <c r="AC200" s="100">
        <v>7.6039709999999996</v>
      </c>
      <c r="AD200" s="100">
        <v>7.6085469999999997</v>
      </c>
      <c r="AE200" s="100">
        <v>7.6125239999999996</v>
      </c>
      <c r="AF200" s="99">
        <v>7.0359999999999997E-3</v>
      </c>
      <c r="AG200" s="32"/>
    </row>
    <row r="201" spans="1:33" ht="15" customHeight="1">
      <c r="A201" s="55" t="s">
        <v>1449</v>
      </c>
      <c r="B201" s="97" t="s">
        <v>1276</v>
      </c>
      <c r="C201" s="100">
        <v>0</v>
      </c>
      <c r="D201" s="100">
        <v>0</v>
      </c>
      <c r="E201" s="100">
        <v>0</v>
      </c>
      <c r="F201" s="100">
        <v>0</v>
      </c>
      <c r="G201" s="100">
        <v>0</v>
      </c>
      <c r="H201" s="100">
        <v>0</v>
      </c>
      <c r="I201" s="100">
        <v>0</v>
      </c>
      <c r="J201" s="100">
        <v>0</v>
      </c>
      <c r="K201" s="100">
        <v>0</v>
      </c>
      <c r="L201" s="100">
        <v>0</v>
      </c>
      <c r="M201" s="100">
        <v>0</v>
      </c>
      <c r="N201" s="100">
        <v>0</v>
      </c>
      <c r="O201" s="100">
        <v>0</v>
      </c>
      <c r="P201" s="100">
        <v>0</v>
      </c>
      <c r="Q201" s="100">
        <v>0</v>
      </c>
      <c r="R201" s="100">
        <v>0</v>
      </c>
      <c r="S201" s="100">
        <v>0</v>
      </c>
      <c r="T201" s="100">
        <v>0</v>
      </c>
      <c r="U201" s="100">
        <v>0</v>
      </c>
      <c r="V201" s="100">
        <v>0</v>
      </c>
      <c r="W201" s="100">
        <v>0</v>
      </c>
      <c r="X201" s="100">
        <v>0</v>
      </c>
      <c r="Y201" s="100">
        <v>0</v>
      </c>
      <c r="Z201" s="100">
        <v>0</v>
      </c>
      <c r="AA201" s="100">
        <v>0</v>
      </c>
      <c r="AB201" s="100">
        <v>0</v>
      </c>
      <c r="AC201" s="100">
        <v>0</v>
      </c>
      <c r="AD201" s="100">
        <v>0</v>
      </c>
      <c r="AE201" s="100">
        <v>0</v>
      </c>
      <c r="AF201" s="99" t="s">
        <v>3588</v>
      </c>
      <c r="AG201" s="32"/>
    </row>
    <row r="202" spans="1:33" ht="15" customHeight="1">
      <c r="A202" s="55" t="s">
        <v>1450</v>
      </c>
      <c r="B202" s="97" t="s">
        <v>1278</v>
      </c>
      <c r="C202" s="100">
        <v>10.834071</v>
      </c>
      <c r="D202" s="100">
        <v>10.882474</v>
      </c>
      <c r="E202" s="100">
        <v>10.964461</v>
      </c>
      <c r="F202" s="100">
        <v>11.061527999999999</v>
      </c>
      <c r="G202" s="100">
        <v>11.154343000000001</v>
      </c>
      <c r="H202" s="100">
        <v>11.255208</v>
      </c>
      <c r="I202" s="100">
        <v>11.301463</v>
      </c>
      <c r="J202" s="100">
        <v>11.387994000000001</v>
      </c>
      <c r="K202" s="100">
        <v>11.466987</v>
      </c>
      <c r="L202" s="100">
        <v>11.517638</v>
      </c>
      <c r="M202" s="100">
        <v>11.558145</v>
      </c>
      <c r="N202" s="100">
        <v>11.571635000000001</v>
      </c>
      <c r="O202" s="100">
        <v>11.573013</v>
      </c>
      <c r="P202" s="100">
        <v>11.573555000000001</v>
      </c>
      <c r="Q202" s="100">
        <v>11.573771000000001</v>
      </c>
      <c r="R202" s="100">
        <v>11.574054</v>
      </c>
      <c r="S202" s="100">
        <v>11.574018000000001</v>
      </c>
      <c r="T202" s="100">
        <v>11.570601999999999</v>
      </c>
      <c r="U202" s="100">
        <v>11.572164000000001</v>
      </c>
      <c r="V202" s="100">
        <v>11.574119</v>
      </c>
      <c r="W202" s="100">
        <v>11.576482</v>
      </c>
      <c r="X202" s="100">
        <v>11.579226</v>
      </c>
      <c r="Y202" s="100">
        <v>11.582304000000001</v>
      </c>
      <c r="Z202" s="100">
        <v>11.584953000000001</v>
      </c>
      <c r="AA202" s="100">
        <v>11.58859</v>
      </c>
      <c r="AB202" s="100">
        <v>11.592428</v>
      </c>
      <c r="AC202" s="100">
        <v>11.596462000000001</v>
      </c>
      <c r="AD202" s="100">
        <v>11.600711</v>
      </c>
      <c r="AE202" s="100">
        <v>11.604713</v>
      </c>
      <c r="AF202" s="99">
        <v>2.457E-3</v>
      </c>
      <c r="AG202" s="32"/>
    </row>
    <row r="203" spans="1:33" ht="15" customHeight="1">
      <c r="A203" s="55" t="s">
        <v>1451</v>
      </c>
      <c r="B203" s="97" t="s">
        <v>1280</v>
      </c>
      <c r="C203" s="100">
        <v>0</v>
      </c>
      <c r="D203" s="100">
        <v>0</v>
      </c>
      <c r="E203" s="100">
        <v>1.5461009999999999</v>
      </c>
      <c r="F203" s="100">
        <v>9.1604080000000003</v>
      </c>
      <c r="G203" s="100">
        <v>9.3002350000000007</v>
      </c>
      <c r="H203" s="100">
        <v>9.4663240000000002</v>
      </c>
      <c r="I203" s="100">
        <v>9.5709890000000009</v>
      </c>
      <c r="J203" s="100">
        <v>9.7491660000000007</v>
      </c>
      <c r="K203" s="100">
        <v>9.9611009999999993</v>
      </c>
      <c r="L203" s="100">
        <v>10.190699</v>
      </c>
      <c r="M203" s="100">
        <v>10.420973</v>
      </c>
      <c r="N203" s="100">
        <v>10.627694</v>
      </c>
      <c r="O203" s="100">
        <v>10.800001999999999</v>
      </c>
      <c r="P203" s="100">
        <v>10.845261000000001</v>
      </c>
      <c r="Q203" s="100">
        <v>10.964962999999999</v>
      </c>
      <c r="R203" s="100">
        <v>11.044594</v>
      </c>
      <c r="S203" s="100">
        <v>11.048244</v>
      </c>
      <c r="T203" s="100">
        <v>11.049844999999999</v>
      </c>
      <c r="U203" s="100">
        <v>11.050592999999999</v>
      </c>
      <c r="V203" s="100">
        <v>11.051220000000001</v>
      </c>
      <c r="W203" s="100">
        <v>11.051603999999999</v>
      </c>
      <c r="X203" s="100">
        <v>11.051218</v>
      </c>
      <c r="Y203" s="100">
        <v>11.049953</v>
      </c>
      <c r="Z203" s="100">
        <v>11.049047</v>
      </c>
      <c r="AA203" s="100">
        <v>11.048401999999999</v>
      </c>
      <c r="AB203" s="100">
        <v>11.047969</v>
      </c>
      <c r="AC203" s="100">
        <v>11.047743000000001</v>
      </c>
      <c r="AD203" s="100">
        <v>11.047666</v>
      </c>
      <c r="AE203" s="100">
        <v>11.047719000000001</v>
      </c>
      <c r="AF203" s="99" t="s">
        <v>3588</v>
      </c>
      <c r="AG203" s="32"/>
    </row>
    <row r="204" spans="1:33" ht="12" customHeight="1">
      <c r="A204" s="55" t="s">
        <v>1452</v>
      </c>
      <c r="B204" s="97" t="s">
        <v>1282</v>
      </c>
      <c r="C204" s="100">
        <v>0</v>
      </c>
      <c r="D204" s="100">
        <v>0</v>
      </c>
      <c r="E204" s="100">
        <v>1.4758230000000001</v>
      </c>
      <c r="F204" s="100">
        <v>9.1331419999999994</v>
      </c>
      <c r="G204" s="100">
        <v>9.2339409999999997</v>
      </c>
      <c r="H204" s="100">
        <v>9.3585609999999999</v>
      </c>
      <c r="I204" s="100">
        <v>9.4466509999999992</v>
      </c>
      <c r="J204" s="100">
        <v>9.5970720000000007</v>
      </c>
      <c r="K204" s="100">
        <v>9.7784639999999996</v>
      </c>
      <c r="L204" s="100">
        <v>9.9770450000000004</v>
      </c>
      <c r="M204" s="100">
        <v>10.180616000000001</v>
      </c>
      <c r="N204" s="100">
        <v>10.386760000000001</v>
      </c>
      <c r="O204" s="100">
        <v>10.565909</v>
      </c>
      <c r="P204" s="100">
        <v>10.630685</v>
      </c>
      <c r="Q204" s="100">
        <v>10.747038999999999</v>
      </c>
      <c r="R204" s="100">
        <v>10.822960999999999</v>
      </c>
      <c r="S204" s="100">
        <v>10.82043</v>
      </c>
      <c r="T204" s="100">
        <v>10.817456999999999</v>
      </c>
      <c r="U204" s="100">
        <v>10.815135</v>
      </c>
      <c r="V204" s="100">
        <v>10.813281</v>
      </c>
      <c r="W204" s="100">
        <v>10.811807</v>
      </c>
      <c r="X204" s="100">
        <v>10.810549</v>
      </c>
      <c r="Y204" s="100">
        <v>10.809417</v>
      </c>
      <c r="Z204" s="100">
        <v>10.808534</v>
      </c>
      <c r="AA204" s="100">
        <v>10.807896</v>
      </c>
      <c r="AB204" s="100">
        <v>10.80747</v>
      </c>
      <c r="AC204" s="100">
        <v>10.807022</v>
      </c>
      <c r="AD204" s="100">
        <v>10.806644</v>
      </c>
      <c r="AE204" s="100">
        <v>10.811745</v>
      </c>
      <c r="AF204" s="99" t="s">
        <v>3588</v>
      </c>
      <c r="AG204" s="32"/>
    </row>
    <row r="205" spans="1:33" ht="15" customHeight="1">
      <c r="A205" s="55" t="s">
        <v>1453</v>
      </c>
      <c r="B205" s="97" t="s">
        <v>1284</v>
      </c>
      <c r="C205" s="100">
        <v>0</v>
      </c>
      <c r="D205" s="100">
        <v>0</v>
      </c>
      <c r="E205" s="100">
        <v>7.1006340000000003</v>
      </c>
      <c r="F205" s="100">
        <v>7.1107100000000001</v>
      </c>
      <c r="G205" s="100">
        <v>7.1105689999999999</v>
      </c>
      <c r="H205" s="100">
        <v>7.1103800000000001</v>
      </c>
      <c r="I205" s="100">
        <v>7.11015</v>
      </c>
      <c r="J205" s="100">
        <v>7.1097770000000002</v>
      </c>
      <c r="K205" s="100">
        <v>7.1092839999999997</v>
      </c>
      <c r="L205" s="100">
        <v>7.1088810000000002</v>
      </c>
      <c r="M205" s="100">
        <v>7.1087109999999996</v>
      </c>
      <c r="N205" s="100">
        <v>7.1085050000000001</v>
      </c>
      <c r="O205" s="100">
        <v>7.1085089999999997</v>
      </c>
      <c r="P205" s="100">
        <v>7.1085839999999996</v>
      </c>
      <c r="Q205" s="100">
        <v>7.108803</v>
      </c>
      <c r="R205" s="100">
        <v>7.1090289999999996</v>
      </c>
      <c r="S205" s="100">
        <v>7.1092680000000001</v>
      </c>
      <c r="T205" s="100">
        <v>7.1095100000000002</v>
      </c>
      <c r="U205" s="100">
        <v>7.1097460000000003</v>
      </c>
      <c r="V205" s="100">
        <v>7.1099870000000003</v>
      </c>
      <c r="W205" s="100">
        <v>7.1102550000000004</v>
      </c>
      <c r="X205" s="100">
        <v>7.1105390000000002</v>
      </c>
      <c r="Y205" s="100">
        <v>7.1108250000000002</v>
      </c>
      <c r="Z205" s="100">
        <v>7.1111050000000002</v>
      </c>
      <c r="AA205" s="100">
        <v>7.1113850000000003</v>
      </c>
      <c r="AB205" s="100">
        <v>7.1116630000000001</v>
      </c>
      <c r="AC205" s="100">
        <v>7.1119459999999997</v>
      </c>
      <c r="AD205" s="100">
        <v>7.1122259999999997</v>
      </c>
      <c r="AE205" s="100">
        <v>7.1125040000000004</v>
      </c>
      <c r="AF205" s="99" t="s">
        <v>3588</v>
      </c>
      <c r="AG205" s="32"/>
    </row>
    <row r="206" spans="1:33" ht="15" customHeight="1">
      <c r="A206" s="55" t="s">
        <v>1454</v>
      </c>
      <c r="B206" s="97" t="s">
        <v>1389</v>
      </c>
      <c r="C206" s="100">
        <v>6.6682579999999998</v>
      </c>
      <c r="D206" s="100">
        <v>6.8778680000000003</v>
      </c>
      <c r="E206" s="100">
        <v>7.0931090000000001</v>
      </c>
      <c r="F206" s="100">
        <v>7.2950730000000004</v>
      </c>
      <c r="G206" s="100">
        <v>7.4860600000000002</v>
      </c>
      <c r="H206" s="100">
        <v>7.6547729999999996</v>
      </c>
      <c r="I206" s="100">
        <v>7.7251940000000001</v>
      </c>
      <c r="J206" s="100">
        <v>7.833914</v>
      </c>
      <c r="K206" s="100">
        <v>7.945862</v>
      </c>
      <c r="L206" s="100">
        <v>8.0513449999999995</v>
      </c>
      <c r="M206" s="100">
        <v>8.1142260000000004</v>
      </c>
      <c r="N206" s="100">
        <v>8.1200080000000003</v>
      </c>
      <c r="O206" s="100">
        <v>8.1211169999999999</v>
      </c>
      <c r="P206" s="100">
        <v>8.1195799999999991</v>
      </c>
      <c r="Q206" s="100">
        <v>8.1192550000000008</v>
      </c>
      <c r="R206" s="100">
        <v>8.1203430000000001</v>
      </c>
      <c r="S206" s="100">
        <v>8.118506</v>
      </c>
      <c r="T206" s="100">
        <v>8.1182789999999994</v>
      </c>
      <c r="U206" s="100">
        <v>8.1171950000000006</v>
      </c>
      <c r="V206" s="100">
        <v>8.1168800000000001</v>
      </c>
      <c r="W206" s="100">
        <v>8.112743</v>
      </c>
      <c r="X206" s="100">
        <v>8.1124480000000005</v>
      </c>
      <c r="Y206" s="100">
        <v>8.109731</v>
      </c>
      <c r="Z206" s="100">
        <v>8.1102869999999996</v>
      </c>
      <c r="AA206" s="100">
        <v>8.1122879999999995</v>
      </c>
      <c r="AB206" s="100">
        <v>8.1142240000000001</v>
      </c>
      <c r="AC206" s="100">
        <v>8.1165479999999999</v>
      </c>
      <c r="AD206" s="100">
        <v>8.1190899999999999</v>
      </c>
      <c r="AE206" s="100">
        <v>8.1218000000000004</v>
      </c>
      <c r="AF206" s="99">
        <v>7.0670000000000004E-3</v>
      </c>
      <c r="AG206" s="32"/>
    </row>
    <row r="207" spans="1:33" ht="15" customHeight="1">
      <c r="A207" s="55" t="s">
        <v>1455</v>
      </c>
      <c r="B207" s="96" t="s">
        <v>1391</v>
      </c>
      <c r="C207" s="107">
        <v>7.9135200000000001</v>
      </c>
      <c r="D207" s="107">
        <v>8.2034389999999995</v>
      </c>
      <c r="E207" s="107">
        <v>8.5304300000000008</v>
      </c>
      <c r="F207" s="107">
        <v>8.8390380000000004</v>
      </c>
      <c r="G207" s="107">
        <v>9.0926939999999998</v>
      </c>
      <c r="H207" s="107">
        <v>9.2946449999999992</v>
      </c>
      <c r="I207" s="107">
        <v>9.3797630000000005</v>
      </c>
      <c r="J207" s="107">
        <v>9.5512219999999992</v>
      </c>
      <c r="K207" s="107">
        <v>9.7325169999999996</v>
      </c>
      <c r="L207" s="107">
        <v>9.8971800000000005</v>
      </c>
      <c r="M207" s="107">
        <v>9.9861529999999998</v>
      </c>
      <c r="N207" s="107">
        <v>9.9984889999999993</v>
      </c>
      <c r="O207" s="107">
        <v>9.9983369999999994</v>
      </c>
      <c r="P207" s="107">
        <v>10.015012</v>
      </c>
      <c r="Q207" s="107">
        <v>10.04097</v>
      </c>
      <c r="R207" s="107">
        <v>10.070024999999999</v>
      </c>
      <c r="S207" s="107">
        <v>10.10196</v>
      </c>
      <c r="T207" s="107">
        <v>10.131676000000001</v>
      </c>
      <c r="U207" s="107">
        <v>10.159674000000001</v>
      </c>
      <c r="V207" s="107">
        <v>10.174063</v>
      </c>
      <c r="W207" s="107">
        <v>10.189197999999999</v>
      </c>
      <c r="X207" s="107">
        <v>10.217969</v>
      </c>
      <c r="Y207" s="107">
        <v>10.257444</v>
      </c>
      <c r="Z207" s="107">
        <v>10.311572</v>
      </c>
      <c r="AA207" s="107">
        <v>10.35394</v>
      </c>
      <c r="AB207" s="107">
        <v>10.378917</v>
      </c>
      <c r="AC207" s="107">
        <v>10.392120999999999</v>
      </c>
      <c r="AD207" s="107">
        <v>10.409454</v>
      </c>
      <c r="AE207" s="107">
        <v>10.438950999999999</v>
      </c>
      <c r="AF207" s="103">
        <v>9.9410000000000002E-3</v>
      </c>
      <c r="AG207" s="32"/>
    </row>
    <row r="208" spans="1:33" ht="15" customHeight="1">
      <c r="A208" s="13"/>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row>
    <row r="209" spans="1:33" ht="12" customHeight="1">
      <c r="A209" s="13"/>
      <c r="B209" s="96" t="s">
        <v>1456</v>
      </c>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row>
    <row r="210" spans="1:33" ht="15" customHeight="1">
      <c r="A210" s="13"/>
      <c r="B210" s="96" t="s">
        <v>1267</v>
      </c>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row>
    <row r="211" spans="1:33" ht="15" customHeight="1">
      <c r="A211" s="55" t="s">
        <v>1457</v>
      </c>
      <c r="B211" s="97" t="s">
        <v>1269</v>
      </c>
      <c r="C211" s="100">
        <v>136.26808199999999</v>
      </c>
      <c r="D211" s="100">
        <v>142.010941</v>
      </c>
      <c r="E211" s="100">
        <v>150.02169799999999</v>
      </c>
      <c r="F211" s="100">
        <v>156.29624899999999</v>
      </c>
      <c r="G211" s="100">
        <v>160.64120500000001</v>
      </c>
      <c r="H211" s="100">
        <v>162.149689</v>
      </c>
      <c r="I211" s="100">
        <v>163.053391</v>
      </c>
      <c r="J211" s="100">
        <v>165.20639</v>
      </c>
      <c r="K211" s="100">
        <v>166.508804</v>
      </c>
      <c r="L211" s="100">
        <v>168.21026599999999</v>
      </c>
      <c r="M211" s="100">
        <v>170.35565199999999</v>
      </c>
      <c r="N211" s="100">
        <v>171.99041700000001</v>
      </c>
      <c r="O211" s="100">
        <v>174.952179</v>
      </c>
      <c r="P211" s="100">
        <v>178.43514999999999</v>
      </c>
      <c r="Q211" s="100">
        <v>181.91931199999999</v>
      </c>
      <c r="R211" s="100">
        <v>185.49711600000001</v>
      </c>
      <c r="S211" s="100">
        <v>189.505844</v>
      </c>
      <c r="T211" s="100">
        <v>192.613846</v>
      </c>
      <c r="U211" s="100">
        <v>196.48230000000001</v>
      </c>
      <c r="V211" s="100">
        <v>199.607574</v>
      </c>
      <c r="W211" s="100">
        <v>201.50280799999999</v>
      </c>
      <c r="X211" s="100">
        <v>203.998062</v>
      </c>
      <c r="Y211" s="100">
        <v>206.73066700000001</v>
      </c>
      <c r="Z211" s="100">
        <v>210.51950099999999</v>
      </c>
      <c r="AA211" s="100">
        <v>214.05920399999999</v>
      </c>
      <c r="AB211" s="100">
        <v>216.66731300000001</v>
      </c>
      <c r="AC211" s="100">
        <v>219.52581799999999</v>
      </c>
      <c r="AD211" s="100">
        <v>222.738831</v>
      </c>
      <c r="AE211" s="100">
        <v>226.48855599999999</v>
      </c>
      <c r="AF211" s="99">
        <v>1.8311000000000001E-2</v>
      </c>
      <c r="AG211" s="32"/>
    </row>
    <row r="212" spans="1:33" ht="15" customHeight="1">
      <c r="A212" s="55" t="s">
        <v>1458</v>
      </c>
      <c r="B212" s="97" t="s">
        <v>1271</v>
      </c>
      <c r="C212" s="100">
        <v>103.216148</v>
      </c>
      <c r="D212" s="100">
        <v>106.431427</v>
      </c>
      <c r="E212" s="100">
        <v>111.348045</v>
      </c>
      <c r="F212" s="100">
        <v>114.97685199999999</v>
      </c>
      <c r="G212" s="100">
        <v>117.213142</v>
      </c>
      <c r="H212" s="100">
        <v>117.432686</v>
      </c>
      <c r="I212" s="100">
        <v>117.281082</v>
      </c>
      <c r="J212" s="100">
        <v>118.08614300000001</v>
      </c>
      <c r="K212" s="100">
        <v>118.334396</v>
      </c>
      <c r="L212" s="100">
        <v>118.91493199999999</v>
      </c>
      <c r="M212" s="100">
        <v>119.85099</v>
      </c>
      <c r="N212" s="100">
        <v>120.466339</v>
      </c>
      <c r="O212" s="100">
        <v>122.044212</v>
      </c>
      <c r="P212" s="100">
        <v>124.01142900000001</v>
      </c>
      <c r="Q212" s="100">
        <v>126.002151</v>
      </c>
      <c r="R212" s="100">
        <v>128.078857</v>
      </c>
      <c r="S212" s="100">
        <v>130.47186300000001</v>
      </c>
      <c r="T212" s="100">
        <v>132.263229</v>
      </c>
      <c r="U212" s="100">
        <v>134.59445199999999</v>
      </c>
      <c r="V212" s="100">
        <v>136.433044</v>
      </c>
      <c r="W212" s="100">
        <v>137.449127</v>
      </c>
      <c r="X212" s="100">
        <v>138.89227299999999</v>
      </c>
      <c r="Y212" s="100">
        <v>140.51248200000001</v>
      </c>
      <c r="Z212" s="100">
        <v>142.863586</v>
      </c>
      <c r="AA212" s="100">
        <v>145.056839</v>
      </c>
      <c r="AB212" s="100">
        <v>146.63052400000001</v>
      </c>
      <c r="AC212" s="100">
        <v>148.38504</v>
      </c>
      <c r="AD212" s="100">
        <v>150.389465</v>
      </c>
      <c r="AE212" s="100">
        <v>152.765106</v>
      </c>
      <c r="AF212" s="99">
        <v>1.4101000000000001E-2</v>
      </c>
      <c r="AG212" s="32"/>
    </row>
    <row r="213" spans="1:33" ht="15" customHeight="1">
      <c r="A213" s="55" t="s">
        <v>1459</v>
      </c>
      <c r="B213" s="97" t="s">
        <v>915</v>
      </c>
      <c r="C213" s="100">
        <v>0</v>
      </c>
      <c r="D213" s="100">
        <v>0.27527699999999999</v>
      </c>
      <c r="E213" s="100">
        <v>0.28401599999999999</v>
      </c>
      <c r="F213" s="100">
        <v>0.28400599999999998</v>
      </c>
      <c r="G213" s="100">
        <v>0.288997</v>
      </c>
      <c r="H213" s="100">
        <v>0.28863800000000001</v>
      </c>
      <c r="I213" s="100">
        <v>0.28888000000000003</v>
      </c>
      <c r="J213" s="100">
        <v>0.29348999999999997</v>
      </c>
      <c r="K213" s="100">
        <v>0.30130600000000002</v>
      </c>
      <c r="L213" s="100">
        <v>0.31532399999999999</v>
      </c>
      <c r="M213" s="100">
        <v>0.33142300000000002</v>
      </c>
      <c r="N213" s="100">
        <v>0.348082</v>
      </c>
      <c r="O213" s="100">
        <v>0.36837799999999998</v>
      </c>
      <c r="P213" s="100">
        <v>0.39177299999999998</v>
      </c>
      <c r="Q213" s="100">
        <v>0.41926200000000002</v>
      </c>
      <c r="R213" s="100">
        <v>0.45014500000000002</v>
      </c>
      <c r="S213" s="100">
        <v>0.48619400000000002</v>
      </c>
      <c r="T213" s="100">
        <v>0.52437299999999998</v>
      </c>
      <c r="U213" s="100">
        <v>0.571187</v>
      </c>
      <c r="V213" s="100">
        <v>0.62299800000000005</v>
      </c>
      <c r="W213" s="100">
        <v>0.67676999999999998</v>
      </c>
      <c r="X213" s="100">
        <v>0.73752899999999999</v>
      </c>
      <c r="Y213" s="100">
        <v>0.80120899999999995</v>
      </c>
      <c r="Z213" s="100">
        <v>0.86959200000000003</v>
      </c>
      <c r="AA213" s="100">
        <v>0.93742599999999998</v>
      </c>
      <c r="AB213" s="100">
        <v>1.00041</v>
      </c>
      <c r="AC213" s="100">
        <v>1.062392</v>
      </c>
      <c r="AD213" s="100">
        <v>1.1245959999999999</v>
      </c>
      <c r="AE213" s="100">
        <v>1.1884319999999999</v>
      </c>
      <c r="AF213" s="99" t="s">
        <v>3588</v>
      </c>
      <c r="AG213" s="32"/>
    </row>
    <row r="214" spans="1:33" ht="15" customHeight="1">
      <c r="A214" s="55" t="s">
        <v>1460</v>
      </c>
      <c r="B214" s="97" t="s">
        <v>1274</v>
      </c>
      <c r="C214" s="100">
        <v>0</v>
      </c>
      <c r="D214" s="100">
        <v>0</v>
      </c>
      <c r="E214" s="100">
        <v>0</v>
      </c>
      <c r="F214" s="100">
        <v>0</v>
      </c>
      <c r="G214" s="100">
        <v>0</v>
      </c>
      <c r="H214" s="100">
        <v>0</v>
      </c>
      <c r="I214" s="100">
        <v>0</v>
      </c>
      <c r="J214" s="100">
        <v>0</v>
      </c>
      <c r="K214" s="100">
        <v>0</v>
      </c>
      <c r="L214" s="100">
        <v>0</v>
      </c>
      <c r="M214" s="100">
        <v>0</v>
      </c>
      <c r="N214" s="100">
        <v>0</v>
      </c>
      <c r="O214" s="100">
        <v>0</v>
      </c>
      <c r="P214" s="100">
        <v>0</v>
      </c>
      <c r="Q214" s="100">
        <v>0</v>
      </c>
      <c r="R214" s="100">
        <v>0</v>
      </c>
      <c r="S214" s="100">
        <v>0</v>
      </c>
      <c r="T214" s="100">
        <v>0</v>
      </c>
      <c r="U214" s="100">
        <v>0</v>
      </c>
      <c r="V214" s="100">
        <v>0</v>
      </c>
      <c r="W214" s="100">
        <v>0</v>
      </c>
      <c r="X214" s="100">
        <v>0</v>
      </c>
      <c r="Y214" s="100">
        <v>0</v>
      </c>
      <c r="Z214" s="100">
        <v>0</v>
      </c>
      <c r="AA214" s="100">
        <v>0</v>
      </c>
      <c r="AB214" s="100">
        <v>0</v>
      </c>
      <c r="AC214" s="100">
        <v>0</v>
      </c>
      <c r="AD214" s="100">
        <v>0</v>
      </c>
      <c r="AE214" s="100">
        <v>0</v>
      </c>
      <c r="AF214" s="99" t="s">
        <v>3588</v>
      </c>
      <c r="AG214" s="32"/>
    </row>
    <row r="215" spans="1:33" ht="15" customHeight="1">
      <c r="A215" s="55" t="s">
        <v>1461</v>
      </c>
      <c r="B215" s="97" t="s">
        <v>1276</v>
      </c>
      <c r="C215" s="100">
        <v>12.638756000000001</v>
      </c>
      <c r="D215" s="100">
        <v>12.862821</v>
      </c>
      <c r="E215" s="100">
        <v>12.988384</v>
      </c>
      <c r="F215" s="100">
        <v>12.622992</v>
      </c>
      <c r="G215" s="100">
        <v>12.388579999999999</v>
      </c>
      <c r="H215" s="100">
        <v>12.266788</v>
      </c>
      <c r="I215" s="100">
        <v>11.896699</v>
      </c>
      <c r="J215" s="100">
        <v>11.763076999999999</v>
      </c>
      <c r="K215" s="100">
        <v>11.707501000000001</v>
      </c>
      <c r="L215" s="100">
        <v>11.874625999999999</v>
      </c>
      <c r="M215" s="100">
        <v>12.033599000000001</v>
      </c>
      <c r="N215" s="100">
        <v>12.199301999999999</v>
      </c>
      <c r="O215" s="100">
        <v>11.782071</v>
      </c>
      <c r="P215" s="100">
        <v>12.127592999999999</v>
      </c>
      <c r="Q215" s="100">
        <v>12.408319000000001</v>
      </c>
      <c r="R215" s="100">
        <v>12.727804000000001</v>
      </c>
      <c r="S215" s="100">
        <v>13.034338</v>
      </c>
      <c r="T215" s="100">
        <v>13.320174</v>
      </c>
      <c r="U215" s="100">
        <v>13.662789</v>
      </c>
      <c r="V215" s="100">
        <v>13.945688000000001</v>
      </c>
      <c r="W215" s="100">
        <v>14.115904</v>
      </c>
      <c r="X215" s="100">
        <v>14.28233</v>
      </c>
      <c r="Y215" s="100">
        <v>14.465131</v>
      </c>
      <c r="Z215" s="100">
        <v>14.749026000000001</v>
      </c>
      <c r="AA215" s="100">
        <v>15.025936</v>
      </c>
      <c r="AB215" s="100">
        <v>15.175280000000001</v>
      </c>
      <c r="AC215" s="100">
        <v>15.313969999999999</v>
      </c>
      <c r="AD215" s="100">
        <v>15.420337</v>
      </c>
      <c r="AE215" s="100">
        <v>15.590128</v>
      </c>
      <c r="AF215" s="99">
        <v>7.5240000000000003E-3</v>
      </c>
      <c r="AG215" s="32"/>
    </row>
    <row r="216" spans="1:33" ht="15" customHeight="1">
      <c r="A216" s="55" t="s">
        <v>1462</v>
      </c>
      <c r="B216" s="97" t="s">
        <v>1278</v>
      </c>
      <c r="C216" s="100">
        <v>0</v>
      </c>
      <c r="D216" s="100">
        <v>0</v>
      </c>
      <c r="E216" s="100">
        <v>0</v>
      </c>
      <c r="F216" s="100">
        <v>0</v>
      </c>
      <c r="G216" s="100">
        <v>0</v>
      </c>
      <c r="H216" s="100">
        <v>0</v>
      </c>
      <c r="I216" s="100">
        <v>0</v>
      </c>
      <c r="J216" s="100">
        <v>0</v>
      </c>
      <c r="K216" s="100">
        <v>0</v>
      </c>
      <c r="L216" s="100">
        <v>0</v>
      </c>
      <c r="M216" s="100">
        <v>0</v>
      </c>
      <c r="N216" s="100">
        <v>0</v>
      </c>
      <c r="O216" s="100">
        <v>0</v>
      </c>
      <c r="P216" s="100">
        <v>0</v>
      </c>
      <c r="Q216" s="100">
        <v>0</v>
      </c>
      <c r="R216" s="100">
        <v>0</v>
      </c>
      <c r="S216" s="100">
        <v>0</v>
      </c>
      <c r="T216" s="100">
        <v>0</v>
      </c>
      <c r="U216" s="100">
        <v>0</v>
      </c>
      <c r="V216" s="100">
        <v>0</v>
      </c>
      <c r="W216" s="100">
        <v>0</v>
      </c>
      <c r="X216" s="100">
        <v>0</v>
      </c>
      <c r="Y216" s="100">
        <v>0</v>
      </c>
      <c r="Z216" s="100">
        <v>0</v>
      </c>
      <c r="AA216" s="100">
        <v>0</v>
      </c>
      <c r="AB216" s="100">
        <v>0</v>
      </c>
      <c r="AC216" s="100">
        <v>0</v>
      </c>
      <c r="AD216" s="100">
        <v>0</v>
      </c>
      <c r="AE216" s="100">
        <v>0</v>
      </c>
      <c r="AF216" s="99" t="s">
        <v>3588</v>
      </c>
      <c r="AG216" s="32"/>
    </row>
    <row r="217" spans="1:33" ht="15" customHeight="1">
      <c r="A217" s="55" t="s">
        <v>1463</v>
      </c>
      <c r="B217" s="97" t="s">
        <v>1280</v>
      </c>
      <c r="C217" s="100">
        <v>0</v>
      </c>
      <c r="D217" s="100">
        <v>0.314805</v>
      </c>
      <c r="E217" s="100">
        <v>0.32942500000000002</v>
      </c>
      <c r="F217" s="100">
        <v>0.33868100000000001</v>
      </c>
      <c r="G217" s="100">
        <v>0.34859899999999999</v>
      </c>
      <c r="H217" s="100">
        <v>0.35605199999999998</v>
      </c>
      <c r="I217" s="100">
        <v>0.36830299999999999</v>
      </c>
      <c r="J217" s="100">
        <v>0.38764700000000002</v>
      </c>
      <c r="K217" s="100">
        <v>0.40912300000000001</v>
      </c>
      <c r="L217" s="100">
        <v>0.43522699999999997</v>
      </c>
      <c r="M217" s="100">
        <v>0.46632499999999999</v>
      </c>
      <c r="N217" s="100">
        <v>0.49840299999999998</v>
      </c>
      <c r="O217" s="100">
        <v>0.53876900000000005</v>
      </c>
      <c r="P217" s="100">
        <v>0.58680600000000005</v>
      </c>
      <c r="Q217" s="100">
        <v>0.64310699999999998</v>
      </c>
      <c r="R217" s="100">
        <v>0.70856600000000003</v>
      </c>
      <c r="S217" s="100">
        <v>0.78488400000000003</v>
      </c>
      <c r="T217" s="100">
        <v>0.86638800000000005</v>
      </c>
      <c r="U217" s="100">
        <v>0.95918700000000001</v>
      </c>
      <c r="V217" s="100">
        <v>1.0545599999999999</v>
      </c>
      <c r="W217" s="100">
        <v>1.1466449999999999</v>
      </c>
      <c r="X217" s="100">
        <v>1.2426839999999999</v>
      </c>
      <c r="Y217" s="100">
        <v>1.33857</v>
      </c>
      <c r="Z217" s="100">
        <v>1.4379569999999999</v>
      </c>
      <c r="AA217" s="100">
        <v>1.5309010000000001</v>
      </c>
      <c r="AB217" s="100">
        <v>1.610919</v>
      </c>
      <c r="AC217" s="100">
        <v>1.6857690000000001</v>
      </c>
      <c r="AD217" s="100">
        <v>1.756516</v>
      </c>
      <c r="AE217" s="100">
        <v>1.827386</v>
      </c>
      <c r="AF217" s="99" t="s">
        <v>3588</v>
      </c>
      <c r="AG217" s="32"/>
    </row>
    <row r="218" spans="1:33" ht="15" customHeight="1">
      <c r="A218" s="55" t="s">
        <v>1464</v>
      </c>
      <c r="B218" s="97" t="s">
        <v>1282</v>
      </c>
      <c r="C218" s="100">
        <v>0</v>
      </c>
      <c r="D218" s="100">
        <v>0.34194099999999999</v>
      </c>
      <c r="E218" s="100">
        <v>0.35097400000000001</v>
      </c>
      <c r="F218" s="100">
        <v>0.35173100000000002</v>
      </c>
      <c r="G218" s="100">
        <v>0.354462</v>
      </c>
      <c r="H218" s="100">
        <v>0.35691099999999998</v>
      </c>
      <c r="I218" s="100">
        <v>0.36107800000000001</v>
      </c>
      <c r="J218" s="100">
        <v>0.37295200000000001</v>
      </c>
      <c r="K218" s="100">
        <v>0.38931700000000002</v>
      </c>
      <c r="L218" s="100">
        <v>0.41460399999999997</v>
      </c>
      <c r="M218" s="100">
        <v>0.44594</v>
      </c>
      <c r="N218" s="100">
        <v>0.48244900000000002</v>
      </c>
      <c r="O218" s="100">
        <v>0.528582</v>
      </c>
      <c r="P218" s="100">
        <v>0.58481799999999995</v>
      </c>
      <c r="Q218" s="100">
        <v>0.64937299999999998</v>
      </c>
      <c r="R218" s="100">
        <v>0.72493399999999997</v>
      </c>
      <c r="S218" s="100">
        <v>0.81109200000000004</v>
      </c>
      <c r="T218" s="100">
        <v>0.90514799999999995</v>
      </c>
      <c r="U218" s="100">
        <v>1.0126790000000001</v>
      </c>
      <c r="V218" s="100">
        <v>1.1240140000000001</v>
      </c>
      <c r="W218" s="100">
        <v>1.2322569999999999</v>
      </c>
      <c r="X218" s="100">
        <v>1.341853</v>
      </c>
      <c r="Y218" s="100">
        <v>1.4545349999999999</v>
      </c>
      <c r="Z218" s="100">
        <v>1.571998</v>
      </c>
      <c r="AA218" s="100">
        <v>1.6840299999999999</v>
      </c>
      <c r="AB218" s="100">
        <v>1.7788040000000001</v>
      </c>
      <c r="AC218" s="100">
        <v>1.86643</v>
      </c>
      <c r="AD218" s="100">
        <v>1.9462839999999999</v>
      </c>
      <c r="AE218" s="100">
        <v>2.0257260000000001</v>
      </c>
      <c r="AF218" s="99" t="s">
        <v>3588</v>
      </c>
      <c r="AG218" s="32"/>
    </row>
    <row r="219" spans="1:33" ht="15" customHeight="1">
      <c r="A219" s="55" t="s">
        <v>1465</v>
      </c>
      <c r="B219" s="97" t="s">
        <v>1284</v>
      </c>
      <c r="C219" s="100">
        <v>0</v>
      </c>
      <c r="D219" s="100">
        <v>0</v>
      </c>
      <c r="E219" s="100">
        <v>1.03E-4</v>
      </c>
      <c r="F219" s="100">
        <v>1.07E-4</v>
      </c>
      <c r="G219" s="100">
        <v>1.0900000000000001E-4</v>
      </c>
      <c r="H219" s="100">
        <v>1.0900000000000001E-4</v>
      </c>
      <c r="I219" s="100">
        <v>1.0900000000000001E-4</v>
      </c>
      <c r="J219" s="100">
        <v>1.1E-4</v>
      </c>
      <c r="K219" s="100">
        <v>1.1E-4</v>
      </c>
      <c r="L219" s="100">
        <v>1.1E-4</v>
      </c>
      <c r="M219" s="100">
        <v>1.1E-4</v>
      </c>
      <c r="N219" s="100">
        <v>1.0900000000000001E-4</v>
      </c>
      <c r="O219" s="100">
        <v>1.0900000000000001E-4</v>
      </c>
      <c r="P219" s="100">
        <v>1.0900000000000001E-4</v>
      </c>
      <c r="Q219" s="100">
        <v>1.0900000000000001E-4</v>
      </c>
      <c r="R219" s="100">
        <v>1.08E-4</v>
      </c>
      <c r="S219" s="100">
        <v>1.06E-4</v>
      </c>
      <c r="T219" s="100">
        <v>1.0399999999999999E-4</v>
      </c>
      <c r="U219" s="100">
        <v>1.01E-4</v>
      </c>
      <c r="V219" s="100">
        <v>9.7E-5</v>
      </c>
      <c r="W219" s="100">
        <v>9.2E-5</v>
      </c>
      <c r="X219" s="100">
        <v>8.6000000000000003E-5</v>
      </c>
      <c r="Y219" s="100">
        <v>8.0000000000000007E-5</v>
      </c>
      <c r="Z219" s="100">
        <v>7.3999999999999996E-5</v>
      </c>
      <c r="AA219" s="100">
        <v>6.7999999999999999E-5</v>
      </c>
      <c r="AB219" s="100">
        <v>6.0999999999999999E-5</v>
      </c>
      <c r="AC219" s="100">
        <v>5.3999999999999998E-5</v>
      </c>
      <c r="AD219" s="100">
        <v>4.8000000000000001E-5</v>
      </c>
      <c r="AE219" s="100">
        <v>4.1999999999999998E-5</v>
      </c>
      <c r="AF219" s="99" t="s">
        <v>3588</v>
      </c>
      <c r="AG219" s="32"/>
    </row>
    <row r="220" spans="1:33" ht="15" customHeight="1">
      <c r="A220" s="55" t="s">
        <v>1466</v>
      </c>
      <c r="B220" s="97" t="s">
        <v>1286</v>
      </c>
      <c r="C220" s="100">
        <v>252.12297100000001</v>
      </c>
      <c r="D220" s="100">
        <v>262.237213</v>
      </c>
      <c r="E220" s="100">
        <v>275.322632</v>
      </c>
      <c r="F220" s="100">
        <v>284.87063599999999</v>
      </c>
      <c r="G220" s="100">
        <v>291.23510700000003</v>
      </c>
      <c r="H220" s="100">
        <v>292.85089099999999</v>
      </c>
      <c r="I220" s="100">
        <v>293.249573</v>
      </c>
      <c r="J220" s="100">
        <v>296.109802</v>
      </c>
      <c r="K220" s="100">
        <v>297.65054300000003</v>
      </c>
      <c r="L220" s="100">
        <v>300.16513099999997</v>
      </c>
      <c r="M220" s="100">
        <v>303.48397799999998</v>
      </c>
      <c r="N220" s="100">
        <v>305.98507699999999</v>
      </c>
      <c r="O220" s="100">
        <v>310.21432499999997</v>
      </c>
      <c r="P220" s="100">
        <v>316.13769500000001</v>
      </c>
      <c r="Q220" s="100">
        <v>322.04159499999997</v>
      </c>
      <c r="R220" s="100">
        <v>328.187592</v>
      </c>
      <c r="S220" s="100">
        <v>335.09439099999997</v>
      </c>
      <c r="T220" s="100">
        <v>340.49325599999997</v>
      </c>
      <c r="U220" s="100">
        <v>347.282715</v>
      </c>
      <c r="V220" s="100">
        <v>352.78799400000003</v>
      </c>
      <c r="W220" s="100">
        <v>356.12359600000002</v>
      </c>
      <c r="X220" s="100">
        <v>360.494843</v>
      </c>
      <c r="Y220" s="100">
        <v>365.30267300000003</v>
      </c>
      <c r="Z220" s="100">
        <v>372.01168799999999</v>
      </c>
      <c r="AA220" s="100">
        <v>378.29443400000002</v>
      </c>
      <c r="AB220" s="100">
        <v>382.86331200000001</v>
      </c>
      <c r="AC220" s="100">
        <v>387.83950800000002</v>
      </c>
      <c r="AD220" s="100">
        <v>393.37606799999998</v>
      </c>
      <c r="AE220" s="100">
        <v>399.88534499999997</v>
      </c>
      <c r="AF220" s="99">
        <v>1.661E-2</v>
      </c>
      <c r="AG220" s="32"/>
    </row>
    <row r="221" spans="1:33" ht="15" customHeight="1">
      <c r="A221" s="13"/>
      <c r="B221" s="96" t="s">
        <v>1287</v>
      </c>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row>
    <row r="222" spans="1:33" ht="15" customHeight="1">
      <c r="A222" s="55" t="s">
        <v>1467</v>
      </c>
      <c r="B222" s="97" t="s">
        <v>1269</v>
      </c>
      <c r="C222" s="100">
        <v>108.134315</v>
      </c>
      <c r="D222" s="100">
        <v>111.706512</v>
      </c>
      <c r="E222" s="100">
        <v>111.994209</v>
      </c>
      <c r="F222" s="100">
        <v>112.755005</v>
      </c>
      <c r="G222" s="100">
        <v>116.571754</v>
      </c>
      <c r="H222" s="100">
        <v>121.805801</v>
      </c>
      <c r="I222" s="100">
        <v>124.17472100000001</v>
      </c>
      <c r="J222" s="100">
        <v>123.37526699999999</v>
      </c>
      <c r="K222" s="100">
        <v>120.40810399999999</v>
      </c>
      <c r="L222" s="100">
        <v>118.716476</v>
      </c>
      <c r="M222" s="100">
        <v>119.978058</v>
      </c>
      <c r="N222" s="100">
        <v>122.066597</v>
      </c>
      <c r="O222" s="100">
        <v>124.098007</v>
      </c>
      <c r="P222" s="100">
        <v>126.420815</v>
      </c>
      <c r="Q222" s="100">
        <v>127.79274700000001</v>
      </c>
      <c r="R222" s="100">
        <v>128.53852800000001</v>
      </c>
      <c r="S222" s="100">
        <v>129.65415999999999</v>
      </c>
      <c r="T222" s="100">
        <v>130.574432</v>
      </c>
      <c r="U222" s="100">
        <v>132.068817</v>
      </c>
      <c r="V222" s="100">
        <v>134.67529300000001</v>
      </c>
      <c r="W222" s="100">
        <v>135.90548699999999</v>
      </c>
      <c r="X222" s="100">
        <v>136.24037200000001</v>
      </c>
      <c r="Y222" s="100">
        <v>135.13385</v>
      </c>
      <c r="Z222" s="100">
        <v>133.40754699999999</v>
      </c>
      <c r="AA222" s="100">
        <v>133.03961200000001</v>
      </c>
      <c r="AB222" s="100">
        <v>134.03216599999999</v>
      </c>
      <c r="AC222" s="100">
        <v>136.52804599999999</v>
      </c>
      <c r="AD222" s="100">
        <v>138.85221899999999</v>
      </c>
      <c r="AE222" s="100">
        <v>139.89382900000001</v>
      </c>
      <c r="AF222" s="99">
        <v>9.2390000000000007E-3</v>
      </c>
      <c r="AG222" s="32"/>
    </row>
    <row r="223" spans="1:33" ht="15" customHeight="1">
      <c r="A223" s="55" t="s">
        <v>1468</v>
      </c>
      <c r="B223" s="97" t="s">
        <v>1271</v>
      </c>
      <c r="C223" s="100">
        <v>68.724213000000006</v>
      </c>
      <c r="D223" s="100">
        <v>70.637016000000003</v>
      </c>
      <c r="E223" s="100">
        <v>70.491141999999996</v>
      </c>
      <c r="F223" s="100">
        <v>70.667603</v>
      </c>
      <c r="G223" s="100">
        <v>72.773314999999997</v>
      </c>
      <c r="H223" s="100">
        <v>75.766578999999993</v>
      </c>
      <c r="I223" s="100">
        <v>76.983825999999993</v>
      </c>
      <c r="J223" s="100">
        <v>76.254683999999997</v>
      </c>
      <c r="K223" s="100">
        <v>74.211715999999996</v>
      </c>
      <c r="L223" s="100">
        <v>72.980002999999996</v>
      </c>
      <c r="M223" s="100">
        <v>73.580153999999993</v>
      </c>
      <c r="N223" s="100">
        <v>74.697226999999998</v>
      </c>
      <c r="O223" s="100">
        <v>75.787445000000005</v>
      </c>
      <c r="P223" s="100">
        <v>77.062995999999998</v>
      </c>
      <c r="Q223" s="100">
        <v>77.766609000000003</v>
      </c>
      <c r="R223" s="100">
        <v>78.097908000000004</v>
      </c>
      <c r="S223" s="100">
        <v>78.662246999999994</v>
      </c>
      <c r="T223" s="100">
        <v>79.115654000000006</v>
      </c>
      <c r="U223" s="100">
        <v>79.923668000000006</v>
      </c>
      <c r="V223" s="100">
        <v>81.409782000000007</v>
      </c>
      <c r="W223" s="100">
        <v>82.068900999999997</v>
      </c>
      <c r="X223" s="100">
        <v>82.193291000000002</v>
      </c>
      <c r="Y223" s="100">
        <v>81.454796000000002</v>
      </c>
      <c r="Z223" s="100">
        <v>80.349875999999995</v>
      </c>
      <c r="AA223" s="100">
        <v>80.069220999999999</v>
      </c>
      <c r="AB223" s="100">
        <v>80.611839000000003</v>
      </c>
      <c r="AC223" s="100">
        <v>82.061592000000005</v>
      </c>
      <c r="AD223" s="100">
        <v>83.410422999999994</v>
      </c>
      <c r="AE223" s="100">
        <v>83.991386000000006</v>
      </c>
      <c r="AF223" s="99">
        <v>7.1900000000000002E-3</v>
      </c>
      <c r="AG223" s="32"/>
    </row>
    <row r="224" spans="1:33" ht="15" customHeight="1">
      <c r="A224" s="55" t="s">
        <v>1469</v>
      </c>
      <c r="B224" s="97" t="s">
        <v>915</v>
      </c>
      <c r="C224" s="100">
        <v>0.190113</v>
      </c>
      <c r="D224" s="100">
        <v>0.194465</v>
      </c>
      <c r="E224" s="100">
        <v>0.195774</v>
      </c>
      <c r="F224" s="100">
        <v>0.19418199999999999</v>
      </c>
      <c r="G224" s="100">
        <v>0.20292499999999999</v>
      </c>
      <c r="H224" s="100">
        <v>0.21421200000000001</v>
      </c>
      <c r="I224" s="100">
        <v>0.22048400000000001</v>
      </c>
      <c r="J224" s="100">
        <v>0.221805</v>
      </c>
      <c r="K224" s="100">
        <v>0.22226399999999999</v>
      </c>
      <c r="L224" s="100">
        <v>0.230236</v>
      </c>
      <c r="M224" s="100">
        <v>0.24735399999999999</v>
      </c>
      <c r="N224" s="100">
        <v>0.27103699999999997</v>
      </c>
      <c r="O224" s="100">
        <v>0.29538500000000001</v>
      </c>
      <c r="P224" s="100">
        <v>0.32231199999999999</v>
      </c>
      <c r="Q224" s="100">
        <v>0.34978999999999999</v>
      </c>
      <c r="R224" s="100">
        <v>0.37941399999999997</v>
      </c>
      <c r="S224" s="100">
        <v>0.40983999999999998</v>
      </c>
      <c r="T224" s="100">
        <v>0.441021</v>
      </c>
      <c r="U224" s="100">
        <v>0.47676299999999999</v>
      </c>
      <c r="V224" s="100">
        <v>0.51935600000000004</v>
      </c>
      <c r="W224" s="100">
        <v>0.55797399999999997</v>
      </c>
      <c r="X224" s="100">
        <v>0.59277599999999997</v>
      </c>
      <c r="Y224" s="100">
        <v>0.61795</v>
      </c>
      <c r="Z224" s="100">
        <v>0.63653499999999996</v>
      </c>
      <c r="AA224" s="100">
        <v>0.65687799999999996</v>
      </c>
      <c r="AB224" s="100">
        <v>0.68074999999999997</v>
      </c>
      <c r="AC224" s="100">
        <v>0.70946900000000002</v>
      </c>
      <c r="AD224" s="100">
        <v>0.73582000000000003</v>
      </c>
      <c r="AE224" s="100">
        <v>0.75238099999999997</v>
      </c>
      <c r="AF224" s="99">
        <v>5.0355999999999998E-2</v>
      </c>
      <c r="AG224" s="32"/>
    </row>
    <row r="225" spans="1:33" ht="15" customHeight="1">
      <c r="A225" s="55" t="s">
        <v>1470</v>
      </c>
      <c r="B225" s="97" t="s">
        <v>1274</v>
      </c>
      <c r="C225" s="100">
        <v>8.8603000000000001E-2</v>
      </c>
      <c r="D225" s="100">
        <v>7.9987000000000003E-2</v>
      </c>
      <c r="E225" s="100">
        <v>7.0357000000000003E-2</v>
      </c>
      <c r="F225" s="100">
        <v>6.1527999999999999E-2</v>
      </c>
      <c r="G225" s="100">
        <v>5.5225999999999997E-2</v>
      </c>
      <c r="H225" s="100">
        <v>5.0030999999999999E-2</v>
      </c>
      <c r="I225" s="100">
        <v>4.4121E-2</v>
      </c>
      <c r="J225" s="100">
        <v>3.7858000000000003E-2</v>
      </c>
      <c r="K225" s="100">
        <v>3.1843999999999997E-2</v>
      </c>
      <c r="L225" s="100">
        <v>2.6997E-2</v>
      </c>
      <c r="M225" s="100">
        <v>2.3387999999999999E-2</v>
      </c>
      <c r="N225" s="100">
        <v>2.0329E-2</v>
      </c>
      <c r="O225" s="100">
        <v>1.7590999999999999E-2</v>
      </c>
      <c r="P225" s="100">
        <v>1.5203E-2</v>
      </c>
      <c r="Q225" s="100">
        <v>1.2995E-2</v>
      </c>
      <c r="R225" s="100">
        <v>1.1028E-2</v>
      </c>
      <c r="S225" s="100">
        <v>9.3570000000000007E-3</v>
      </c>
      <c r="T225" s="100">
        <v>7.9100000000000004E-3</v>
      </c>
      <c r="U225" s="100">
        <v>6.7029999999999998E-3</v>
      </c>
      <c r="V225" s="100">
        <v>5.7149999999999996E-3</v>
      </c>
      <c r="W225" s="100">
        <v>4.8129999999999996E-3</v>
      </c>
      <c r="X225" s="100">
        <v>4.0210000000000003E-3</v>
      </c>
      <c r="Y225" s="100">
        <v>3.3180000000000002E-3</v>
      </c>
      <c r="Z225" s="100">
        <v>2.722E-3</v>
      </c>
      <c r="AA225" s="100">
        <v>2.2520000000000001E-3</v>
      </c>
      <c r="AB225" s="100">
        <v>1.8799999999999999E-3</v>
      </c>
      <c r="AC225" s="100">
        <v>1.586E-3</v>
      </c>
      <c r="AD225" s="100">
        <v>1.3339999999999999E-3</v>
      </c>
      <c r="AE225" s="100">
        <v>1.1119999999999999E-3</v>
      </c>
      <c r="AF225" s="99">
        <v>-0.14474300000000001</v>
      </c>
      <c r="AG225" s="32"/>
    </row>
    <row r="226" spans="1:33" ht="15" customHeight="1">
      <c r="A226" s="55" t="s">
        <v>1471</v>
      </c>
      <c r="B226" s="97" t="s">
        <v>1276</v>
      </c>
      <c r="C226" s="100">
        <v>3.4175450000000001</v>
      </c>
      <c r="D226" s="100">
        <v>3.937557</v>
      </c>
      <c r="E226" s="100">
        <v>4.2808599999999997</v>
      </c>
      <c r="F226" s="100">
        <v>4.5283899999999999</v>
      </c>
      <c r="G226" s="100">
        <v>5.0234249999999996</v>
      </c>
      <c r="H226" s="100">
        <v>5.7625590000000004</v>
      </c>
      <c r="I226" s="100">
        <v>6.2549679999999999</v>
      </c>
      <c r="J226" s="100">
        <v>6.6538779999999997</v>
      </c>
      <c r="K226" s="100">
        <v>6.9815880000000003</v>
      </c>
      <c r="L226" s="100">
        <v>7.5119670000000003</v>
      </c>
      <c r="M226" s="100">
        <v>8.2656679999999998</v>
      </c>
      <c r="N226" s="100">
        <v>9.1767389999999995</v>
      </c>
      <c r="O226" s="100">
        <v>10.016412000000001</v>
      </c>
      <c r="P226" s="100">
        <v>10.877518</v>
      </c>
      <c r="Q226" s="100">
        <v>11.503679</v>
      </c>
      <c r="R226" s="100">
        <v>12.110168</v>
      </c>
      <c r="S226" s="100">
        <v>12.529909999999999</v>
      </c>
      <c r="T226" s="100">
        <v>12.925978000000001</v>
      </c>
      <c r="U226" s="100">
        <v>13.356121999999999</v>
      </c>
      <c r="V226" s="100">
        <v>13.881565</v>
      </c>
      <c r="W226" s="100">
        <v>14.221</v>
      </c>
      <c r="X226" s="100">
        <v>14.402792</v>
      </c>
      <c r="Y226" s="100">
        <v>14.431562</v>
      </c>
      <c r="Z226" s="100">
        <v>14.400732</v>
      </c>
      <c r="AA226" s="100">
        <v>14.504939</v>
      </c>
      <c r="AB226" s="100">
        <v>14.6637</v>
      </c>
      <c r="AC226" s="100">
        <v>14.937144</v>
      </c>
      <c r="AD226" s="100">
        <v>15.106332</v>
      </c>
      <c r="AE226" s="100">
        <v>15.091945000000001</v>
      </c>
      <c r="AF226" s="99">
        <v>5.4475999999999997E-2</v>
      </c>
      <c r="AG226" s="32"/>
    </row>
    <row r="227" spans="1:33" ht="15" customHeight="1">
      <c r="A227" s="55" t="s">
        <v>1472</v>
      </c>
      <c r="B227" s="97" t="s">
        <v>1278</v>
      </c>
      <c r="C227" s="100">
        <v>6.5061999999999995E-2</v>
      </c>
      <c r="D227" s="100">
        <v>5.9054000000000002E-2</v>
      </c>
      <c r="E227" s="100">
        <v>5.1919E-2</v>
      </c>
      <c r="F227" s="100">
        <v>4.5565000000000001E-2</v>
      </c>
      <c r="G227" s="100">
        <v>4.1047E-2</v>
      </c>
      <c r="H227" s="100">
        <v>3.7317999999999997E-2</v>
      </c>
      <c r="I227" s="100">
        <v>3.3034000000000001E-2</v>
      </c>
      <c r="J227" s="100">
        <v>2.8462000000000001E-2</v>
      </c>
      <c r="K227" s="100">
        <v>2.4045E-2</v>
      </c>
      <c r="L227" s="100">
        <v>2.0475E-2</v>
      </c>
      <c r="M227" s="100">
        <v>1.7818000000000001E-2</v>
      </c>
      <c r="N227" s="100">
        <v>1.5558000000000001E-2</v>
      </c>
      <c r="O227" s="100">
        <v>1.3524E-2</v>
      </c>
      <c r="P227" s="100">
        <v>1.174E-2</v>
      </c>
      <c r="Q227" s="100">
        <v>1.0078E-2</v>
      </c>
      <c r="R227" s="100">
        <v>8.5869999999999991E-3</v>
      </c>
      <c r="S227" s="100">
        <v>7.3150000000000003E-3</v>
      </c>
      <c r="T227" s="100">
        <v>6.2119999999999996E-3</v>
      </c>
      <c r="U227" s="100">
        <v>5.2900000000000004E-3</v>
      </c>
      <c r="V227" s="100">
        <v>4.535E-3</v>
      </c>
      <c r="W227" s="100">
        <v>3.8400000000000001E-3</v>
      </c>
      <c r="X227" s="100">
        <v>3.225E-3</v>
      </c>
      <c r="Y227" s="100">
        <v>2.6770000000000001E-3</v>
      </c>
      <c r="Z227" s="100">
        <v>2.2079999999999999E-3</v>
      </c>
      <c r="AA227" s="100">
        <v>1.838E-3</v>
      </c>
      <c r="AB227" s="100">
        <v>1.544E-3</v>
      </c>
      <c r="AC227" s="100">
        <v>1.3090000000000001E-3</v>
      </c>
      <c r="AD227" s="100">
        <v>1.108E-3</v>
      </c>
      <c r="AE227" s="100">
        <v>9.2900000000000003E-4</v>
      </c>
      <c r="AF227" s="99">
        <v>-0.14079900000000001</v>
      </c>
      <c r="AG227" s="32"/>
    </row>
    <row r="228" spans="1:33" ht="15" customHeight="1">
      <c r="A228" s="55" t="s">
        <v>1473</v>
      </c>
      <c r="B228" s="97" t="s">
        <v>1280</v>
      </c>
      <c r="C228" s="100">
        <v>0</v>
      </c>
      <c r="D228" s="100">
        <v>0</v>
      </c>
      <c r="E228" s="100">
        <v>0.22370399999999999</v>
      </c>
      <c r="F228" s="100">
        <v>0.225136</v>
      </c>
      <c r="G228" s="100">
        <v>0.23064000000000001</v>
      </c>
      <c r="H228" s="100">
        <v>0.24066100000000001</v>
      </c>
      <c r="I228" s="100">
        <v>0.247726</v>
      </c>
      <c r="J228" s="100">
        <v>0.248197</v>
      </c>
      <c r="K228" s="100">
        <v>0.24530399999999999</v>
      </c>
      <c r="L228" s="100">
        <v>0.246562</v>
      </c>
      <c r="M228" s="100">
        <v>0.25688299999999997</v>
      </c>
      <c r="N228" s="100">
        <v>0.27228599999999997</v>
      </c>
      <c r="O228" s="100">
        <v>0.28858</v>
      </c>
      <c r="P228" s="100">
        <v>0.30543700000000001</v>
      </c>
      <c r="Q228" s="100">
        <v>0.32371899999999998</v>
      </c>
      <c r="R228" s="100">
        <v>0.34286499999999998</v>
      </c>
      <c r="S228" s="100">
        <v>0.36357499999999998</v>
      </c>
      <c r="T228" s="100">
        <v>0.38661400000000001</v>
      </c>
      <c r="U228" s="100">
        <v>0.4143</v>
      </c>
      <c r="V228" s="100">
        <v>0.448689</v>
      </c>
      <c r="W228" s="100">
        <v>0.48136299999999999</v>
      </c>
      <c r="X228" s="100">
        <v>0.51275300000000001</v>
      </c>
      <c r="Y228" s="100">
        <v>0.53937500000000005</v>
      </c>
      <c r="Z228" s="100">
        <v>0.56293199999999999</v>
      </c>
      <c r="AA228" s="100">
        <v>0.59100299999999995</v>
      </c>
      <c r="AB228" s="100">
        <v>0.62377099999999996</v>
      </c>
      <c r="AC228" s="100">
        <v>0.66215599999999997</v>
      </c>
      <c r="AD228" s="100">
        <v>0.69811900000000005</v>
      </c>
      <c r="AE228" s="100">
        <v>0.72548900000000005</v>
      </c>
      <c r="AF228" s="99" t="s">
        <v>3588</v>
      </c>
      <c r="AG228" s="32"/>
    </row>
    <row r="229" spans="1:33" ht="15" customHeight="1">
      <c r="A229" s="55" t="s">
        <v>1474</v>
      </c>
      <c r="B229" s="97" t="s">
        <v>1282</v>
      </c>
      <c r="C229" s="100">
        <v>0</v>
      </c>
      <c r="D229" s="100">
        <v>0</v>
      </c>
      <c r="E229" s="100">
        <v>0.223218</v>
      </c>
      <c r="F229" s="100">
        <v>0.21752199999999999</v>
      </c>
      <c r="G229" s="100">
        <v>0.217944</v>
      </c>
      <c r="H229" s="100">
        <v>0.22500999999999999</v>
      </c>
      <c r="I229" s="100">
        <v>0.22753799999999999</v>
      </c>
      <c r="J229" s="100">
        <v>0.225961</v>
      </c>
      <c r="K229" s="100">
        <v>0.22353600000000001</v>
      </c>
      <c r="L229" s="100">
        <v>0.22835900000000001</v>
      </c>
      <c r="M229" s="100">
        <v>0.24306700000000001</v>
      </c>
      <c r="N229" s="100">
        <v>0.26496900000000001</v>
      </c>
      <c r="O229" s="100">
        <v>0.28878599999999999</v>
      </c>
      <c r="P229" s="100">
        <v>0.31379800000000002</v>
      </c>
      <c r="Q229" s="100">
        <v>0.341914</v>
      </c>
      <c r="R229" s="100">
        <v>0.37292999999999998</v>
      </c>
      <c r="S229" s="100">
        <v>0.40553800000000001</v>
      </c>
      <c r="T229" s="100">
        <v>0.44300899999999999</v>
      </c>
      <c r="U229" s="100">
        <v>0.48781200000000002</v>
      </c>
      <c r="V229" s="100">
        <v>0.54256199999999999</v>
      </c>
      <c r="W229" s="100">
        <v>0.59651600000000005</v>
      </c>
      <c r="X229" s="100">
        <v>0.64921799999999996</v>
      </c>
      <c r="Y229" s="100">
        <v>0.69677299999999998</v>
      </c>
      <c r="Z229" s="100">
        <v>0.74084300000000003</v>
      </c>
      <c r="AA229" s="100">
        <v>0.79072900000000002</v>
      </c>
      <c r="AB229" s="100">
        <v>0.84462000000000004</v>
      </c>
      <c r="AC229" s="100">
        <v>0.90461100000000005</v>
      </c>
      <c r="AD229" s="100">
        <v>0.95857599999999998</v>
      </c>
      <c r="AE229" s="100">
        <v>0.996672</v>
      </c>
      <c r="AF229" s="99" t="s">
        <v>3588</v>
      </c>
      <c r="AG229" s="32"/>
    </row>
    <row r="230" spans="1:33" ht="15" customHeight="1">
      <c r="A230" s="55" t="s">
        <v>1475</v>
      </c>
      <c r="B230" s="97" t="s">
        <v>1284</v>
      </c>
      <c r="C230" s="100">
        <v>0</v>
      </c>
      <c r="D230" s="100">
        <v>0</v>
      </c>
      <c r="E230" s="100">
        <v>0.37410900000000002</v>
      </c>
      <c r="F230" s="100">
        <v>0.37837900000000002</v>
      </c>
      <c r="G230" s="100">
        <v>0.39363100000000001</v>
      </c>
      <c r="H230" s="100">
        <v>0.41469200000000001</v>
      </c>
      <c r="I230" s="100">
        <v>0.42724600000000001</v>
      </c>
      <c r="J230" s="100">
        <v>0.43020900000000001</v>
      </c>
      <c r="K230" s="100">
        <v>0.426925</v>
      </c>
      <c r="L230" s="100">
        <v>0.42966399999999999</v>
      </c>
      <c r="M230" s="100">
        <v>0.445216</v>
      </c>
      <c r="N230" s="100">
        <v>0.466756</v>
      </c>
      <c r="O230" s="100">
        <v>0.49167100000000002</v>
      </c>
      <c r="P230" s="100">
        <v>0.52203500000000003</v>
      </c>
      <c r="Q230" s="100">
        <v>0.55333900000000003</v>
      </c>
      <c r="R230" s="100">
        <v>0.58709500000000003</v>
      </c>
      <c r="S230" s="100">
        <v>0.62812800000000002</v>
      </c>
      <c r="T230" s="100">
        <v>0.67414300000000005</v>
      </c>
      <c r="U230" s="100">
        <v>0.72923700000000002</v>
      </c>
      <c r="V230" s="100">
        <v>0.79697099999999998</v>
      </c>
      <c r="W230" s="100">
        <v>0.862348</v>
      </c>
      <c r="X230" s="100">
        <v>0.92580899999999999</v>
      </c>
      <c r="Y230" s="100">
        <v>0.98073699999999997</v>
      </c>
      <c r="Z230" s="100">
        <v>1.0298400000000001</v>
      </c>
      <c r="AA230" s="100">
        <v>1.086846</v>
      </c>
      <c r="AB230" s="100">
        <v>1.1521729999999999</v>
      </c>
      <c r="AC230" s="100">
        <v>1.2276069999999999</v>
      </c>
      <c r="AD230" s="100">
        <v>1.298211</v>
      </c>
      <c r="AE230" s="100">
        <v>1.352368</v>
      </c>
      <c r="AF230" s="99" t="s">
        <v>3588</v>
      </c>
      <c r="AG230" s="32"/>
    </row>
    <row r="231" spans="1:33" ht="15" customHeight="1">
      <c r="A231" s="55" t="s">
        <v>1476</v>
      </c>
      <c r="B231" s="97" t="s">
        <v>1298</v>
      </c>
      <c r="C231" s="100">
        <v>180.619843</v>
      </c>
      <c r="D231" s="100">
        <v>186.61459400000001</v>
      </c>
      <c r="E231" s="100">
        <v>187.90527299999999</v>
      </c>
      <c r="F231" s="100">
        <v>189.073318</v>
      </c>
      <c r="G231" s="100">
        <v>195.50990300000001</v>
      </c>
      <c r="H231" s="100">
        <v>204.516876</v>
      </c>
      <c r="I231" s="100">
        <v>208.613632</v>
      </c>
      <c r="J231" s="100">
        <v>207.47633400000001</v>
      </c>
      <c r="K231" s="100">
        <v>202.77531400000001</v>
      </c>
      <c r="L231" s="100">
        <v>200.390747</v>
      </c>
      <c r="M231" s="100">
        <v>203.057602</v>
      </c>
      <c r="N231" s="100">
        <v>207.25149500000001</v>
      </c>
      <c r="O231" s="100">
        <v>211.29740899999999</v>
      </c>
      <c r="P231" s="100">
        <v>215.85180700000001</v>
      </c>
      <c r="Q231" s="100">
        <v>218.65489199999999</v>
      </c>
      <c r="R231" s="100">
        <v>220.44850199999999</v>
      </c>
      <c r="S231" s="100">
        <v>222.67004399999999</v>
      </c>
      <c r="T231" s="100">
        <v>224.57498200000001</v>
      </c>
      <c r="U231" s="100">
        <v>227.46868900000001</v>
      </c>
      <c r="V231" s="100">
        <v>232.28445400000001</v>
      </c>
      <c r="W231" s="100">
        <v>234.702271</v>
      </c>
      <c r="X231" s="100">
        <v>235.524292</v>
      </c>
      <c r="Y231" s="100">
        <v>233.86103800000001</v>
      </c>
      <c r="Z231" s="100">
        <v>231.13324</v>
      </c>
      <c r="AA231" s="100">
        <v>230.74333200000001</v>
      </c>
      <c r="AB231" s="100">
        <v>232.61245700000001</v>
      </c>
      <c r="AC231" s="100">
        <v>237.033524</v>
      </c>
      <c r="AD231" s="100">
        <v>241.06214900000001</v>
      </c>
      <c r="AE231" s="100">
        <v>242.80612199999999</v>
      </c>
      <c r="AF231" s="99">
        <v>1.0623E-2</v>
      </c>
      <c r="AG231" s="32"/>
    </row>
    <row r="232" spans="1:33" ht="15" customHeight="1">
      <c r="A232" s="13"/>
      <c r="B232" s="96" t="s">
        <v>1299</v>
      </c>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row>
    <row r="233" spans="1:33" ht="15" customHeight="1">
      <c r="A233" s="55" t="s">
        <v>1477</v>
      </c>
      <c r="B233" s="97" t="s">
        <v>1269</v>
      </c>
      <c r="C233" s="100">
        <v>273.15377799999999</v>
      </c>
      <c r="D233" s="100">
        <v>277.25292999999999</v>
      </c>
      <c r="E233" s="100">
        <v>273.352509</v>
      </c>
      <c r="F233" s="100">
        <v>270.278839</v>
      </c>
      <c r="G233" s="100">
        <v>274.77771000000001</v>
      </c>
      <c r="H233" s="100">
        <v>282.76934799999998</v>
      </c>
      <c r="I233" s="100">
        <v>283.92855800000001</v>
      </c>
      <c r="J233" s="100">
        <v>278.09097300000002</v>
      </c>
      <c r="K233" s="100">
        <v>267.66018700000001</v>
      </c>
      <c r="L233" s="100">
        <v>260.48663299999998</v>
      </c>
      <c r="M233" s="100">
        <v>259.95831299999998</v>
      </c>
      <c r="N233" s="100">
        <v>261.29055799999998</v>
      </c>
      <c r="O233" s="100">
        <v>262.35479700000002</v>
      </c>
      <c r="P233" s="100">
        <v>263.95944200000002</v>
      </c>
      <c r="Q233" s="100">
        <v>263.40429699999999</v>
      </c>
      <c r="R233" s="100">
        <v>261.66095000000001</v>
      </c>
      <c r="S233" s="100">
        <v>260.456909</v>
      </c>
      <c r="T233" s="100">
        <v>258.92114299999997</v>
      </c>
      <c r="U233" s="100">
        <v>258.53945900000002</v>
      </c>
      <c r="V233" s="100">
        <v>260.30850199999998</v>
      </c>
      <c r="W233" s="100">
        <v>259.36016799999999</v>
      </c>
      <c r="X233" s="100">
        <v>256.683044</v>
      </c>
      <c r="Y233" s="100">
        <v>251.37922699999999</v>
      </c>
      <c r="Z233" s="100">
        <v>245.06869499999999</v>
      </c>
      <c r="AA233" s="100">
        <v>241.35510300000001</v>
      </c>
      <c r="AB233" s="100">
        <v>240.056625</v>
      </c>
      <c r="AC233" s="100">
        <v>241.37354999999999</v>
      </c>
      <c r="AD233" s="100">
        <v>242.24586500000001</v>
      </c>
      <c r="AE233" s="100">
        <v>240.813751</v>
      </c>
      <c r="AF233" s="99">
        <v>-4.4900000000000001E-3</v>
      </c>
      <c r="AG233" s="32"/>
    </row>
    <row r="234" spans="1:33" ht="15" customHeight="1">
      <c r="A234" s="55" t="s">
        <v>1478</v>
      </c>
      <c r="B234" s="97" t="s">
        <v>1271</v>
      </c>
      <c r="C234" s="100">
        <v>1.4683170000000001</v>
      </c>
      <c r="D234" s="100">
        <v>1.4749680000000001</v>
      </c>
      <c r="E234" s="100">
        <v>1.441465</v>
      </c>
      <c r="F234" s="100">
        <v>1.4146300000000001</v>
      </c>
      <c r="G234" s="100">
        <v>1.4290780000000001</v>
      </c>
      <c r="H234" s="100">
        <v>1.4627650000000001</v>
      </c>
      <c r="I234" s="100">
        <v>1.4620949999999999</v>
      </c>
      <c r="J234" s="100">
        <v>1.426545</v>
      </c>
      <c r="K234" s="100">
        <v>1.3685849999999999</v>
      </c>
      <c r="L234" s="100">
        <v>1.328265</v>
      </c>
      <c r="M234" s="100">
        <v>1.3225020000000001</v>
      </c>
      <c r="N234" s="100">
        <v>1.3266819999999999</v>
      </c>
      <c r="O234" s="100">
        <v>1.329898</v>
      </c>
      <c r="P234" s="100">
        <v>1.3361769999999999</v>
      </c>
      <c r="Q234" s="100">
        <v>1.3318110000000001</v>
      </c>
      <c r="R234" s="100">
        <v>1.3216840000000001</v>
      </c>
      <c r="S234" s="100">
        <v>1.314516</v>
      </c>
      <c r="T234" s="100">
        <v>1.3058419999999999</v>
      </c>
      <c r="U234" s="100">
        <v>1.303142</v>
      </c>
      <c r="V234" s="100">
        <v>1.311412</v>
      </c>
      <c r="W234" s="100">
        <v>1.306087</v>
      </c>
      <c r="X234" s="100">
        <v>1.2921480000000001</v>
      </c>
      <c r="Y234" s="100">
        <v>1.2650710000000001</v>
      </c>
      <c r="Z234" s="100">
        <v>1.2330030000000001</v>
      </c>
      <c r="AA234" s="100">
        <v>1.2140690000000001</v>
      </c>
      <c r="AB234" s="100">
        <v>1.2073229999999999</v>
      </c>
      <c r="AC234" s="100">
        <v>1.213765</v>
      </c>
      <c r="AD234" s="100">
        <v>1.217992</v>
      </c>
      <c r="AE234" s="100">
        <v>1.210656</v>
      </c>
      <c r="AF234" s="99">
        <v>-6.868E-3</v>
      </c>
      <c r="AG234" s="32"/>
    </row>
    <row r="235" spans="1:33" ht="15" customHeight="1">
      <c r="A235" s="55" t="s">
        <v>1479</v>
      </c>
      <c r="B235" s="97" t="s">
        <v>915</v>
      </c>
      <c r="C235" s="100">
        <v>0.17300699999999999</v>
      </c>
      <c r="D235" s="100">
        <v>0.172127</v>
      </c>
      <c r="E235" s="100">
        <v>0.168462</v>
      </c>
      <c r="F235" s="100">
        <v>0.163133</v>
      </c>
      <c r="G235" s="100">
        <v>0.164606</v>
      </c>
      <c r="H235" s="100">
        <v>0.16752300000000001</v>
      </c>
      <c r="I235" s="100">
        <v>0.165524</v>
      </c>
      <c r="J235" s="100">
        <v>0.159612</v>
      </c>
      <c r="K235" s="100">
        <v>0.151614</v>
      </c>
      <c r="L235" s="100">
        <v>0.14713699999999999</v>
      </c>
      <c r="M235" s="100">
        <v>0.146811</v>
      </c>
      <c r="N235" s="100">
        <v>0.148121</v>
      </c>
      <c r="O235" s="100">
        <v>0.148393</v>
      </c>
      <c r="P235" s="100">
        <v>0.148955</v>
      </c>
      <c r="Q235" s="100">
        <v>0.1484</v>
      </c>
      <c r="R235" s="100">
        <v>0.14709800000000001</v>
      </c>
      <c r="S235" s="100">
        <v>0.14585899999999999</v>
      </c>
      <c r="T235" s="100">
        <v>0.14444399999999999</v>
      </c>
      <c r="U235" s="100">
        <v>0.14396999999999999</v>
      </c>
      <c r="V235" s="100">
        <v>0.145035</v>
      </c>
      <c r="W235" s="100">
        <v>0.14486099999999999</v>
      </c>
      <c r="X235" s="100">
        <v>0.14369199999999999</v>
      </c>
      <c r="Y235" s="100">
        <v>0.14097399999999999</v>
      </c>
      <c r="Z235" s="100">
        <v>0.137542</v>
      </c>
      <c r="AA235" s="100">
        <v>0.13533200000000001</v>
      </c>
      <c r="AB235" s="100">
        <v>0.13444700000000001</v>
      </c>
      <c r="AC235" s="100">
        <v>0.134966</v>
      </c>
      <c r="AD235" s="100">
        <v>0.13536500000000001</v>
      </c>
      <c r="AE235" s="100">
        <v>0.13438700000000001</v>
      </c>
      <c r="AF235" s="99">
        <v>-8.9809999999999994E-3</v>
      </c>
      <c r="AG235" s="32"/>
    </row>
    <row r="236" spans="1:33" ht="15" customHeight="1">
      <c r="A236" s="55" t="s">
        <v>1480</v>
      </c>
      <c r="B236" s="97" t="s">
        <v>1274</v>
      </c>
      <c r="C236" s="100">
        <v>4.3201260000000001</v>
      </c>
      <c r="D236" s="100">
        <v>4.0461859999999996</v>
      </c>
      <c r="E236" s="100">
        <v>3.9051140000000002</v>
      </c>
      <c r="F236" s="100">
        <v>3.729285</v>
      </c>
      <c r="G236" s="100">
        <v>3.6267489999999998</v>
      </c>
      <c r="H236" s="100">
        <v>3.5063439999999999</v>
      </c>
      <c r="I236" s="100">
        <v>3.2234250000000002</v>
      </c>
      <c r="J236" s="100">
        <v>2.8459379999999999</v>
      </c>
      <c r="K236" s="100">
        <v>2.5316390000000002</v>
      </c>
      <c r="L236" s="100">
        <v>2.3496640000000002</v>
      </c>
      <c r="M236" s="100">
        <v>2.2871739999999998</v>
      </c>
      <c r="N236" s="100">
        <v>2.3356659999999998</v>
      </c>
      <c r="O236" s="100">
        <v>2.4406819999999998</v>
      </c>
      <c r="P236" s="100">
        <v>2.6116139999999999</v>
      </c>
      <c r="Q236" s="100">
        <v>2.7673920000000001</v>
      </c>
      <c r="R236" s="100">
        <v>2.9190749999999999</v>
      </c>
      <c r="S236" s="100">
        <v>3.0896170000000001</v>
      </c>
      <c r="T236" s="100">
        <v>3.2541169999999999</v>
      </c>
      <c r="U236" s="100">
        <v>3.4418730000000002</v>
      </c>
      <c r="V236" s="100">
        <v>3.6687120000000002</v>
      </c>
      <c r="W236" s="100">
        <v>3.8706489999999998</v>
      </c>
      <c r="X236" s="100">
        <v>4.0544669999999998</v>
      </c>
      <c r="Y236" s="100">
        <v>4.2094959999999997</v>
      </c>
      <c r="Z236" s="100">
        <v>4.3513820000000001</v>
      </c>
      <c r="AA236" s="100">
        <v>4.5388640000000002</v>
      </c>
      <c r="AB236" s="100">
        <v>4.7749579999999998</v>
      </c>
      <c r="AC236" s="100">
        <v>5.0720109999999998</v>
      </c>
      <c r="AD236" s="100">
        <v>5.3704739999999997</v>
      </c>
      <c r="AE236" s="100">
        <v>5.6250049999999998</v>
      </c>
      <c r="AF236" s="99">
        <v>9.4710000000000003E-3</v>
      </c>
      <c r="AG236" s="32"/>
    </row>
    <row r="237" spans="1:33" ht="15" customHeight="1">
      <c r="A237" s="55" t="s">
        <v>1481</v>
      </c>
      <c r="B237" s="97" t="s">
        <v>1276</v>
      </c>
      <c r="C237" s="100">
        <v>0</v>
      </c>
      <c r="D237" s="100">
        <v>0</v>
      </c>
      <c r="E237" s="100">
        <v>0</v>
      </c>
      <c r="F237" s="100">
        <v>0</v>
      </c>
      <c r="G237" s="100">
        <v>0</v>
      </c>
      <c r="H237" s="100">
        <v>0</v>
      </c>
      <c r="I237" s="100">
        <v>0</v>
      </c>
      <c r="J237" s="100">
        <v>0</v>
      </c>
      <c r="K237" s="100">
        <v>0</v>
      </c>
      <c r="L237" s="100">
        <v>0</v>
      </c>
      <c r="M237" s="100">
        <v>0</v>
      </c>
      <c r="N237" s="100">
        <v>0</v>
      </c>
      <c r="O237" s="100">
        <v>0</v>
      </c>
      <c r="P237" s="100">
        <v>0</v>
      </c>
      <c r="Q237" s="100">
        <v>0</v>
      </c>
      <c r="R237" s="100">
        <v>0</v>
      </c>
      <c r="S237" s="100">
        <v>0</v>
      </c>
      <c r="T237" s="100">
        <v>0</v>
      </c>
      <c r="U237" s="100">
        <v>0</v>
      </c>
      <c r="V237" s="100">
        <v>0</v>
      </c>
      <c r="W237" s="100">
        <v>0</v>
      </c>
      <c r="X237" s="100">
        <v>0</v>
      </c>
      <c r="Y237" s="100">
        <v>0</v>
      </c>
      <c r="Z237" s="100">
        <v>0</v>
      </c>
      <c r="AA237" s="100">
        <v>0</v>
      </c>
      <c r="AB237" s="100">
        <v>0</v>
      </c>
      <c r="AC237" s="100">
        <v>0</v>
      </c>
      <c r="AD237" s="100">
        <v>0</v>
      </c>
      <c r="AE237" s="100">
        <v>0</v>
      </c>
      <c r="AF237" s="99" t="s">
        <v>3588</v>
      </c>
      <c r="AG237" s="32"/>
    </row>
    <row r="238" spans="1:33" ht="15" customHeight="1">
      <c r="A238" s="55" t="s">
        <v>1482</v>
      </c>
      <c r="B238" s="97" t="s">
        <v>1278</v>
      </c>
      <c r="C238" s="100">
        <v>4.6861E-2</v>
      </c>
      <c r="D238" s="100">
        <v>4.2131000000000002E-2</v>
      </c>
      <c r="E238" s="100">
        <v>3.6874999999999998E-2</v>
      </c>
      <c r="F238" s="100">
        <v>3.2275999999999999E-2</v>
      </c>
      <c r="G238" s="100">
        <v>2.9056999999999999E-2</v>
      </c>
      <c r="H238" s="100">
        <v>2.6485999999999999E-2</v>
      </c>
      <c r="I238" s="100">
        <v>2.3567999999999999E-2</v>
      </c>
      <c r="J238" s="100">
        <v>2.0469000000000001E-2</v>
      </c>
      <c r="K238" s="100">
        <v>1.7479999999999999E-2</v>
      </c>
      <c r="L238" s="100">
        <v>1.5103E-2</v>
      </c>
      <c r="M238" s="100">
        <v>1.3384E-2</v>
      </c>
      <c r="N238" s="100">
        <v>1.1946E-2</v>
      </c>
      <c r="O238" s="100">
        <v>1.0647999999999999E-2</v>
      </c>
      <c r="P238" s="100">
        <v>9.5060000000000006E-3</v>
      </c>
      <c r="Q238" s="100">
        <v>8.4110000000000001E-3</v>
      </c>
      <c r="R238" s="100">
        <v>7.4019999999999997E-3</v>
      </c>
      <c r="S238" s="100">
        <v>6.5230000000000002E-3</v>
      </c>
      <c r="T238" s="100">
        <v>5.7349999999999996E-3</v>
      </c>
      <c r="U238" s="100">
        <v>5.0610000000000004E-3</v>
      </c>
      <c r="V238" s="100">
        <v>4.4990000000000004E-3</v>
      </c>
      <c r="W238" s="100">
        <v>3.9529999999999999E-3</v>
      </c>
      <c r="X238" s="100">
        <v>3.447E-3</v>
      </c>
      <c r="Y238" s="100">
        <v>2.9710000000000001E-3</v>
      </c>
      <c r="Z238" s="100">
        <v>2.5469999999999998E-3</v>
      </c>
      <c r="AA238" s="100">
        <v>2.202E-3</v>
      </c>
      <c r="AB238" s="100">
        <v>1.921E-3</v>
      </c>
      <c r="AC238" s="100">
        <v>1.691E-3</v>
      </c>
      <c r="AD238" s="100">
        <v>1.4840000000000001E-3</v>
      </c>
      <c r="AE238" s="100">
        <v>1.289E-3</v>
      </c>
      <c r="AF238" s="99">
        <v>-0.120448</v>
      </c>
      <c r="AG238" s="32"/>
    </row>
    <row r="239" spans="1:33" ht="15" customHeight="1">
      <c r="A239" s="55" t="s">
        <v>1483</v>
      </c>
      <c r="B239" s="97" t="s">
        <v>1280</v>
      </c>
      <c r="C239" s="100">
        <v>0</v>
      </c>
      <c r="D239" s="100">
        <v>0</v>
      </c>
      <c r="E239" s="100">
        <v>0.12339600000000001</v>
      </c>
      <c r="F239" s="100">
        <v>0.122352</v>
      </c>
      <c r="G239" s="100">
        <v>0.123767</v>
      </c>
      <c r="H239" s="100">
        <v>0.12762999999999999</v>
      </c>
      <c r="I239" s="100">
        <v>0.129825</v>
      </c>
      <c r="J239" s="100">
        <v>0.12878100000000001</v>
      </c>
      <c r="K239" s="100">
        <v>0.12643399999999999</v>
      </c>
      <c r="L239" s="100">
        <v>0.12619</v>
      </c>
      <c r="M239" s="100">
        <v>0.13042699999999999</v>
      </c>
      <c r="N239" s="100">
        <v>0.13686999999999999</v>
      </c>
      <c r="O239" s="100">
        <v>0.14358899999999999</v>
      </c>
      <c r="P239" s="100">
        <v>0.150364</v>
      </c>
      <c r="Q239" s="100">
        <v>0.157578</v>
      </c>
      <c r="R239" s="100">
        <v>0.16470199999999999</v>
      </c>
      <c r="S239" s="100">
        <v>0.17252000000000001</v>
      </c>
      <c r="T239" s="100">
        <v>0.181256</v>
      </c>
      <c r="U239" s="100">
        <v>0.192083</v>
      </c>
      <c r="V239" s="100">
        <v>0.206038</v>
      </c>
      <c r="W239" s="100">
        <v>0.21943199999999999</v>
      </c>
      <c r="X239" s="100">
        <v>0.23277400000000001</v>
      </c>
      <c r="Y239" s="100">
        <v>0.24484400000000001</v>
      </c>
      <c r="Z239" s="100">
        <v>0.256685</v>
      </c>
      <c r="AA239" s="100">
        <v>0.27193800000000001</v>
      </c>
      <c r="AB239" s="100">
        <v>0.29079700000000003</v>
      </c>
      <c r="AC239" s="100">
        <v>0.31390000000000001</v>
      </c>
      <c r="AD239" s="100">
        <v>0.33745599999999998</v>
      </c>
      <c r="AE239" s="100">
        <v>0.35828700000000002</v>
      </c>
      <c r="AF239" s="99" t="s">
        <v>3588</v>
      </c>
      <c r="AG239" s="32"/>
    </row>
    <row r="240" spans="1:33" ht="15" customHeight="1">
      <c r="A240" s="55" t="s">
        <v>1484</v>
      </c>
      <c r="B240" s="97" t="s">
        <v>1282</v>
      </c>
      <c r="C240" s="100">
        <v>0</v>
      </c>
      <c r="D240" s="100">
        <v>0</v>
      </c>
      <c r="E240" s="100">
        <v>0.27800999999999998</v>
      </c>
      <c r="F240" s="100">
        <v>0.26864199999999999</v>
      </c>
      <c r="G240" s="100">
        <v>0.26771800000000001</v>
      </c>
      <c r="H240" s="100">
        <v>0.27311099999999999</v>
      </c>
      <c r="I240" s="100">
        <v>0.27232800000000001</v>
      </c>
      <c r="J240" s="100">
        <v>0.26551599999999997</v>
      </c>
      <c r="K240" s="100">
        <v>0.25675399999999998</v>
      </c>
      <c r="L240" s="100">
        <v>0.25387300000000002</v>
      </c>
      <c r="M240" s="100">
        <v>0.25961600000000001</v>
      </c>
      <c r="N240" s="100">
        <v>0.26997900000000002</v>
      </c>
      <c r="O240" s="100">
        <v>0.28048600000000001</v>
      </c>
      <c r="P240" s="100">
        <v>0.29162100000000002</v>
      </c>
      <c r="Q240" s="100">
        <v>0.30225099999999999</v>
      </c>
      <c r="R240" s="100">
        <v>0.31273699999999999</v>
      </c>
      <c r="S240" s="100">
        <v>0.32405800000000001</v>
      </c>
      <c r="T240" s="100">
        <v>0.33725899999999998</v>
      </c>
      <c r="U240" s="100">
        <v>0.35411700000000002</v>
      </c>
      <c r="V240" s="100">
        <v>0.37623899999999999</v>
      </c>
      <c r="W240" s="100">
        <v>0.39632899999999999</v>
      </c>
      <c r="X240" s="100">
        <v>0.41493799999999997</v>
      </c>
      <c r="Y240" s="100">
        <v>0.43014799999999997</v>
      </c>
      <c r="Z240" s="100">
        <v>0.443635</v>
      </c>
      <c r="AA240" s="100">
        <v>0.461254</v>
      </c>
      <c r="AB240" s="100">
        <v>0.482068</v>
      </c>
      <c r="AC240" s="100">
        <v>0.506992</v>
      </c>
      <c r="AD240" s="100">
        <v>0.52922499999999995</v>
      </c>
      <c r="AE240" s="100">
        <v>0.54466599999999998</v>
      </c>
      <c r="AF240" s="99" t="s">
        <v>3588</v>
      </c>
      <c r="AG240" s="32"/>
    </row>
    <row r="241" spans="1:33" ht="15" customHeight="1">
      <c r="A241" s="55" t="s">
        <v>1485</v>
      </c>
      <c r="B241" s="97" t="s">
        <v>1284</v>
      </c>
      <c r="C241" s="100">
        <v>0</v>
      </c>
      <c r="D241" s="100">
        <v>0</v>
      </c>
      <c r="E241" s="100">
        <v>0.40806300000000001</v>
      </c>
      <c r="F241" s="100">
        <v>0.40667500000000001</v>
      </c>
      <c r="G241" s="100">
        <v>0.41714899999999999</v>
      </c>
      <c r="H241" s="100">
        <v>0.43362000000000001</v>
      </c>
      <c r="I241" s="100">
        <v>0.44035000000000002</v>
      </c>
      <c r="J241" s="100">
        <v>0.436807</v>
      </c>
      <c r="K241" s="100">
        <v>0.42644500000000002</v>
      </c>
      <c r="L241" s="100">
        <v>0.42166500000000001</v>
      </c>
      <c r="M241" s="100">
        <v>0.42833100000000002</v>
      </c>
      <c r="N241" s="100">
        <v>0.43908700000000001</v>
      </c>
      <c r="O241" s="100">
        <v>0.4506</v>
      </c>
      <c r="P241" s="100">
        <v>0.46441100000000002</v>
      </c>
      <c r="Q241" s="100">
        <v>0.47588399999999997</v>
      </c>
      <c r="R241" s="100">
        <v>0.48666999999999999</v>
      </c>
      <c r="S241" s="100">
        <v>0.50003600000000004</v>
      </c>
      <c r="T241" s="100">
        <v>0.51450799999999997</v>
      </c>
      <c r="U241" s="100">
        <v>0.53324300000000002</v>
      </c>
      <c r="V241" s="100">
        <v>0.55883499999999997</v>
      </c>
      <c r="W241" s="100">
        <v>0.58118099999999995</v>
      </c>
      <c r="X241" s="100">
        <v>0.60201400000000005</v>
      </c>
      <c r="Y241" s="100">
        <v>0.61870099999999995</v>
      </c>
      <c r="Z241" s="100">
        <v>0.63453300000000001</v>
      </c>
      <c r="AA241" s="100">
        <v>0.65890199999999999</v>
      </c>
      <c r="AB241" s="100">
        <v>0.69238699999999997</v>
      </c>
      <c r="AC241" s="100">
        <v>0.73678399999999999</v>
      </c>
      <c r="AD241" s="100">
        <v>0.78364599999999995</v>
      </c>
      <c r="AE241" s="100">
        <v>0.82641399999999998</v>
      </c>
      <c r="AF241" s="99" t="s">
        <v>3588</v>
      </c>
      <c r="AG241" s="32"/>
    </row>
    <row r="242" spans="1:33" ht="15" customHeight="1">
      <c r="A242" s="55" t="s">
        <v>1486</v>
      </c>
      <c r="B242" s="97" t="s">
        <v>1310</v>
      </c>
      <c r="C242" s="100">
        <v>279.16204800000003</v>
      </c>
      <c r="D242" s="100">
        <v>282.98837300000002</v>
      </c>
      <c r="E242" s="100">
        <v>279.71392800000001</v>
      </c>
      <c r="F242" s="100">
        <v>276.415863</v>
      </c>
      <c r="G242" s="100">
        <v>280.835846</v>
      </c>
      <c r="H242" s="100">
        <v>288.76684599999999</v>
      </c>
      <c r="I242" s="100">
        <v>289.64562999999998</v>
      </c>
      <c r="J242" s="100">
        <v>283.37469499999997</v>
      </c>
      <c r="K242" s="100">
        <v>272.53912400000002</v>
      </c>
      <c r="L242" s="100">
        <v>265.12857100000002</v>
      </c>
      <c r="M242" s="100">
        <v>264.546539</v>
      </c>
      <c r="N242" s="100">
        <v>265.95886200000001</v>
      </c>
      <c r="O242" s="100">
        <v>267.159088</v>
      </c>
      <c r="P242" s="100">
        <v>268.97213699999998</v>
      </c>
      <c r="Q242" s="100">
        <v>268.596069</v>
      </c>
      <c r="R242" s="100">
        <v>267.02032500000001</v>
      </c>
      <c r="S242" s="100">
        <v>266.01004</v>
      </c>
      <c r="T242" s="100">
        <v>264.66433699999999</v>
      </c>
      <c r="U242" s="100">
        <v>264.51299999999998</v>
      </c>
      <c r="V242" s="100">
        <v>266.57931500000001</v>
      </c>
      <c r="W242" s="100">
        <v>265.88259900000003</v>
      </c>
      <c r="X242" s="100">
        <v>263.426514</v>
      </c>
      <c r="Y242" s="100">
        <v>258.29144300000002</v>
      </c>
      <c r="Z242" s="100">
        <v>252.12806699999999</v>
      </c>
      <c r="AA242" s="100">
        <v>248.637665</v>
      </c>
      <c r="AB242" s="100">
        <v>247.640503</v>
      </c>
      <c r="AC242" s="100">
        <v>249.35369900000001</v>
      </c>
      <c r="AD242" s="100">
        <v>250.621521</v>
      </c>
      <c r="AE242" s="100">
        <v>249.51445000000001</v>
      </c>
      <c r="AF242" s="99">
        <v>-4.0020000000000003E-3</v>
      </c>
      <c r="AG242" s="32"/>
    </row>
    <row r="243" spans="1:33" ht="15" customHeight="1">
      <c r="A243" s="55" t="s">
        <v>1487</v>
      </c>
      <c r="B243" s="96" t="s">
        <v>1488</v>
      </c>
      <c r="C243" s="107">
        <v>711.90508999999997</v>
      </c>
      <c r="D243" s="107">
        <v>731.84020999999996</v>
      </c>
      <c r="E243" s="107">
        <v>742.94183299999997</v>
      </c>
      <c r="F243" s="107">
        <v>750.35986300000002</v>
      </c>
      <c r="G243" s="107">
        <v>767.58081100000004</v>
      </c>
      <c r="H243" s="107">
        <v>786.13439900000003</v>
      </c>
      <c r="I243" s="107">
        <v>791.50878899999998</v>
      </c>
      <c r="J243" s="107">
        <v>786.96075399999995</v>
      </c>
      <c r="K243" s="107">
        <v>772.96520999999996</v>
      </c>
      <c r="L243" s="107">
        <v>765.68450900000005</v>
      </c>
      <c r="M243" s="107">
        <v>771.08819600000004</v>
      </c>
      <c r="N243" s="107">
        <v>779.19549600000005</v>
      </c>
      <c r="O243" s="107">
        <v>788.67095900000004</v>
      </c>
      <c r="P243" s="107">
        <v>800.96154799999999</v>
      </c>
      <c r="Q243" s="107">
        <v>809.29266399999995</v>
      </c>
      <c r="R243" s="107">
        <v>815.65643299999999</v>
      </c>
      <c r="S243" s="107">
        <v>823.77453600000001</v>
      </c>
      <c r="T243" s="107">
        <v>829.73254399999996</v>
      </c>
      <c r="U243" s="107">
        <v>839.26415999999995</v>
      </c>
      <c r="V243" s="107">
        <v>851.65173300000004</v>
      </c>
      <c r="W243" s="107">
        <v>856.70849599999997</v>
      </c>
      <c r="X243" s="107">
        <v>859.44567900000004</v>
      </c>
      <c r="Y243" s="107">
        <v>857.45519999999999</v>
      </c>
      <c r="Z243" s="107">
        <v>855.27301</v>
      </c>
      <c r="AA243" s="107">
        <v>857.67529300000001</v>
      </c>
      <c r="AB243" s="107">
        <v>863.11633300000005</v>
      </c>
      <c r="AC243" s="107">
        <v>874.22662400000002</v>
      </c>
      <c r="AD243" s="107">
        <v>885.059753</v>
      </c>
      <c r="AE243" s="107">
        <v>892.20599400000003</v>
      </c>
      <c r="AF243" s="103">
        <v>8.0949999999999998E-3</v>
      </c>
      <c r="AG243" s="32"/>
    </row>
    <row r="244" spans="1:33" ht="15" customHeight="1">
      <c r="A244" s="13"/>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row>
    <row r="245" spans="1:33" ht="15" customHeight="1">
      <c r="A245" s="13"/>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row>
    <row r="246" spans="1:33" ht="15" customHeight="1">
      <c r="A246" s="13"/>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row>
    <row r="247" spans="1:33" ht="15" customHeight="1">
      <c r="A247" s="13"/>
      <c r="B247" s="96" t="s">
        <v>153</v>
      </c>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spans="1:33" ht="12" customHeight="1">
      <c r="A248" s="55" t="s">
        <v>1489</v>
      </c>
      <c r="B248" s="97" t="s">
        <v>1490</v>
      </c>
      <c r="C248" s="98">
        <v>1621.6689449999999</v>
      </c>
      <c r="D248" s="98">
        <v>1602.000732</v>
      </c>
      <c r="E248" s="98">
        <v>1666.5855710000001</v>
      </c>
      <c r="F248" s="98">
        <v>1629.5417480000001</v>
      </c>
      <c r="G248" s="98">
        <v>1622.1038820000001</v>
      </c>
      <c r="H248" s="98">
        <v>1617.788086</v>
      </c>
      <c r="I248" s="98">
        <v>1627.6685789999999</v>
      </c>
      <c r="J248" s="98">
        <v>1646.1723629999999</v>
      </c>
      <c r="K248" s="98">
        <v>1647.666626</v>
      </c>
      <c r="L248" s="98">
        <v>1652.6727289999999</v>
      </c>
      <c r="M248" s="98">
        <v>1664.2730710000001</v>
      </c>
      <c r="N248" s="98">
        <v>1670.6632079999999</v>
      </c>
      <c r="O248" s="98">
        <v>1671.606689</v>
      </c>
      <c r="P248" s="98">
        <v>1677.693237</v>
      </c>
      <c r="Q248" s="98">
        <v>1679.6362300000001</v>
      </c>
      <c r="R248" s="98">
        <v>1688.5701899999999</v>
      </c>
      <c r="S248" s="98">
        <v>1686.594482</v>
      </c>
      <c r="T248" s="98">
        <v>1681.6455080000001</v>
      </c>
      <c r="U248" s="98">
        <v>1689.9884030000001</v>
      </c>
      <c r="V248" s="98">
        <v>1696.063232</v>
      </c>
      <c r="W248" s="98">
        <v>1708.9470209999999</v>
      </c>
      <c r="X248" s="98">
        <v>1713.184082</v>
      </c>
      <c r="Y248" s="98">
        <v>1713.7332759999999</v>
      </c>
      <c r="Z248" s="98">
        <v>1719.427246</v>
      </c>
      <c r="AA248" s="98">
        <v>1717.267578</v>
      </c>
      <c r="AB248" s="98">
        <v>1721.3813479999999</v>
      </c>
      <c r="AC248" s="98">
        <v>1723.7348629999999</v>
      </c>
      <c r="AD248" s="98">
        <v>1730.982788</v>
      </c>
      <c r="AE248" s="98">
        <v>1740.2647710000001</v>
      </c>
      <c r="AF248" s="99">
        <v>2.5240000000000002E-3</v>
      </c>
      <c r="AG248" s="32"/>
    </row>
    <row r="249" spans="1:33" ht="15" customHeight="1">
      <c r="A249" s="55" t="s">
        <v>1491</v>
      </c>
      <c r="B249" s="97" t="s">
        <v>1492</v>
      </c>
      <c r="C249" s="100">
        <v>3.3663400000000001</v>
      </c>
      <c r="D249" s="100">
        <v>3.3698929999999998</v>
      </c>
      <c r="E249" s="100">
        <v>3.3734500000000001</v>
      </c>
      <c r="F249" s="100">
        <v>3.3770099999999998</v>
      </c>
      <c r="G249" s="100">
        <v>3.3805740000000002</v>
      </c>
      <c r="H249" s="100">
        <v>3.3841420000000002</v>
      </c>
      <c r="I249" s="100">
        <v>3.3877130000000002</v>
      </c>
      <c r="J249" s="100">
        <v>3.391289</v>
      </c>
      <c r="K249" s="100">
        <v>3.3948680000000002</v>
      </c>
      <c r="L249" s="100">
        <v>3.3984510000000001</v>
      </c>
      <c r="M249" s="100">
        <v>3.402037</v>
      </c>
      <c r="N249" s="100">
        <v>3.4056280000000001</v>
      </c>
      <c r="O249" s="100">
        <v>3.4092220000000002</v>
      </c>
      <c r="P249" s="100">
        <v>3.41282</v>
      </c>
      <c r="Q249" s="100">
        <v>3.4164219999999998</v>
      </c>
      <c r="R249" s="100">
        <v>3.4200270000000002</v>
      </c>
      <c r="S249" s="100">
        <v>3.4236369999999998</v>
      </c>
      <c r="T249" s="100">
        <v>3.4272499999999999</v>
      </c>
      <c r="U249" s="100">
        <v>3.4308670000000001</v>
      </c>
      <c r="V249" s="100">
        <v>3.434488</v>
      </c>
      <c r="W249" s="100">
        <v>3.438113</v>
      </c>
      <c r="X249" s="100">
        <v>3.4417409999999999</v>
      </c>
      <c r="Y249" s="100">
        <v>3.445373</v>
      </c>
      <c r="Z249" s="100">
        <v>3.4490099999999999</v>
      </c>
      <c r="AA249" s="100">
        <v>3.4526490000000001</v>
      </c>
      <c r="AB249" s="100">
        <v>3.4562930000000001</v>
      </c>
      <c r="AC249" s="100">
        <v>3.4599410000000002</v>
      </c>
      <c r="AD249" s="100">
        <v>3.4635929999999999</v>
      </c>
      <c r="AE249" s="100">
        <v>3.4672480000000001</v>
      </c>
      <c r="AF249" s="99">
        <v>1.0549999999999999E-3</v>
      </c>
      <c r="AG249" s="32"/>
    </row>
    <row r="250" spans="1:33" ht="15" customHeight="1">
      <c r="A250" s="13"/>
      <c r="B250" s="96" t="s">
        <v>1493</v>
      </c>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row>
    <row r="251" spans="1:33" ht="15" customHeight="1">
      <c r="A251" s="55" t="s">
        <v>1494</v>
      </c>
      <c r="B251" s="97" t="s">
        <v>1495</v>
      </c>
      <c r="C251" s="100">
        <v>481.21499599999999</v>
      </c>
      <c r="D251" s="100">
        <v>474.35510299999999</v>
      </c>
      <c r="E251" s="100">
        <v>492.41626000000002</v>
      </c>
      <c r="F251" s="100">
        <v>480.43441799999999</v>
      </c>
      <c r="G251" s="100">
        <v>477.020782</v>
      </c>
      <c r="H251" s="100">
        <v>474.299622</v>
      </c>
      <c r="I251" s="100">
        <v>475.501465</v>
      </c>
      <c r="J251" s="100">
        <v>478.95886200000001</v>
      </c>
      <c r="K251" s="100">
        <v>477.21209700000003</v>
      </c>
      <c r="L251" s="100">
        <v>476.24475100000001</v>
      </c>
      <c r="M251" s="100">
        <v>476.68658399999998</v>
      </c>
      <c r="N251" s="100">
        <v>475.14428700000002</v>
      </c>
      <c r="O251" s="100">
        <v>471.58700599999997</v>
      </c>
      <c r="P251" s="100">
        <v>469.02270499999997</v>
      </c>
      <c r="Q251" s="100">
        <v>464.849243</v>
      </c>
      <c r="R251" s="100">
        <v>462.16082799999998</v>
      </c>
      <c r="S251" s="100">
        <v>456.06091300000003</v>
      </c>
      <c r="T251" s="100">
        <v>448.79238900000001</v>
      </c>
      <c r="U251" s="100">
        <v>444.68633999999997</v>
      </c>
      <c r="V251" s="100">
        <v>439.572968</v>
      </c>
      <c r="W251" s="100">
        <v>435.80844100000002</v>
      </c>
      <c r="X251" s="100">
        <v>429.44543499999997</v>
      </c>
      <c r="Y251" s="100">
        <v>421.835083</v>
      </c>
      <c r="Z251" s="100">
        <v>415.18017600000002</v>
      </c>
      <c r="AA251" s="100">
        <v>406.35131799999999</v>
      </c>
      <c r="AB251" s="100">
        <v>397.55825800000002</v>
      </c>
      <c r="AC251" s="100">
        <v>388.556488</v>
      </c>
      <c r="AD251" s="100">
        <v>380.834656</v>
      </c>
      <c r="AE251" s="100">
        <v>373.69647200000003</v>
      </c>
      <c r="AF251" s="99">
        <v>-8.9899999999999997E-3</v>
      </c>
      <c r="AG251" s="32"/>
    </row>
    <row r="252" spans="1:33" ht="12" customHeight="1">
      <c r="A252" s="55" t="s">
        <v>1496</v>
      </c>
      <c r="B252" s="97" t="s">
        <v>1497</v>
      </c>
      <c r="C252" s="100">
        <v>0</v>
      </c>
      <c r="D252" s="100">
        <v>0</v>
      </c>
      <c r="E252" s="100">
        <v>0</v>
      </c>
      <c r="F252" s="100">
        <v>0</v>
      </c>
      <c r="G252" s="100">
        <v>0</v>
      </c>
      <c r="H252" s="100">
        <v>0</v>
      </c>
      <c r="I252" s="100">
        <v>0</v>
      </c>
      <c r="J252" s="100">
        <v>0</v>
      </c>
      <c r="K252" s="100">
        <v>0</v>
      </c>
      <c r="L252" s="100">
        <v>0</v>
      </c>
      <c r="M252" s="100">
        <v>0</v>
      </c>
      <c r="N252" s="100">
        <v>0</v>
      </c>
      <c r="O252" s="100">
        <v>0</v>
      </c>
      <c r="P252" s="100">
        <v>0</v>
      </c>
      <c r="Q252" s="100">
        <v>0</v>
      </c>
      <c r="R252" s="100">
        <v>0</v>
      </c>
      <c r="S252" s="100">
        <v>0</v>
      </c>
      <c r="T252" s="100">
        <v>0</v>
      </c>
      <c r="U252" s="100">
        <v>0</v>
      </c>
      <c r="V252" s="100">
        <v>0</v>
      </c>
      <c r="W252" s="100">
        <v>0</v>
      </c>
      <c r="X252" s="100">
        <v>0</v>
      </c>
      <c r="Y252" s="100">
        <v>0</v>
      </c>
      <c r="Z252" s="100">
        <v>0</v>
      </c>
      <c r="AA252" s="100">
        <v>0</v>
      </c>
      <c r="AB252" s="100">
        <v>0</v>
      </c>
      <c r="AC252" s="100">
        <v>0</v>
      </c>
      <c r="AD252" s="100">
        <v>0</v>
      </c>
      <c r="AE252" s="100">
        <v>0</v>
      </c>
      <c r="AF252" s="99" t="s">
        <v>3588</v>
      </c>
      <c r="AG252" s="32"/>
    </row>
    <row r="253" spans="1:33" ht="15" customHeight="1">
      <c r="A253" s="55" t="s">
        <v>1498</v>
      </c>
      <c r="B253" s="97" t="s">
        <v>1499</v>
      </c>
      <c r="C253" s="100">
        <v>0</v>
      </c>
      <c r="D253" s="100">
        <v>0</v>
      </c>
      <c r="E253" s="100">
        <v>0</v>
      </c>
      <c r="F253" s="100">
        <v>0</v>
      </c>
      <c r="G253" s="100">
        <v>0</v>
      </c>
      <c r="H253" s="100">
        <v>0</v>
      </c>
      <c r="I253" s="100">
        <v>0</v>
      </c>
      <c r="J253" s="100">
        <v>0</v>
      </c>
      <c r="K253" s="100">
        <v>0</v>
      </c>
      <c r="L253" s="100">
        <v>0</v>
      </c>
      <c r="M253" s="100">
        <v>0</v>
      </c>
      <c r="N253" s="100">
        <v>0</v>
      </c>
      <c r="O253" s="100">
        <v>0</v>
      </c>
      <c r="P253" s="100">
        <v>0</v>
      </c>
      <c r="Q253" s="100">
        <v>0</v>
      </c>
      <c r="R253" s="100">
        <v>0</v>
      </c>
      <c r="S253" s="100">
        <v>0</v>
      </c>
      <c r="T253" s="100">
        <v>0</v>
      </c>
      <c r="U253" s="100">
        <v>0</v>
      </c>
      <c r="V253" s="100">
        <v>0</v>
      </c>
      <c r="W253" s="100">
        <v>0</v>
      </c>
      <c r="X253" s="100">
        <v>0</v>
      </c>
      <c r="Y253" s="100">
        <v>0</v>
      </c>
      <c r="Z253" s="100">
        <v>0</v>
      </c>
      <c r="AA253" s="100">
        <v>0</v>
      </c>
      <c r="AB253" s="100">
        <v>0</v>
      </c>
      <c r="AC253" s="100">
        <v>0</v>
      </c>
      <c r="AD253" s="100">
        <v>0</v>
      </c>
      <c r="AE253" s="100">
        <v>0</v>
      </c>
      <c r="AF253" s="99" t="s">
        <v>3588</v>
      </c>
      <c r="AG253" s="32"/>
    </row>
    <row r="254" spans="1:33" ht="15" customHeight="1">
      <c r="A254" s="55" t="s">
        <v>1500</v>
      </c>
      <c r="B254" s="97" t="s">
        <v>1501</v>
      </c>
      <c r="C254" s="100">
        <v>0.51553700000000002</v>
      </c>
      <c r="D254" s="100">
        <v>1.031112</v>
      </c>
      <c r="E254" s="100">
        <v>1.6138049999999999</v>
      </c>
      <c r="F254" s="100">
        <v>2.1053299999999999</v>
      </c>
      <c r="G254" s="100">
        <v>2.8101180000000001</v>
      </c>
      <c r="H254" s="100">
        <v>3.7501869999999999</v>
      </c>
      <c r="I254" s="100">
        <v>4.9608460000000001</v>
      </c>
      <c r="J254" s="100">
        <v>6.4531530000000004</v>
      </c>
      <c r="K254" s="100">
        <v>8.1283089999999998</v>
      </c>
      <c r="L254" s="100">
        <v>10.057039</v>
      </c>
      <c r="M254" s="100">
        <v>12.512364</v>
      </c>
      <c r="N254" s="100">
        <v>15.415238</v>
      </c>
      <c r="O254" s="100">
        <v>18.732063</v>
      </c>
      <c r="P254" s="100">
        <v>22.562891</v>
      </c>
      <c r="Q254" s="100">
        <v>26.786846000000001</v>
      </c>
      <c r="R254" s="100">
        <v>31.569227000000001</v>
      </c>
      <c r="S254" s="100">
        <v>36.571510000000004</v>
      </c>
      <c r="T254" s="100">
        <v>41.876682000000002</v>
      </c>
      <c r="U254" s="100">
        <v>47.897132999999997</v>
      </c>
      <c r="V254" s="100">
        <v>54.260029000000003</v>
      </c>
      <c r="W254" s="100">
        <v>61.251232000000002</v>
      </c>
      <c r="X254" s="100">
        <v>68.321213</v>
      </c>
      <c r="Y254" s="100">
        <v>75.566299000000001</v>
      </c>
      <c r="Z254" s="100">
        <v>83.347649000000004</v>
      </c>
      <c r="AA254" s="100">
        <v>91.025429000000003</v>
      </c>
      <c r="AB254" s="100">
        <v>100.48432200000001</v>
      </c>
      <c r="AC254" s="100">
        <v>109.64125799999999</v>
      </c>
      <c r="AD254" s="100">
        <v>118.93048899999999</v>
      </c>
      <c r="AE254" s="100">
        <v>128.218796</v>
      </c>
      <c r="AF254" s="99">
        <v>0.21775600000000001</v>
      </c>
      <c r="AG254" s="32"/>
    </row>
    <row r="255" spans="1:33" ht="12" customHeight="1">
      <c r="A255" s="13"/>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row>
    <row r="256" spans="1:33" ht="15" customHeight="1">
      <c r="A256" s="13"/>
      <c r="B256" s="96" t="s">
        <v>154</v>
      </c>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row>
    <row r="257" spans="1:33" ht="15" customHeight="1">
      <c r="A257" s="55" t="s">
        <v>1502</v>
      </c>
      <c r="B257" s="97" t="s">
        <v>1503</v>
      </c>
      <c r="C257" s="98">
        <v>444.89984099999998</v>
      </c>
      <c r="D257" s="98">
        <v>450.49111900000003</v>
      </c>
      <c r="E257" s="98">
        <v>449.02374300000002</v>
      </c>
      <c r="F257" s="98">
        <v>447.715576</v>
      </c>
      <c r="G257" s="98">
        <v>447.824005</v>
      </c>
      <c r="H257" s="98">
        <v>447.09670999999997</v>
      </c>
      <c r="I257" s="98">
        <v>446.20770299999998</v>
      </c>
      <c r="J257" s="98">
        <v>444.16409299999998</v>
      </c>
      <c r="K257" s="98">
        <v>441.18298299999998</v>
      </c>
      <c r="L257" s="98">
        <v>438.52200299999998</v>
      </c>
      <c r="M257" s="98">
        <v>436.823578</v>
      </c>
      <c r="N257" s="98">
        <v>434.88879400000002</v>
      </c>
      <c r="O257" s="98">
        <v>433.18487499999998</v>
      </c>
      <c r="P257" s="98">
        <v>431.45101899999997</v>
      </c>
      <c r="Q257" s="98">
        <v>428.73455799999999</v>
      </c>
      <c r="R257" s="98">
        <v>426.84320100000002</v>
      </c>
      <c r="S257" s="98">
        <v>424.50756799999999</v>
      </c>
      <c r="T257" s="98">
        <v>422.14855999999997</v>
      </c>
      <c r="U257" s="98">
        <v>420.87176499999998</v>
      </c>
      <c r="V257" s="98">
        <v>419.95474200000001</v>
      </c>
      <c r="W257" s="98">
        <v>418.61642499999999</v>
      </c>
      <c r="X257" s="98">
        <v>417.23568699999998</v>
      </c>
      <c r="Y257" s="98">
        <v>415.20636000000002</v>
      </c>
      <c r="Z257" s="98">
        <v>413.15087899999997</v>
      </c>
      <c r="AA257" s="98">
        <v>411.09756499999997</v>
      </c>
      <c r="AB257" s="98">
        <v>408.89117399999998</v>
      </c>
      <c r="AC257" s="98">
        <v>407.28939800000001</v>
      </c>
      <c r="AD257" s="98">
        <v>405.94958500000001</v>
      </c>
      <c r="AE257" s="98">
        <v>404.558289</v>
      </c>
      <c r="AF257" s="99">
        <v>-3.3890000000000001E-3</v>
      </c>
      <c r="AG257" s="32"/>
    </row>
    <row r="258" spans="1:33" ht="15" customHeight="1">
      <c r="A258" s="55" t="s">
        <v>1504</v>
      </c>
      <c r="B258" s="97" t="s">
        <v>1492</v>
      </c>
      <c r="C258" s="100">
        <v>4.8202259999999999</v>
      </c>
      <c r="D258" s="100">
        <v>4.8389660000000001</v>
      </c>
      <c r="E258" s="100">
        <v>4.8577789999999998</v>
      </c>
      <c r="F258" s="100">
        <v>4.876665</v>
      </c>
      <c r="G258" s="100">
        <v>4.8956239999999998</v>
      </c>
      <c r="H258" s="100">
        <v>4.9146570000000001</v>
      </c>
      <c r="I258" s="100">
        <v>4.933764</v>
      </c>
      <c r="J258" s="100">
        <v>4.9529449999999997</v>
      </c>
      <c r="K258" s="100">
        <v>4.9722</v>
      </c>
      <c r="L258" s="100">
        <v>4.9915310000000002</v>
      </c>
      <c r="M258" s="100">
        <v>5.0109370000000002</v>
      </c>
      <c r="N258" s="100">
        <v>5.0304180000000001</v>
      </c>
      <c r="O258" s="100">
        <v>5.0499749999999999</v>
      </c>
      <c r="P258" s="100">
        <v>5.0696079999999997</v>
      </c>
      <c r="Q258" s="100">
        <v>5.0893170000000003</v>
      </c>
      <c r="R258" s="100">
        <v>5.1091030000000002</v>
      </c>
      <c r="S258" s="100">
        <v>5.1289660000000001</v>
      </c>
      <c r="T258" s="100">
        <v>5.1489060000000002</v>
      </c>
      <c r="U258" s="100">
        <v>5.1689230000000004</v>
      </c>
      <c r="V258" s="100">
        <v>5.189019</v>
      </c>
      <c r="W258" s="100">
        <v>5.2091919999999998</v>
      </c>
      <c r="X258" s="100">
        <v>5.2294450000000001</v>
      </c>
      <c r="Y258" s="100">
        <v>5.2497749999999996</v>
      </c>
      <c r="Z258" s="100">
        <v>5.2701849999999997</v>
      </c>
      <c r="AA258" s="100">
        <v>5.2906740000000001</v>
      </c>
      <c r="AB258" s="100">
        <v>5.3112430000000002</v>
      </c>
      <c r="AC258" s="100">
        <v>5.3318919999999999</v>
      </c>
      <c r="AD258" s="100">
        <v>5.3526210000000001</v>
      </c>
      <c r="AE258" s="100">
        <v>5.3734299999999999</v>
      </c>
      <c r="AF258" s="99">
        <v>3.888E-3</v>
      </c>
      <c r="AG258" s="32"/>
    </row>
    <row r="259" spans="1:33" ht="15" customHeight="1">
      <c r="A259" s="13"/>
      <c r="B259" s="115" t="s">
        <v>1493</v>
      </c>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32"/>
    </row>
    <row r="260" spans="1:33" ht="15" customHeight="1">
      <c r="A260" s="55" t="s">
        <v>1505</v>
      </c>
      <c r="B260" s="97" t="s">
        <v>1495</v>
      </c>
      <c r="C260" s="100">
        <v>95.724982999999995</v>
      </c>
      <c r="D260" s="100">
        <v>96.422698999999994</v>
      </c>
      <c r="E260" s="100">
        <v>95.730300999999997</v>
      </c>
      <c r="F260" s="100">
        <v>95.126534000000007</v>
      </c>
      <c r="G260" s="100">
        <v>94.840912000000003</v>
      </c>
      <c r="H260" s="100">
        <v>94.360016000000002</v>
      </c>
      <c r="I260" s="100">
        <v>93.855926999999994</v>
      </c>
      <c r="J260" s="100">
        <v>93.100173999999996</v>
      </c>
      <c r="K260" s="100">
        <v>92.171616</v>
      </c>
      <c r="L260" s="100">
        <v>91.315467999999996</v>
      </c>
      <c r="M260" s="100">
        <v>90.654572000000002</v>
      </c>
      <c r="N260" s="100">
        <v>89.939941000000005</v>
      </c>
      <c r="O260" s="100">
        <v>89.268332999999998</v>
      </c>
      <c r="P260" s="100">
        <v>88.611205999999996</v>
      </c>
      <c r="Q260" s="100">
        <v>87.753417999999996</v>
      </c>
      <c r="R260" s="100">
        <v>87.064812000000003</v>
      </c>
      <c r="S260" s="100">
        <v>86.300651999999999</v>
      </c>
      <c r="T260" s="100">
        <v>85.537093999999996</v>
      </c>
      <c r="U260" s="100">
        <v>84.938889000000003</v>
      </c>
      <c r="V260" s="100">
        <v>84.340286000000006</v>
      </c>
      <c r="W260" s="100">
        <v>83.657653999999994</v>
      </c>
      <c r="X260" s="100">
        <v>82.964316999999994</v>
      </c>
      <c r="Y260" s="100">
        <v>82.141852999999998</v>
      </c>
      <c r="Z260" s="100">
        <v>81.311156999999994</v>
      </c>
      <c r="AA260" s="100">
        <v>80.473670999999996</v>
      </c>
      <c r="AB260" s="100">
        <v>79.602264000000005</v>
      </c>
      <c r="AC260" s="100">
        <v>78.848433999999997</v>
      </c>
      <c r="AD260" s="100">
        <v>78.135283999999999</v>
      </c>
      <c r="AE260" s="100">
        <v>77.402191000000002</v>
      </c>
      <c r="AF260" s="99">
        <v>-7.5589999999999997E-3</v>
      </c>
      <c r="AG260" s="32"/>
    </row>
    <row r="261" spans="1:33" ht="15" customHeight="1">
      <c r="A261" s="55" t="s">
        <v>1506</v>
      </c>
      <c r="B261" s="97" t="s">
        <v>1497</v>
      </c>
      <c r="C261" s="100">
        <v>1.8763749999999999</v>
      </c>
      <c r="D261" s="100">
        <v>1.8085869999999999</v>
      </c>
      <c r="E261" s="100">
        <v>1.7157039999999999</v>
      </c>
      <c r="F261" s="100">
        <v>1.6258729999999999</v>
      </c>
      <c r="G261" s="100">
        <v>1.550691</v>
      </c>
      <c r="H261" s="100">
        <v>1.469492</v>
      </c>
      <c r="I261" s="100">
        <v>1.389602</v>
      </c>
      <c r="J261" s="100">
        <v>1.3076479999999999</v>
      </c>
      <c r="K261" s="100">
        <v>1.2200329999999999</v>
      </c>
      <c r="L261" s="100">
        <v>1.131213</v>
      </c>
      <c r="M261" s="100">
        <v>1.048195</v>
      </c>
      <c r="N261" s="100">
        <v>0.96353599999999995</v>
      </c>
      <c r="O261" s="100">
        <v>0.88289600000000001</v>
      </c>
      <c r="P261" s="100">
        <v>0.80560200000000004</v>
      </c>
      <c r="Q261" s="100">
        <v>0.73756200000000005</v>
      </c>
      <c r="R261" s="100">
        <v>0.66594100000000001</v>
      </c>
      <c r="S261" s="100">
        <v>0.58503099999999997</v>
      </c>
      <c r="T261" s="100">
        <v>0.49956099999999998</v>
      </c>
      <c r="U261" s="100">
        <v>0.42490299999999998</v>
      </c>
      <c r="V261" s="100">
        <v>0.42233900000000002</v>
      </c>
      <c r="W261" s="100">
        <v>0.41936499999999999</v>
      </c>
      <c r="X261" s="100">
        <v>0.41636600000000001</v>
      </c>
      <c r="Y261" s="100">
        <v>0.41274</v>
      </c>
      <c r="Z261" s="100">
        <v>0.409109</v>
      </c>
      <c r="AA261" s="100">
        <v>0.405505</v>
      </c>
      <c r="AB261" s="100">
        <v>0.40177200000000002</v>
      </c>
      <c r="AC261" s="100">
        <v>0.39865600000000001</v>
      </c>
      <c r="AD261" s="100">
        <v>0.395814</v>
      </c>
      <c r="AE261" s="100">
        <v>0.39293800000000001</v>
      </c>
      <c r="AF261" s="99">
        <v>-5.4307000000000001E-2</v>
      </c>
      <c r="AG261" s="32"/>
    </row>
    <row r="262" spans="1:33" ht="15" customHeight="1">
      <c r="A262" s="55" t="s">
        <v>1507</v>
      </c>
      <c r="B262" s="97" t="s">
        <v>1499</v>
      </c>
      <c r="C262" s="100">
        <v>0</v>
      </c>
      <c r="D262" s="100">
        <v>0</v>
      </c>
      <c r="E262" s="100">
        <v>0</v>
      </c>
      <c r="F262" s="100">
        <v>0</v>
      </c>
      <c r="G262" s="100">
        <v>0</v>
      </c>
      <c r="H262" s="100">
        <v>0</v>
      </c>
      <c r="I262" s="100">
        <v>0</v>
      </c>
      <c r="J262" s="100">
        <v>0</v>
      </c>
      <c r="K262" s="100">
        <v>0</v>
      </c>
      <c r="L262" s="100">
        <v>0</v>
      </c>
      <c r="M262" s="100">
        <v>0</v>
      </c>
      <c r="N262" s="100">
        <v>0</v>
      </c>
      <c r="O262" s="100">
        <v>0</v>
      </c>
      <c r="P262" s="100">
        <v>0</v>
      </c>
      <c r="Q262" s="100">
        <v>0</v>
      </c>
      <c r="R262" s="100">
        <v>0</v>
      </c>
      <c r="S262" s="100">
        <v>0</v>
      </c>
      <c r="T262" s="100">
        <v>0</v>
      </c>
      <c r="U262" s="100">
        <v>0</v>
      </c>
      <c r="V262" s="100">
        <v>0</v>
      </c>
      <c r="W262" s="100">
        <v>0</v>
      </c>
      <c r="X262" s="100">
        <v>0</v>
      </c>
      <c r="Y262" s="100">
        <v>0</v>
      </c>
      <c r="Z262" s="100">
        <v>0</v>
      </c>
      <c r="AA262" s="100">
        <v>0</v>
      </c>
      <c r="AB262" s="100">
        <v>0</v>
      </c>
      <c r="AC262" s="100">
        <v>0</v>
      </c>
      <c r="AD262" s="100">
        <v>0</v>
      </c>
      <c r="AE262" s="100">
        <v>0</v>
      </c>
      <c r="AF262" s="99" t="s">
        <v>3588</v>
      </c>
      <c r="AG262" s="32"/>
    </row>
    <row r="263" spans="1:33" ht="15" customHeight="1">
      <c r="A263" s="55" t="s">
        <v>1508</v>
      </c>
      <c r="B263" s="97" t="s">
        <v>1501</v>
      </c>
      <c r="C263" s="100">
        <v>0.638131</v>
      </c>
      <c r="D263" s="100">
        <v>0.70208599999999999</v>
      </c>
      <c r="E263" s="100">
        <v>0.753251</v>
      </c>
      <c r="F263" s="100">
        <v>0.80344899999999997</v>
      </c>
      <c r="G263" s="100">
        <v>0.84972899999999996</v>
      </c>
      <c r="H263" s="100">
        <v>0.89651700000000001</v>
      </c>
      <c r="I263" s="100">
        <v>0.94184999999999997</v>
      </c>
      <c r="J263" s="100">
        <v>0.98365100000000005</v>
      </c>
      <c r="K263" s="100">
        <v>1.025746</v>
      </c>
      <c r="L263" s="100">
        <v>1.0702229999999999</v>
      </c>
      <c r="M263" s="100">
        <v>1.114727</v>
      </c>
      <c r="N263" s="100">
        <v>1.1594</v>
      </c>
      <c r="O263" s="100">
        <v>1.20221</v>
      </c>
      <c r="P263" s="100">
        <v>1.2428630000000001</v>
      </c>
      <c r="Q263" s="100">
        <v>1.272964</v>
      </c>
      <c r="R263" s="100">
        <v>1.3090900000000001</v>
      </c>
      <c r="S263" s="100">
        <v>1.3501829999999999</v>
      </c>
      <c r="T263" s="100">
        <v>1.3945369999999999</v>
      </c>
      <c r="U263" s="100">
        <v>1.480405</v>
      </c>
      <c r="V263" s="100">
        <v>1.5725260000000001</v>
      </c>
      <c r="W263" s="100">
        <v>1.668757</v>
      </c>
      <c r="X263" s="100">
        <v>1.7706900000000001</v>
      </c>
      <c r="Y263" s="100">
        <v>1.8759479999999999</v>
      </c>
      <c r="Z263" s="100">
        <v>1.9872669999999999</v>
      </c>
      <c r="AA263" s="100">
        <v>2.1050249999999999</v>
      </c>
      <c r="AB263" s="100">
        <v>2.2288320000000001</v>
      </c>
      <c r="AC263" s="100">
        <v>2.363461</v>
      </c>
      <c r="AD263" s="100">
        <v>2.5076390000000002</v>
      </c>
      <c r="AE263" s="100">
        <v>2.6600920000000001</v>
      </c>
      <c r="AF263" s="99">
        <v>5.2306999999999999E-2</v>
      </c>
      <c r="AG263" s="32"/>
    </row>
    <row r="264" spans="1:33" ht="15" customHeight="1">
      <c r="A264" s="13"/>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row>
    <row r="265" spans="1:33" ht="15" customHeight="1">
      <c r="A265" s="13"/>
      <c r="B265" s="96" t="s">
        <v>155</v>
      </c>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row>
    <row r="266" spans="1:33" ht="15" customHeight="1">
      <c r="A266" s="55" t="s">
        <v>1509</v>
      </c>
      <c r="B266" s="97" t="s">
        <v>1510</v>
      </c>
      <c r="C266" s="98">
        <v>5234.1591799999997</v>
      </c>
      <c r="D266" s="98">
        <v>5265.1977539999998</v>
      </c>
      <c r="E266" s="98">
        <v>5359.6513670000004</v>
      </c>
      <c r="F266" s="98">
        <v>5505.7456050000001</v>
      </c>
      <c r="G266" s="98">
        <v>5703.1865230000003</v>
      </c>
      <c r="H266" s="98">
        <v>5894.6611329999996</v>
      </c>
      <c r="I266" s="98">
        <v>6053.3959960000002</v>
      </c>
      <c r="J266" s="98">
        <v>6206.0664059999999</v>
      </c>
      <c r="K266" s="98">
        <v>6353.2041019999997</v>
      </c>
      <c r="L266" s="98">
        <v>6520.6933589999999</v>
      </c>
      <c r="M266" s="98">
        <v>6731.2807620000003</v>
      </c>
      <c r="N266" s="98">
        <v>6932.7802730000003</v>
      </c>
      <c r="O266" s="98">
        <v>7140.8945309999999</v>
      </c>
      <c r="P266" s="98">
        <v>7363.1723629999997</v>
      </c>
      <c r="Q266" s="98">
        <v>7559.9169920000004</v>
      </c>
      <c r="R266" s="98">
        <v>7752.4965819999998</v>
      </c>
      <c r="S266" s="98">
        <v>7951.513672</v>
      </c>
      <c r="T266" s="98">
        <v>8177.720703</v>
      </c>
      <c r="U266" s="98">
        <v>8408.3916019999997</v>
      </c>
      <c r="V266" s="98">
        <v>8671.2255860000005</v>
      </c>
      <c r="W266" s="98">
        <v>8947.1464840000008</v>
      </c>
      <c r="X266" s="98">
        <v>9229.0791019999997</v>
      </c>
      <c r="Y266" s="98">
        <v>9535.3583980000003</v>
      </c>
      <c r="Z266" s="98">
        <v>9844.3134769999997</v>
      </c>
      <c r="AA266" s="98">
        <v>10175.212890999999</v>
      </c>
      <c r="AB266" s="98">
        <v>10496.982421999999</v>
      </c>
      <c r="AC266" s="98">
        <v>10868.773438</v>
      </c>
      <c r="AD266" s="98">
        <v>11256.375</v>
      </c>
      <c r="AE266" s="98">
        <v>11635.095703000001</v>
      </c>
      <c r="AF266" s="99">
        <v>2.894E-2</v>
      </c>
      <c r="AG266" s="32"/>
    </row>
    <row r="267" spans="1:33" ht="12" customHeight="1">
      <c r="A267" s="55" t="s">
        <v>1511</v>
      </c>
      <c r="B267" s="97" t="s">
        <v>1512</v>
      </c>
      <c r="C267" s="98">
        <v>1831.682251</v>
      </c>
      <c r="D267" s="98">
        <v>1863.29126</v>
      </c>
      <c r="E267" s="98">
        <v>1899.9494629999999</v>
      </c>
      <c r="F267" s="98">
        <v>1959.847534</v>
      </c>
      <c r="G267" s="98">
        <v>2033.583496</v>
      </c>
      <c r="H267" s="98">
        <v>2098.4243160000001</v>
      </c>
      <c r="I267" s="98">
        <v>2147.2729490000002</v>
      </c>
      <c r="J267" s="98">
        <v>2183.094971</v>
      </c>
      <c r="K267" s="98">
        <v>2210.226807</v>
      </c>
      <c r="L267" s="98">
        <v>2240.0920409999999</v>
      </c>
      <c r="M267" s="98">
        <v>2279.5629880000001</v>
      </c>
      <c r="N267" s="98">
        <v>2323.7470699999999</v>
      </c>
      <c r="O267" s="98">
        <v>2372.790039</v>
      </c>
      <c r="P267" s="98">
        <v>2428.3520509999998</v>
      </c>
      <c r="Q267" s="98">
        <v>2484.2844239999999</v>
      </c>
      <c r="R267" s="98">
        <v>2545.6938479999999</v>
      </c>
      <c r="S267" s="98">
        <v>2610.1118160000001</v>
      </c>
      <c r="T267" s="98">
        <v>2686.710693</v>
      </c>
      <c r="U267" s="98">
        <v>2775.2883299999999</v>
      </c>
      <c r="V267" s="98">
        <v>2868.7478030000002</v>
      </c>
      <c r="W267" s="98">
        <v>2966.064453</v>
      </c>
      <c r="X267" s="98">
        <v>3067.3342290000001</v>
      </c>
      <c r="Y267" s="98">
        <v>3174.6442870000001</v>
      </c>
      <c r="Z267" s="98">
        <v>3284.3732909999999</v>
      </c>
      <c r="AA267" s="98">
        <v>3402.3398440000001</v>
      </c>
      <c r="AB267" s="98">
        <v>3517.905029</v>
      </c>
      <c r="AC267" s="98">
        <v>3655.3054200000001</v>
      </c>
      <c r="AD267" s="98">
        <v>3801.4414059999999</v>
      </c>
      <c r="AE267" s="98">
        <v>3941.6977539999998</v>
      </c>
      <c r="AF267" s="99">
        <v>2.7748999999999999E-2</v>
      </c>
      <c r="AG267" s="32"/>
    </row>
    <row r="268" spans="1:33" ht="12" customHeight="1">
      <c r="A268" s="55" t="s">
        <v>1513</v>
      </c>
      <c r="B268" s="97" t="s">
        <v>1514</v>
      </c>
      <c r="C268" s="98">
        <v>3402.476807</v>
      </c>
      <c r="D268" s="98">
        <v>3401.9064939999998</v>
      </c>
      <c r="E268" s="98">
        <v>3459.701904</v>
      </c>
      <c r="F268" s="98">
        <v>3545.8979490000002</v>
      </c>
      <c r="G268" s="98">
        <v>3669.6027829999998</v>
      </c>
      <c r="H268" s="98">
        <v>3796.2370609999998</v>
      </c>
      <c r="I268" s="98">
        <v>3906.123047</v>
      </c>
      <c r="J268" s="98">
        <v>4022.9716800000001</v>
      </c>
      <c r="K268" s="98">
        <v>4142.9770509999998</v>
      </c>
      <c r="L268" s="98">
        <v>4280.6015619999998</v>
      </c>
      <c r="M268" s="98">
        <v>4451.7177730000003</v>
      </c>
      <c r="N268" s="98">
        <v>4609.033203</v>
      </c>
      <c r="O268" s="98">
        <v>4768.1044920000004</v>
      </c>
      <c r="P268" s="98">
        <v>4934.8203119999998</v>
      </c>
      <c r="Q268" s="98">
        <v>5075.6328119999998</v>
      </c>
      <c r="R268" s="98">
        <v>5206.8027339999999</v>
      </c>
      <c r="S268" s="98">
        <v>5341.4018550000001</v>
      </c>
      <c r="T268" s="98">
        <v>5491.0097660000001</v>
      </c>
      <c r="U268" s="98">
        <v>5633.1030270000001</v>
      </c>
      <c r="V268" s="98">
        <v>5802.4780270000001</v>
      </c>
      <c r="W268" s="98">
        <v>5981.0815430000002</v>
      </c>
      <c r="X268" s="98">
        <v>6161.7451170000004</v>
      </c>
      <c r="Y268" s="98">
        <v>6360.7143550000001</v>
      </c>
      <c r="Z268" s="98">
        <v>6559.9399409999996</v>
      </c>
      <c r="AA268" s="98">
        <v>6772.8725590000004</v>
      </c>
      <c r="AB268" s="98">
        <v>6979.0776370000003</v>
      </c>
      <c r="AC268" s="98">
        <v>7213.4682620000003</v>
      </c>
      <c r="AD268" s="98">
        <v>7454.9331050000001</v>
      </c>
      <c r="AE268" s="98">
        <v>7693.3974609999996</v>
      </c>
      <c r="AF268" s="99">
        <v>2.9567E-2</v>
      </c>
      <c r="AG268" s="32"/>
    </row>
    <row r="269" spans="1:33" ht="12" customHeight="1">
      <c r="A269" s="13"/>
      <c r="B269" s="96" t="s">
        <v>1493</v>
      </c>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row>
    <row r="270" spans="1:33" ht="12" customHeight="1">
      <c r="A270" s="55" t="s">
        <v>1515</v>
      </c>
      <c r="B270" s="97" t="s">
        <v>1495</v>
      </c>
      <c r="C270" s="100">
        <v>223.11389199999999</v>
      </c>
      <c r="D270" s="100">
        <v>317.17211900000001</v>
      </c>
      <c r="E270" s="100">
        <v>317.68228099999999</v>
      </c>
      <c r="F270" s="100">
        <v>320.18969700000002</v>
      </c>
      <c r="G270" s="100">
        <v>325.97909499999997</v>
      </c>
      <c r="H270" s="100">
        <v>331.358002</v>
      </c>
      <c r="I270" s="100">
        <v>341.36901899999998</v>
      </c>
      <c r="J270" s="100">
        <v>346.46060199999999</v>
      </c>
      <c r="K270" s="100">
        <v>353.099335</v>
      </c>
      <c r="L270" s="100">
        <v>354.36947600000002</v>
      </c>
      <c r="M270" s="100">
        <v>355.40081800000002</v>
      </c>
      <c r="N270" s="100">
        <v>356.73367300000001</v>
      </c>
      <c r="O270" s="100">
        <v>357.47375499999998</v>
      </c>
      <c r="P270" s="100">
        <v>358.25482199999999</v>
      </c>
      <c r="Q270" s="100">
        <v>359.32415800000001</v>
      </c>
      <c r="R270" s="100">
        <v>360.25109900000001</v>
      </c>
      <c r="S270" s="100">
        <v>361.31402600000001</v>
      </c>
      <c r="T270" s="100">
        <v>361.38961799999998</v>
      </c>
      <c r="U270" s="100">
        <v>361.11724900000002</v>
      </c>
      <c r="V270" s="100">
        <v>361.29263300000002</v>
      </c>
      <c r="W270" s="100">
        <v>362.16674799999998</v>
      </c>
      <c r="X270" s="100">
        <v>362.08743299999998</v>
      </c>
      <c r="Y270" s="100">
        <v>361.83944700000001</v>
      </c>
      <c r="Z270" s="100">
        <v>361.65863000000002</v>
      </c>
      <c r="AA270" s="100">
        <v>360.845032</v>
      </c>
      <c r="AB270" s="100">
        <v>359.578979</v>
      </c>
      <c r="AC270" s="100">
        <v>359.377228</v>
      </c>
      <c r="AD270" s="100">
        <v>358.604309</v>
      </c>
      <c r="AE270" s="100">
        <v>357.797821</v>
      </c>
      <c r="AF270" s="99">
        <v>1.7010000000000001E-2</v>
      </c>
      <c r="AG270" s="32"/>
    </row>
    <row r="271" spans="1:33" ht="12" customHeight="1">
      <c r="A271" s="55" t="s">
        <v>1516</v>
      </c>
      <c r="B271" s="97" t="s">
        <v>1497</v>
      </c>
      <c r="C271" s="100">
        <v>685.66467299999999</v>
      </c>
      <c r="D271" s="100">
        <v>533.60809300000005</v>
      </c>
      <c r="E271" s="100">
        <v>520.54406700000004</v>
      </c>
      <c r="F271" s="100">
        <v>523.77417000000003</v>
      </c>
      <c r="G271" s="100">
        <v>502.85418700000002</v>
      </c>
      <c r="H271" s="100">
        <v>498.24465900000001</v>
      </c>
      <c r="I271" s="100">
        <v>482.26531999999997</v>
      </c>
      <c r="J271" s="100">
        <v>475.65210000000002</v>
      </c>
      <c r="K271" s="100">
        <v>468.35513300000002</v>
      </c>
      <c r="L271" s="100">
        <v>467.03558299999997</v>
      </c>
      <c r="M271" s="100">
        <v>465.192566</v>
      </c>
      <c r="N271" s="100">
        <v>462.69485500000002</v>
      </c>
      <c r="O271" s="100">
        <v>461.07971199999997</v>
      </c>
      <c r="P271" s="100">
        <v>459.72174100000001</v>
      </c>
      <c r="Q271" s="100">
        <v>456.01342799999998</v>
      </c>
      <c r="R271" s="100">
        <v>455.510468</v>
      </c>
      <c r="S271" s="100">
        <v>457.39514200000002</v>
      </c>
      <c r="T271" s="100">
        <v>458.531677</v>
      </c>
      <c r="U271" s="100">
        <v>458.37020899999999</v>
      </c>
      <c r="V271" s="100">
        <v>457.18817100000001</v>
      </c>
      <c r="W271" s="100">
        <v>454.23040800000001</v>
      </c>
      <c r="X271" s="100">
        <v>453.10952800000001</v>
      </c>
      <c r="Y271" s="100">
        <v>451.94390900000002</v>
      </c>
      <c r="Z271" s="100">
        <v>449.86441000000002</v>
      </c>
      <c r="AA271" s="100">
        <v>447.98303199999998</v>
      </c>
      <c r="AB271" s="100">
        <v>446.93521099999998</v>
      </c>
      <c r="AC271" s="100">
        <v>443.11758400000002</v>
      </c>
      <c r="AD271" s="100">
        <v>439.97061200000002</v>
      </c>
      <c r="AE271" s="100">
        <v>436.110657</v>
      </c>
      <c r="AF271" s="99">
        <v>-1.6031E-2</v>
      </c>
      <c r="AG271" s="32"/>
    </row>
    <row r="272" spans="1:33" ht="12" customHeight="1">
      <c r="A272" s="55" t="s">
        <v>1517</v>
      </c>
      <c r="B272" s="97" t="s">
        <v>1499</v>
      </c>
      <c r="C272" s="100">
        <v>0</v>
      </c>
      <c r="D272" s="100">
        <v>0</v>
      </c>
      <c r="E272" s="100">
        <v>0</v>
      </c>
      <c r="F272" s="100">
        <v>0</v>
      </c>
      <c r="G272" s="100">
        <v>0</v>
      </c>
      <c r="H272" s="100">
        <v>0</v>
      </c>
      <c r="I272" s="100">
        <v>0</v>
      </c>
      <c r="J272" s="100">
        <v>0</v>
      </c>
      <c r="K272" s="100">
        <v>0</v>
      </c>
      <c r="L272" s="100">
        <v>0</v>
      </c>
      <c r="M272" s="100">
        <v>0</v>
      </c>
      <c r="N272" s="100">
        <v>0</v>
      </c>
      <c r="O272" s="100">
        <v>0</v>
      </c>
      <c r="P272" s="100">
        <v>0</v>
      </c>
      <c r="Q272" s="100">
        <v>0</v>
      </c>
      <c r="R272" s="100">
        <v>0</v>
      </c>
      <c r="S272" s="100">
        <v>0</v>
      </c>
      <c r="T272" s="100">
        <v>0</v>
      </c>
      <c r="U272" s="100">
        <v>0</v>
      </c>
      <c r="V272" s="100">
        <v>0</v>
      </c>
      <c r="W272" s="100">
        <v>0</v>
      </c>
      <c r="X272" s="100">
        <v>0</v>
      </c>
      <c r="Y272" s="100">
        <v>0</v>
      </c>
      <c r="Z272" s="100">
        <v>0</v>
      </c>
      <c r="AA272" s="100">
        <v>0</v>
      </c>
      <c r="AB272" s="100">
        <v>0</v>
      </c>
      <c r="AC272" s="100">
        <v>0</v>
      </c>
      <c r="AD272" s="100">
        <v>0</v>
      </c>
      <c r="AE272" s="100">
        <v>0</v>
      </c>
      <c r="AF272" s="99" t="s">
        <v>3588</v>
      </c>
      <c r="AG272" s="32"/>
    </row>
    <row r="273" spans="1:34" ht="12" customHeight="1">
      <c r="A273" s="55" t="s">
        <v>1518</v>
      </c>
      <c r="B273" s="97" t="s">
        <v>1501</v>
      </c>
      <c r="C273" s="100">
        <v>26.362444</v>
      </c>
      <c r="D273" s="100">
        <v>31.622022999999999</v>
      </c>
      <c r="E273" s="100">
        <v>39.992077000000002</v>
      </c>
      <c r="F273" s="100">
        <v>35.883678000000003</v>
      </c>
      <c r="G273" s="100">
        <v>44.385406000000003</v>
      </c>
      <c r="H273" s="100">
        <v>42.622120000000002</v>
      </c>
      <c r="I273" s="100">
        <v>43.518650000000001</v>
      </c>
      <c r="J273" s="100">
        <v>43.189419000000001</v>
      </c>
      <c r="K273" s="100">
        <v>41.722569</v>
      </c>
      <c r="L273" s="100">
        <v>41.766570999999999</v>
      </c>
      <c r="M273" s="100">
        <v>42.488388</v>
      </c>
      <c r="N273" s="100">
        <v>43.293022000000001</v>
      </c>
      <c r="O273" s="100">
        <v>44.112591000000002</v>
      </c>
      <c r="P273" s="100">
        <v>44.740291999999997</v>
      </c>
      <c r="Q273" s="100">
        <v>46.538131999999997</v>
      </c>
      <c r="R273" s="100">
        <v>46.365302999999997</v>
      </c>
      <c r="S273" s="100">
        <v>44.505099999999999</v>
      </c>
      <c r="T273" s="100">
        <v>44.161251</v>
      </c>
      <c r="U273" s="100">
        <v>45.007579999999997</v>
      </c>
      <c r="V273" s="100">
        <v>46.125877000000003</v>
      </c>
      <c r="W273" s="100">
        <v>47.707382000000003</v>
      </c>
      <c r="X273" s="100">
        <v>49.038699999999999</v>
      </c>
      <c r="Y273" s="100">
        <v>50.588763999999998</v>
      </c>
      <c r="Z273" s="100">
        <v>52.652892999999999</v>
      </c>
      <c r="AA273" s="100">
        <v>55.243122</v>
      </c>
      <c r="AB273" s="100">
        <v>57.712715000000003</v>
      </c>
      <c r="AC273" s="100">
        <v>60.987788999999999</v>
      </c>
      <c r="AD273" s="100">
        <v>64.399376000000004</v>
      </c>
      <c r="AE273" s="100">
        <v>68.277862999999996</v>
      </c>
      <c r="AF273" s="99">
        <v>3.4571999999999999E-2</v>
      </c>
      <c r="AG273" s="32"/>
      <c r="AH273" s="13"/>
    </row>
    <row r="274" spans="1:34" ht="12" customHeight="1" thickBot="1">
      <c r="A274" s="13"/>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13"/>
    </row>
    <row r="275" spans="1:34" ht="12" customHeight="1">
      <c r="A275" s="13"/>
      <c r="B275" s="104" t="s">
        <v>1519</v>
      </c>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52"/>
    </row>
    <row r="276" spans="1:34" ht="12" customHeight="1">
      <c r="A276" s="13"/>
      <c r="B276" s="32" t="s">
        <v>1520</v>
      </c>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13"/>
    </row>
    <row r="277" spans="1:34" ht="12" customHeight="1">
      <c r="A277" s="13"/>
      <c r="B277" s="32" t="s">
        <v>175</v>
      </c>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13"/>
    </row>
    <row r="278" spans="1:34" ht="12" customHeight="1">
      <c r="A278" s="13"/>
      <c r="B278" s="32" t="s">
        <v>1035</v>
      </c>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13"/>
    </row>
    <row r="279" spans="1:34" ht="12" customHeight="1">
      <c r="A279" s="13"/>
      <c r="B279" s="32" t="s">
        <v>937</v>
      </c>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13"/>
    </row>
    <row r="280" spans="1:34" ht="12" customHeight="1">
      <c r="A280" s="13"/>
      <c r="B280" s="32" t="s">
        <v>3865</v>
      </c>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13"/>
    </row>
    <row r="281" spans="1:34" ht="12" customHeight="1">
      <c r="A281" s="13"/>
      <c r="B281" s="32" t="s">
        <v>3866</v>
      </c>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13"/>
    </row>
    <row r="282" spans="1:34" ht="12" customHeight="1">
      <c r="A282" s="13"/>
      <c r="B282" s="32" t="s">
        <v>3867</v>
      </c>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13"/>
    </row>
    <row r="283" spans="1:34" ht="12" customHeight="1">
      <c r="A283" s="13"/>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13"/>
    </row>
    <row r="284" spans="1:34" ht="12" customHeight="1">
      <c r="A284" s="13"/>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13"/>
    </row>
    <row r="285" spans="1:34" ht="12" customHeight="1">
      <c r="A285" s="13"/>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13"/>
    </row>
    <row r="286" spans="1:34" ht="12" customHeight="1">
      <c r="A286" s="13"/>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13"/>
    </row>
    <row r="287" spans="1:34" ht="12" customHeight="1">
      <c r="A287" s="13"/>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13"/>
    </row>
    <row r="288" spans="1:34" ht="12" customHeight="1">
      <c r="A288" s="13"/>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13"/>
    </row>
    <row r="289" spans="2:33" ht="12" customHeight="1">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row>
    <row r="290" spans="2:33" ht="12" customHeight="1">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row>
    <row r="291" spans="2:33" ht="12" customHeight="1">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row>
    <row r="292" spans="2:33" ht="12" customHeight="1">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row>
    <row r="293" spans="2:33" ht="12" customHeight="1">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row>
    <row r="294" spans="2:33" ht="12" customHeight="1">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row>
    <row r="295" spans="2:33" ht="12" customHeight="1">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row>
    <row r="296" spans="2:33" ht="12" customHeight="1">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row>
    <row r="297" spans="2:33" ht="12" customHeight="1">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row>
    <row r="298" spans="2:33" ht="12" customHeight="1">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row>
    <row r="299" spans="2:33" ht="12" customHeight="1">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row>
    <row r="300" spans="2:33" ht="15" customHeight="1">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row>
    <row r="301" spans="2:33" ht="15" customHeight="1">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row>
    <row r="302" spans="2:33" ht="15" customHeight="1">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row>
    <row r="303" spans="2:33" ht="15" customHeight="1">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row>
    <row r="304" spans="2:33" ht="15" customHeight="1">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row>
    <row r="305" spans="2:33" ht="15" customHeight="1">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row>
    <row r="306" spans="2:33" ht="15" customHeight="1">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row>
    <row r="307" spans="2:33" ht="15" customHeight="1">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row>
    <row r="308" spans="2:33" ht="15" customHeight="1">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row>
    <row r="309" spans="2:33" ht="15" customHeight="1">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row>
    <row r="310" spans="2:33" ht="12" customHeight="1">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row>
    <row r="311" spans="2:33" ht="15" customHeight="1">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row>
    <row r="312" spans="2:33" ht="15" customHeight="1">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row>
    <row r="313" spans="2:33" ht="15" customHeight="1">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row>
    <row r="314" spans="2:33" ht="15" customHeight="1">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row>
    <row r="315" spans="2:33" ht="15" customHeight="1">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row>
    <row r="316" spans="2:33" ht="15" customHeight="1">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row>
    <row r="317" spans="2:33" ht="15" customHeight="1">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row>
    <row r="318" spans="2:33" ht="15" customHeight="1">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row>
    <row r="319" spans="2:33" ht="15" customHeight="1">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row>
    <row r="320" spans="2:33" ht="15" customHeight="1">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row>
    <row r="321" spans="2:33" ht="15" customHeight="1">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row>
    <row r="322" spans="2:33" ht="15" customHeight="1">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row>
    <row r="323" spans="2:33" ht="15" customHeight="1">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row>
    <row r="324" spans="2:33" ht="15" customHeight="1">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row>
    <row r="325" spans="2:33" ht="15" customHeight="1">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row>
    <row r="326" spans="2:33" ht="15" customHeight="1">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row>
    <row r="327" spans="2:33" ht="12" customHeight="1">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row>
    <row r="328" spans="2:33" ht="15" customHeight="1">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row>
    <row r="329" spans="2:33" ht="12" customHeight="1">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row>
    <row r="330" spans="2:33" ht="15" customHeight="1">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row>
    <row r="331" spans="2:33" ht="15" customHeight="1">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row>
    <row r="332" spans="2:33" ht="15" customHeight="1">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row>
    <row r="333" spans="2:33" ht="15" customHeight="1">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row>
    <row r="334" spans="2:33" ht="15" customHeight="1">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t="s">
        <v>821</v>
      </c>
      <c r="AG334" s="32"/>
    </row>
    <row r="335" spans="2:33" ht="15" customHeight="1"/>
    <row r="336" spans="2:33"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2" customHeight="1"/>
    <row r="631" customFormat="1" ht="15" customHeight="1"/>
    <row r="632" customFormat="1" ht="12" customHeight="1"/>
    <row r="633" customFormat="1" ht="12" customHeight="1"/>
    <row r="634" customFormat="1" ht="15" customHeight="1"/>
    <row r="635" customFormat="1" ht="12"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customFormat="1" ht="15" customHeight="1"/>
    <row r="706" customFormat="1" ht="15" customHeight="1"/>
    <row r="707" customFormat="1" ht="15"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2" customHeight="1"/>
    <row r="717" customFormat="1" ht="12" customHeight="1"/>
    <row r="718" customFormat="1" ht="12" customHeight="1"/>
    <row r="719" customFormat="1" ht="12" customHeight="1"/>
    <row r="720" customFormat="1"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2" customHeight="1"/>
    <row r="882" customFormat="1" ht="15" customHeight="1"/>
    <row r="883" customFormat="1" ht="15" customHeight="1"/>
    <row r="884" customFormat="1" ht="15" customHeight="1"/>
    <row r="885" customFormat="1" ht="15" customHeight="1"/>
    <row r="886" customFormat="1" ht="15" customHeight="1"/>
    <row r="887" customFormat="1" ht="15" customHeight="1"/>
    <row r="888" customFormat="1" ht="15" customHeight="1"/>
    <row r="889" customFormat="1" ht="12" customHeight="1"/>
    <row r="890" customFormat="1" ht="12" customHeight="1"/>
    <row r="891" customFormat="1" ht="12" customHeight="1"/>
    <row r="892" customFormat="1" ht="12" customHeight="1"/>
    <row r="893" customFormat="1" ht="12" customHeight="1"/>
    <row r="894" customFormat="1" ht="12" customHeight="1"/>
    <row r="895" customFormat="1" ht="12" customHeight="1"/>
    <row r="896" customFormat="1"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customFormat="1" ht="15" customHeight="1"/>
    <row r="1058" customFormat="1" ht="12"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6"/>
      <c r="C1096" s="86"/>
      <c r="D1096" s="86"/>
      <c r="E1096" s="86"/>
      <c r="F1096" s="86"/>
      <c r="G1096" s="86"/>
      <c r="H1096" s="86"/>
      <c r="I1096" s="86"/>
      <c r="J1096" s="86"/>
      <c r="K1096" s="86"/>
      <c r="L1096" s="86"/>
      <c r="M1096" s="86"/>
      <c r="N1096" s="86"/>
      <c r="O1096" s="86"/>
      <c r="P1096" s="86"/>
      <c r="Q1096" s="86"/>
      <c r="R1096" s="86"/>
      <c r="S1096" s="86"/>
      <c r="T1096" s="86"/>
      <c r="U1096" s="86"/>
      <c r="V1096" s="86"/>
      <c r="W1096" s="86"/>
      <c r="X1096" s="86"/>
      <c r="Y1096" s="86"/>
      <c r="Z1096" s="86"/>
      <c r="AA1096" s="86"/>
      <c r="AB1096" s="86"/>
      <c r="AC1096" s="86"/>
      <c r="AD1096" s="86"/>
      <c r="AE1096" s="86"/>
      <c r="AF1096" s="86"/>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6"/>
      <c r="C1194" s="86"/>
      <c r="D1194" s="86"/>
      <c r="E1194" s="86"/>
      <c r="F1194" s="86"/>
      <c r="G1194" s="86"/>
      <c r="H1194" s="86"/>
      <c r="I1194" s="86"/>
      <c r="J1194" s="86"/>
      <c r="K1194" s="86"/>
      <c r="L1194" s="86"/>
      <c r="M1194" s="86"/>
      <c r="N1194" s="86"/>
      <c r="O1194" s="86"/>
      <c r="P1194" s="86"/>
      <c r="Q1194" s="86"/>
      <c r="R1194" s="86"/>
      <c r="S1194" s="86"/>
      <c r="T1194" s="86"/>
      <c r="U1194" s="86"/>
      <c r="V1194" s="86"/>
      <c r="W1194" s="86"/>
      <c r="X1194" s="86"/>
      <c r="Y1194" s="86"/>
      <c r="Z1194" s="86"/>
      <c r="AA1194" s="86"/>
      <c r="AB1194" s="86"/>
      <c r="AC1194" s="86"/>
      <c r="AD1194" s="86"/>
      <c r="AE1194" s="86"/>
      <c r="AF1194" s="86"/>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6"/>
      <c r="C1294" s="86"/>
      <c r="D1294" s="86"/>
      <c r="E1294" s="86"/>
      <c r="F1294" s="86"/>
      <c r="G1294" s="86"/>
      <c r="H1294" s="86"/>
      <c r="I1294" s="86"/>
      <c r="J1294" s="86"/>
      <c r="K1294" s="86"/>
      <c r="L1294" s="86"/>
      <c r="M1294" s="86"/>
      <c r="N1294" s="86"/>
      <c r="O1294" s="86"/>
      <c r="P1294" s="86"/>
      <c r="Q1294" s="86"/>
      <c r="R1294" s="86"/>
      <c r="S1294" s="86"/>
      <c r="T1294" s="86"/>
      <c r="U1294" s="86"/>
      <c r="V1294" s="86"/>
      <c r="W1294" s="86"/>
      <c r="X1294" s="86"/>
      <c r="Y1294" s="86"/>
      <c r="Z1294" s="86"/>
      <c r="AA1294" s="86"/>
      <c r="AB1294" s="86"/>
      <c r="AC1294" s="86"/>
      <c r="AD1294" s="86"/>
      <c r="AE1294" s="86"/>
      <c r="AF1294" s="86"/>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6"/>
      <c r="C1590" s="86"/>
      <c r="D1590" s="86"/>
      <c r="E1590" s="86"/>
      <c r="F1590" s="86"/>
      <c r="G1590" s="86"/>
      <c r="H1590" s="86"/>
      <c r="I1590" s="86"/>
      <c r="J1590" s="86"/>
      <c r="K1590" s="86"/>
      <c r="L1590" s="86"/>
      <c r="M1590" s="86"/>
      <c r="N1590" s="86"/>
      <c r="O1590" s="86"/>
      <c r="P1590" s="86"/>
      <c r="Q1590" s="86"/>
      <c r="R1590" s="86"/>
      <c r="S1590" s="86"/>
      <c r="T1590" s="86"/>
      <c r="U1590" s="86"/>
      <c r="V1590" s="86"/>
      <c r="W1590" s="86"/>
      <c r="X1590" s="86"/>
      <c r="Y1590" s="86"/>
      <c r="Z1590" s="86"/>
      <c r="AA1590" s="86"/>
      <c r="AB1590" s="86"/>
      <c r="AC1590" s="86"/>
      <c r="AD1590" s="86"/>
      <c r="AE1590" s="86"/>
      <c r="AF1590" s="86"/>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6"/>
      <c r="C1813" s="86"/>
      <c r="D1813" s="86"/>
      <c r="E1813" s="86"/>
      <c r="F1813" s="86"/>
      <c r="G1813" s="86"/>
      <c r="H1813" s="86"/>
      <c r="I1813" s="86"/>
      <c r="J1813" s="86"/>
      <c r="K1813" s="86"/>
      <c r="L1813" s="86"/>
      <c r="M1813" s="86"/>
      <c r="N1813" s="86"/>
      <c r="O1813" s="86"/>
      <c r="P1813" s="86"/>
      <c r="Q1813" s="86"/>
      <c r="R1813" s="86"/>
      <c r="S1813" s="86"/>
      <c r="T1813" s="86"/>
      <c r="U1813" s="86"/>
      <c r="V1813" s="86"/>
      <c r="W1813" s="86"/>
      <c r="X1813" s="86"/>
      <c r="Y1813" s="86"/>
      <c r="Z1813" s="86"/>
      <c r="AA1813" s="86"/>
      <c r="AB1813" s="86"/>
      <c r="AC1813" s="86"/>
      <c r="AD1813" s="86"/>
      <c r="AE1813" s="86"/>
      <c r="AF1813" s="86"/>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2" customHeight="1"/>
    <row r="1999" customFormat="1" ht="12" customHeight="1"/>
    <row r="2000" customFormat="1"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6"/>
      <c r="C2090" s="86"/>
      <c r="D2090" s="86"/>
      <c r="E2090" s="86"/>
      <c r="F2090" s="86"/>
      <c r="G2090" s="86"/>
      <c r="H2090" s="86"/>
      <c r="I2090" s="86"/>
      <c r="J2090" s="86"/>
      <c r="K2090" s="86"/>
      <c r="L2090" s="86"/>
      <c r="M2090" s="86"/>
      <c r="N2090" s="86"/>
      <c r="O2090" s="86"/>
      <c r="P2090" s="86"/>
      <c r="Q2090" s="86"/>
      <c r="R2090" s="86"/>
      <c r="S2090" s="86"/>
      <c r="T2090" s="86"/>
      <c r="U2090" s="86"/>
      <c r="V2090" s="86"/>
      <c r="W2090" s="86"/>
      <c r="X2090" s="86"/>
      <c r="Y2090" s="86"/>
      <c r="Z2090" s="86"/>
      <c r="AA2090" s="86"/>
      <c r="AB2090" s="86"/>
      <c r="AC2090" s="86"/>
      <c r="AD2090" s="86"/>
      <c r="AE2090" s="86"/>
      <c r="AF2090" s="86"/>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2" customHeight="1"/>
    <row r="2328" customFormat="1" ht="12" customHeight="1"/>
    <row r="2329" customFormat="1" ht="12" customHeight="1"/>
    <row r="2330" customFormat="1" ht="12" customHeight="1"/>
    <row r="2331" customFormat="1" ht="12" customHeight="1"/>
    <row r="2332" customFormat="1" ht="12" customHeight="1"/>
    <row r="2333" customFormat="1" ht="12" customHeight="1"/>
    <row r="2334" customFormat="1" ht="12" customHeight="1"/>
    <row r="2335" customFormat="1" ht="12" customHeight="1"/>
    <row r="2336" customFormat="1"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6"/>
      <c r="C2425" s="86"/>
      <c r="D2425" s="86"/>
      <c r="E2425" s="86"/>
      <c r="F2425" s="86"/>
      <c r="G2425" s="86"/>
      <c r="H2425" s="86"/>
      <c r="I2425" s="86"/>
      <c r="J2425" s="86"/>
      <c r="K2425" s="86"/>
      <c r="L2425" s="86"/>
      <c r="M2425" s="86"/>
      <c r="N2425" s="86"/>
      <c r="O2425" s="86"/>
      <c r="P2425" s="86"/>
      <c r="Q2425" s="86"/>
      <c r="R2425" s="86"/>
      <c r="S2425" s="86"/>
      <c r="T2425" s="86"/>
      <c r="U2425" s="86"/>
      <c r="V2425" s="86"/>
      <c r="W2425" s="86"/>
      <c r="X2425" s="86"/>
      <c r="Y2425" s="86"/>
      <c r="Z2425" s="86"/>
      <c r="AA2425" s="86"/>
      <c r="AB2425" s="86"/>
      <c r="AC2425" s="86"/>
      <c r="AD2425" s="86"/>
      <c r="AE2425" s="86"/>
      <c r="AF2425" s="86"/>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2" customHeight="1"/>
    <row r="2648" customFormat="1" ht="12" customHeight="1"/>
    <row r="2649" customFormat="1" ht="12" customHeight="1"/>
    <row r="2650" customFormat="1" ht="12" customHeight="1"/>
    <row r="2651" customFormat="1" ht="12" customHeight="1"/>
    <row r="2652" customFormat="1" ht="12" customHeight="1"/>
    <row r="2653" customFormat="1" ht="12" customHeight="1"/>
    <row r="2654" customFormat="1" ht="12" customHeight="1"/>
    <row r="2655" customFormat="1" ht="12" customHeight="1"/>
    <row r="2656" customFormat="1"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6"/>
      <c r="C2745" s="86"/>
      <c r="D2745" s="86"/>
      <c r="E2745" s="86"/>
      <c r="F2745" s="86"/>
      <c r="G2745" s="86"/>
      <c r="H2745" s="86"/>
      <c r="I2745" s="86"/>
      <c r="J2745" s="86"/>
      <c r="K2745" s="86"/>
      <c r="L2745" s="86"/>
      <c r="M2745" s="86"/>
      <c r="N2745" s="86"/>
      <c r="O2745" s="86"/>
      <c r="P2745" s="86"/>
      <c r="Q2745" s="86"/>
      <c r="R2745" s="86"/>
      <c r="S2745" s="86"/>
      <c r="T2745" s="86"/>
      <c r="U2745" s="86"/>
      <c r="V2745" s="86"/>
      <c r="W2745" s="86"/>
      <c r="X2745" s="86"/>
      <c r="Y2745" s="86"/>
      <c r="Z2745" s="86"/>
      <c r="AA2745" s="86"/>
      <c r="AB2745" s="86"/>
      <c r="AC2745" s="86"/>
      <c r="AD2745" s="86"/>
      <c r="AE2745" s="86"/>
      <c r="AF2745" s="86"/>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2"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2" customHeight="1"/>
    <row r="2974" customFormat="1" ht="12" customHeight="1"/>
    <row r="2975" customFormat="1" ht="12" customHeight="1"/>
    <row r="2976" customFormat="1"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6"/>
      <c r="C3076" s="86"/>
      <c r="D3076" s="86"/>
      <c r="E3076" s="86"/>
      <c r="F3076" s="86"/>
      <c r="G3076" s="86"/>
      <c r="H3076" s="86"/>
      <c r="I3076" s="86"/>
      <c r="J3076" s="86"/>
      <c r="K3076" s="86"/>
      <c r="L3076" s="86"/>
      <c r="M3076" s="86"/>
      <c r="N3076" s="86"/>
      <c r="O3076" s="86"/>
      <c r="P3076" s="86"/>
      <c r="Q3076" s="86"/>
      <c r="R3076" s="86"/>
      <c r="S3076" s="86"/>
      <c r="T3076" s="86"/>
      <c r="U3076" s="86"/>
      <c r="V3076" s="86"/>
      <c r="W3076" s="86"/>
      <c r="X3076" s="86"/>
      <c r="Y3076" s="86"/>
      <c r="Z3076" s="86"/>
      <c r="AA3076" s="86"/>
      <c r="AB3076" s="86"/>
      <c r="AC3076" s="86"/>
      <c r="AD3076" s="86"/>
      <c r="AE3076" s="86"/>
      <c r="AF3076" s="86"/>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5"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2" customHeight="1"/>
    <row r="3295" customFormat="1" ht="12" customHeight="1"/>
    <row r="3296" customFormat="1"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6"/>
      <c r="C3393" s="86"/>
      <c r="D3393" s="86"/>
      <c r="E3393" s="86"/>
      <c r="F3393" s="86"/>
      <c r="G3393" s="86"/>
      <c r="H3393" s="86"/>
      <c r="I3393" s="86"/>
      <c r="J3393" s="86"/>
      <c r="K3393" s="86"/>
      <c r="L3393" s="86"/>
      <c r="M3393" s="86"/>
      <c r="N3393" s="86"/>
      <c r="O3393" s="86"/>
      <c r="P3393" s="86"/>
      <c r="Q3393" s="86"/>
      <c r="R3393" s="86"/>
      <c r="S3393" s="86"/>
      <c r="T3393" s="86"/>
      <c r="U3393" s="86"/>
      <c r="V3393" s="86"/>
      <c r="W3393" s="86"/>
      <c r="X3393" s="86"/>
      <c r="Y3393" s="86"/>
      <c r="Z3393" s="86"/>
      <c r="AA3393" s="86"/>
      <c r="AB3393" s="86"/>
      <c r="AC3393" s="86"/>
      <c r="AD3393" s="86"/>
      <c r="AE3393" s="86"/>
      <c r="AF3393" s="86"/>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6"/>
      <c r="C3502" s="86"/>
      <c r="D3502" s="86"/>
      <c r="E3502" s="86"/>
      <c r="F3502" s="86"/>
      <c r="G3502" s="86"/>
      <c r="H3502" s="86"/>
      <c r="I3502" s="86"/>
      <c r="J3502" s="86"/>
      <c r="K3502" s="86"/>
      <c r="L3502" s="86"/>
      <c r="M3502" s="86"/>
      <c r="N3502" s="86"/>
      <c r="O3502" s="86"/>
      <c r="P3502" s="86"/>
      <c r="Q3502" s="86"/>
      <c r="R3502" s="86"/>
      <c r="S3502" s="86"/>
      <c r="T3502" s="86"/>
      <c r="U3502" s="86"/>
      <c r="V3502" s="86"/>
      <c r="W3502" s="86"/>
      <c r="X3502" s="86"/>
      <c r="Y3502" s="86"/>
      <c r="Z3502" s="86"/>
      <c r="AA3502" s="86"/>
      <c r="AB3502" s="86"/>
      <c r="AC3502" s="86"/>
      <c r="AD3502" s="86"/>
      <c r="AE3502" s="86"/>
      <c r="AF3502" s="86"/>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customFormat="1" ht="12" customHeight="1"/>
    <row r="3522" customFormat="1" ht="15" customHeight="1"/>
    <row r="3523" customFormat="1" ht="15" customHeight="1"/>
    <row r="3524" customFormat="1" ht="12" customHeight="1"/>
    <row r="3525" customFormat="1" ht="15" customHeight="1"/>
    <row r="3526" customFormat="1" ht="15" customHeight="1"/>
    <row r="3527" customFormat="1" ht="15" customHeight="1"/>
    <row r="3528" customFormat="1" ht="15" customHeight="1"/>
    <row r="3529" customFormat="1" ht="15" customHeight="1"/>
    <row r="3530" customFormat="1" ht="15" customHeight="1"/>
    <row r="3531" customFormat="1" ht="15" customHeight="1"/>
    <row r="3532" customFormat="1" ht="15" customHeight="1"/>
    <row r="3533" customFormat="1" ht="15" customHeight="1"/>
    <row r="3534" customFormat="1" ht="15"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6"/>
      <c r="C3627" s="86"/>
      <c r="D3627" s="86"/>
      <c r="E3627" s="86"/>
      <c r="F3627" s="86"/>
      <c r="G3627" s="86"/>
      <c r="H3627" s="86"/>
      <c r="I3627" s="86"/>
      <c r="J3627" s="86"/>
      <c r="K3627" s="86"/>
      <c r="L3627" s="86"/>
      <c r="M3627" s="86"/>
      <c r="N3627" s="86"/>
      <c r="O3627" s="86"/>
      <c r="P3627" s="86"/>
      <c r="Q3627" s="86"/>
      <c r="R3627" s="86"/>
      <c r="S3627" s="86"/>
      <c r="T3627" s="86"/>
      <c r="U3627" s="86"/>
      <c r="V3627" s="86"/>
      <c r="W3627" s="86"/>
      <c r="X3627" s="86"/>
      <c r="Y3627" s="86"/>
      <c r="Z3627" s="86"/>
      <c r="AA3627" s="86"/>
      <c r="AB3627" s="86"/>
      <c r="AC3627" s="86"/>
      <c r="AD3627" s="86"/>
      <c r="AE3627" s="86"/>
      <c r="AF3627" s="86"/>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customFormat="1" ht="12" customHeight="1"/>
    <row r="3650" customFormat="1" ht="15" customHeight="1"/>
    <row r="3651" customFormat="1" ht="15" customHeight="1"/>
    <row r="3652" customFormat="1" ht="15" customHeight="1"/>
    <row r="3653" customFormat="1" ht="15" customHeight="1"/>
    <row r="3654" customFormat="1" ht="15" customHeight="1"/>
    <row r="3655" customFormat="1" ht="15" customHeight="1"/>
    <row r="3656" customFormat="1" ht="15" customHeight="1"/>
    <row r="3657" customFormat="1" ht="15" customHeight="1"/>
    <row r="3658" customFormat="1" ht="15" customHeight="1"/>
    <row r="3659" customFormat="1" ht="15"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6"/>
      <c r="C3752" s="86"/>
      <c r="D3752" s="86"/>
      <c r="E3752" s="86"/>
      <c r="F3752" s="86"/>
      <c r="G3752" s="86"/>
      <c r="H3752" s="86"/>
      <c r="I3752" s="86"/>
      <c r="J3752" s="86"/>
      <c r="K3752" s="86"/>
      <c r="L3752" s="86"/>
      <c r="M3752" s="86"/>
      <c r="N3752" s="86"/>
      <c r="O3752" s="86"/>
      <c r="P3752" s="86"/>
      <c r="Q3752" s="86"/>
      <c r="R3752" s="86"/>
      <c r="S3752" s="86"/>
      <c r="T3752" s="86"/>
      <c r="U3752" s="86"/>
      <c r="V3752" s="86"/>
      <c r="W3752" s="86"/>
      <c r="X3752" s="86"/>
      <c r="Y3752" s="86"/>
      <c r="Z3752" s="86"/>
      <c r="AA3752" s="86"/>
      <c r="AB3752" s="86"/>
      <c r="AC3752" s="86"/>
      <c r="AD3752" s="86"/>
      <c r="AE3752" s="86"/>
      <c r="AF3752" s="86"/>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customFormat="1" ht="15" customHeight="1"/>
    <row r="3778" customFormat="1" ht="15" customHeight="1"/>
    <row r="3779" customFormat="1" ht="15" customHeight="1"/>
    <row r="3780" customFormat="1" ht="15" customHeight="1"/>
    <row r="3781" customFormat="1" ht="15" customHeight="1"/>
    <row r="3782" customFormat="1" ht="15" customHeight="1"/>
    <row r="3783" customFormat="1" ht="15" customHeight="1"/>
    <row r="3784" customFormat="1" ht="15"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6"/>
      <c r="C3877" s="86"/>
      <c r="D3877" s="86"/>
      <c r="E3877" s="86"/>
      <c r="F3877" s="86"/>
      <c r="G3877" s="86"/>
      <c r="H3877" s="86"/>
      <c r="I3877" s="86"/>
      <c r="J3877" s="86"/>
      <c r="K3877" s="86"/>
      <c r="L3877" s="86"/>
      <c r="M3877" s="86"/>
      <c r="N3877" s="86"/>
      <c r="O3877" s="86"/>
      <c r="P3877" s="86"/>
      <c r="Q3877" s="86"/>
      <c r="R3877" s="86"/>
      <c r="S3877" s="86"/>
      <c r="T3877" s="86"/>
      <c r="U3877" s="86"/>
      <c r="V3877" s="86"/>
      <c r="W3877" s="86"/>
      <c r="X3877" s="86"/>
      <c r="Y3877" s="86"/>
      <c r="Z3877" s="86"/>
      <c r="AA3877" s="86"/>
      <c r="AB3877" s="86"/>
      <c r="AC3877" s="86"/>
      <c r="AD3877" s="86"/>
      <c r="AE3877" s="86"/>
      <c r="AF3877" s="86"/>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customFormat="1" ht="15" customHeight="1"/>
    <row r="3890" customFormat="1" ht="15" customHeight="1"/>
    <row r="3891" customFormat="1" ht="15" customHeight="1"/>
    <row r="3892" customFormat="1" ht="15" customHeight="1"/>
    <row r="3893" customFormat="1" ht="15" customHeight="1"/>
    <row r="3894" customFormat="1" ht="15" customHeight="1"/>
    <row r="3895" customFormat="1" ht="15" customHeight="1"/>
    <row r="3896" customFormat="1" ht="12" customHeight="1"/>
    <row r="3897" customFormat="1" ht="15" customHeight="1"/>
    <row r="3898" customFormat="1" ht="15" customHeight="1"/>
    <row r="3899" customFormat="1" ht="12" customHeight="1"/>
    <row r="3900" customFormat="1" ht="15" customHeight="1"/>
    <row r="3901" customFormat="1" ht="15" customHeight="1"/>
    <row r="3902" customFormat="1" ht="15" customHeight="1"/>
    <row r="3903" customFormat="1" ht="15" customHeight="1"/>
    <row r="3904" customFormat="1"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6"/>
      <c r="C4002" s="86"/>
      <c r="D4002" s="86"/>
      <c r="E4002" s="86"/>
      <c r="F4002" s="86"/>
      <c r="G4002" s="86"/>
      <c r="H4002" s="86"/>
      <c r="I4002" s="86"/>
      <c r="J4002" s="86"/>
      <c r="K4002" s="86"/>
      <c r="L4002" s="86"/>
      <c r="M4002" s="86"/>
      <c r="N4002" s="86"/>
      <c r="O4002" s="86"/>
      <c r="P4002" s="86"/>
      <c r="Q4002" s="86"/>
      <c r="R4002" s="86"/>
      <c r="S4002" s="86"/>
      <c r="T4002" s="86"/>
      <c r="U4002" s="86"/>
      <c r="V4002" s="86"/>
      <c r="W4002" s="86"/>
      <c r="X4002" s="86"/>
      <c r="Y4002" s="86"/>
      <c r="Z4002" s="86"/>
      <c r="AA4002" s="86"/>
      <c r="AB4002" s="86"/>
      <c r="AC4002" s="86"/>
      <c r="AD4002" s="86"/>
      <c r="AE4002" s="86"/>
      <c r="AF4002" s="86"/>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customFormat="1" ht="15" customHeight="1"/>
    <row r="4018" customFormat="1" ht="15" customHeight="1"/>
    <row r="4019" customFormat="1" ht="15" customHeight="1"/>
    <row r="4020" customFormat="1" ht="15" customHeight="1"/>
    <row r="4021" customFormat="1" ht="12" customHeight="1"/>
    <row r="4022" customFormat="1" ht="15" customHeight="1"/>
    <row r="4023" customFormat="1" ht="15" customHeight="1"/>
    <row r="4024" customFormat="1" ht="12" customHeight="1"/>
    <row r="4025" customFormat="1" ht="15" customHeight="1"/>
    <row r="4026" customFormat="1" ht="15" customHeight="1"/>
    <row r="4027" customFormat="1" ht="15" customHeight="1"/>
    <row r="4028" customFormat="1" ht="15" customHeight="1"/>
    <row r="4029" customFormat="1" ht="15" customHeight="1"/>
    <row r="4030" customFormat="1" ht="15" customHeight="1"/>
    <row r="4031" customFormat="1" ht="15" customHeight="1"/>
    <row r="4032" customFormat="1"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6"/>
      <c r="C4127" s="86"/>
      <c r="D4127" s="86"/>
      <c r="E4127" s="86"/>
      <c r="F4127" s="86"/>
      <c r="G4127" s="86"/>
      <c r="H4127" s="86"/>
      <c r="I4127" s="86"/>
      <c r="J4127" s="86"/>
      <c r="K4127" s="86"/>
      <c r="L4127" s="86"/>
      <c r="M4127" s="86"/>
      <c r="N4127" s="86"/>
      <c r="O4127" s="86"/>
      <c r="P4127" s="86"/>
      <c r="Q4127" s="86"/>
      <c r="R4127" s="86"/>
      <c r="S4127" s="86"/>
      <c r="T4127" s="86"/>
      <c r="U4127" s="86"/>
      <c r="V4127" s="86"/>
      <c r="W4127" s="86"/>
      <c r="X4127" s="86"/>
      <c r="Y4127" s="86"/>
      <c r="Z4127" s="86"/>
      <c r="AA4127" s="86"/>
      <c r="AB4127" s="86"/>
      <c r="AC4127" s="86"/>
      <c r="AD4127" s="86"/>
      <c r="AE4127" s="86"/>
      <c r="AF4127" s="86"/>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customFormat="1" ht="15" customHeight="1"/>
    <row r="4146" customFormat="1" ht="12" customHeight="1"/>
    <row r="4147" customFormat="1" ht="15" customHeight="1"/>
    <row r="4148" customFormat="1" ht="15" customHeight="1"/>
    <row r="4149" customFormat="1" ht="12" customHeight="1"/>
    <row r="4150" customFormat="1" ht="15" customHeight="1"/>
    <row r="4151" customFormat="1" ht="15" customHeight="1"/>
    <row r="4152" customFormat="1" ht="15" customHeight="1"/>
    <row r="4153" customFormat="1" ht="15" customHeight="1"/>
    <row r="4154" customFormat="1" ht="15" customHeight="1"/>
    <row r="4155" customFormat="1" ht="15" customHeight="1"/>
    <row r="4156" customFormat="1" ht="15" customHeight="1"/>
    <row r="4157" customFormat="1" ht="15" customHeight="1"/>
    <row r="4158" customFormat="1" ht="15" customHeight="1"/>
    <row r="4159" customFormat="1" ht="15"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6"/>
      <c r="C4252" s="86"/>
      <c r="D4252" s="86"/>
      <c r="E4252" s="86"/>
      <c r="F4252" s="86"/>
      <c r="G4252" s="86"/>
      <c r="H4252" s="86"/>
      <c r="I4252" s="86"/>
      <c r="J4252" s="86"/>
      <c r="K4252" s="86"/>
      <c r="L4252" s="86"/>
      <c r="M4252" s="86"/>
      <c r="N4252" s="86"/>
      <c r="O4252" s="86"/>
      <c r="P4252" s="86"/>
      <c r="Q4252" s="86"/>
      <c r="R4252" s="86"/>
      <c r="S4252" s="86"/>
      <c r="T4252" s="86"/>
      <c r="U4252" s="86"/>
      <c r="V4252" s="86"/>
      <c r="W4252" s="86"/>
      <c r="X4252" s="86"/>
      <c r="Y4252" s="86"/>
      <c r="Z4252" s="86"/>
      <c r="AA4252" s="86"/>
      <c r="AB4252" s="86"/>
      <c r="AC4252" s="86"/>
      <c r="AD4252" s="86"/>
      <c r="AE4252" s="86"/>
      <c r="AF4252" s="86"/>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customFormat="1" ht="15" customHeight="1"/>
    <row r="4274" customFormat="1" ht="12" customHeight="1"/>
    <row r="4275" customFormat="1" ht="15" customHeight="1"/>
    <row r="4276" customFormat="1" ht="15" customHeight="1"/>
    <row r="4277" customFormat="1" ht="15" customHeight="1"/>
    <row r="4278" customFormat="1" ht="15" customHeight="1"/>
    <row r="4279" customFormat="1" ht="15" customHeight="1"/>
    <row r="4280" customFormat="1" ht="15" customHeight="1"/>
    <row r="4281" customFormat="1" ht="15" customHeight="1"/>
    <row r="4282" customFormat="1" ht="15" customHeight="1"/>
    <row r="4283" customFormat="1" ht="15" customHeight="1"/>
    <row r="4284" customFormat="1" ht="15"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6"/>
      <c r="C4377" s="86"/>
      <c r="D4377" s="86"/>
      <c r="E4377" s="86"/>
      <c r="F4377" s="86"/>
      <c r="G4377" s="86"/>
      <c r="H4377" s="86"/>
      <c r="I4377" s="86"/>
      <c r="J4377" s="86"/>
      <c r="K4377" s="86"/>
      <c r="L4377" s="86"/>
      <c r="M4377" s="86"/>
      <c r="N4377" s="86"/>
      <c r="O4377" s="86"/>
      <c r="P4377" s="86"/>
      <c r="Q4377" s="86"/>
      <c r="R4377" s="86"/>
      <c r="S4377" s="86"/>
      <c r="T4377" s="86"/>
      <c r="U4377" s="86"/>
      <c r="V4377" s="86"/>
      <c r="W4377" s="86"/>
      <c r="X4377" s="86"/>
      <c r="Y4377" s="86"/>
      <c r="Z4377" s="86"/>
      <c r="AA4377" s="86"/>
      <c r="AB4377" s="86"/>
      <c r="AC4377" s="86"/>
      <c r="AD4377" s="86"/>
      <c r="AE4377" s="86"/>
      <c r="AF4377" s="86"/>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customFormat="1" ht="15" customHeight="1"/>
    <row r="4402" customFormat="1" ht="15" customHeight="1"/>
    <row r="4403" customFormat="1" ht="15" customHeight="1"/>
    <row r="4404" customFormat="1" ht="15" customHeight="1"/>
    <row r="4405" customFormat="1" ht="15" customHeight="1"/>
    <row r="4406" customFormat="1" ht="15" customHeight="1"/>
    <row r="4407" customFormat="1" ht="15" customHeight="1"/>
    <row r="4408" customFormat="1" ht="15" customHeight="1"/>
    <row r="4409" customFormat="1"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6"/>
      <c r="C4502" s="86"/>
      <c r="D4502" s="86"/>
      <c r="E4502" s="86"/>
      <c r="F4502" s="86"/>
      <c r="G4502" s="86"/>
      <c r="H4502" s="86"/>
      <c r="I4502" s="86"/>
      <c r="J4502" s="86"/>
      <c r="K4502" s="86"/>
      <c r="L4502" s="86"/>
      <c r="M4502" s="86"/>
      <c r="N4502" s="86"/>
      <c r="O4502" s="86"/>
      <c r="P4502" s="86"/>
      <c r="Q4502" s="86"/>
      <c r="R4502" s="86"/>
      <c r="S4502" s="86"/>
      <c r="T4502" s="86"/>
      <c r="U4502" s="86"/>
      <c r="V4502" s="86"/>
      <c r="W4502" s="86"/>
      <c r="X4502" s="86"/>
      <c r="Y4502" s="86"/>
      <c r="Z4502" s="86"/>
      <c r="AA4502" s="86"/>
      <c r="AB4502" s="86"/>
      <c r="AC4502" s="86"/>
      <c r="AD4502" s="86"/>
      <c r="AE4502" s="86"/>
      <c r="AF4502" s="86"/>
    </row>
  </sheetData>
  <mergeCells count="29">
    <mergeCell ref="B4002:AF4002"/>
    <mergeCell ref="B4127:AF4127"/>
    <mergeCell ref="B4252:AF4252"/>
    <mergeCell ref="B4377:AF4377"/>
    <mergeCell ref="B4502:AF4502"/>
    <mergeCell ref="B3076:AF3076"/>
    <mergeCell ref="B3393:AF3393"/>
    <mergeCell ref="B3502:AF3502"/>
    <mergeCell ref="B3627:AF3627"/>
    <mergeCell ref="B3752:AF3752"/>
    <mergeCell ref="B3877:AF3877"/>
    <mergeCell ref="B1294:AF1294"/>
    <mergeCell ref="B1590:AF1590"/>
    <mergeCell ref="B1813:AF1813"/>
    <mergeCell ref="B2090:AF2090"/>
    <mergeCell ref="B2425:AF2425"/>
    <mergeCell ref="B2745:AF2745"/>
    <mergeCell ref="B663:AF663"/>
    <mergeCell ref="B735:AF735"/>
    <mergeCell ref="B911:AF911"/>
    <mergeCell ref="B994:AF994"/>
    <mergeCell ref="B1096:AF1096"/>
    <mergeCell ref="B1194:AF1194"/>
    <mergeCell ref="B117:AF117"/>
    <mergeCell ref="B259:AF259"/>
    <mergeCell ref="B275:AG275"/>
    <mergeCell ref="B339:AF339"/>
    <mergeCell ref="B452:AF452"/>
    <mergeCell ref="B565:AF56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10"/>
  <sheetViews>
    <sheetView workbookViewId="0">
      <selection activeCell="D4" sqref="D4"/>
    </sheetView>
  </sheetViews>
  <sheetFormatPr defaultRowHeight="15"/>
  <cols>
    <col min="1" max="1" width="35.28515625" customWidth="1"/>
  </cols>
  <sheetData>
    <row r="1" spans="1:32">
      <c r="A1" s="72" t="s">
        <v>3579</v>
      </c>
    </row>
    <row r="2" spans="1:32">
      <c r="D2" t="s">
        <v>3539</v>
      </c>
    </row>
    <row r="3" spans="1:32">
      <c r="B3" t="s">
        <v>3537</v>
      </c>
      <c r="C3" t="s">
        <v>122</v>
      </c>
      <c r="D3" s="71">
        <v>0.96</v>
      </c>
    </row>
    <row r="4" spans="1:32">
      <c r="B4" t="s">
        <v>3537</v>
      </c>
      <c r="C4" t="s">
        <v>129</v>
      </c>
      <c r="D4">
        <v>5.9197965948418343</v>
      </c>
    </row>
    <row r="5" spans="1:32">
      <c r="B5" t="s">
        <v>3538</v>
      </c>
      <c r="C5" t="s">
        <v>122</v>
      </c>
      <c r="D5" s="71">
        <v>1</v>
      </c>
    </row>
    <row r="6" spans="1:32">
      <c r="B6" t="s">
        <v>3538</v>
      </c>
      <c r="C6" t="s">
        <v>128</v>
      </c>
      <c r="D6" s="71">
        <v>0.9</v>
      </c>
    </row>
    <row r="7" spans="1:32">
      <c r="B7" s="72"/>
    </row>
    <row r="8" spans="1:32">
      <c r="B8" s="72">
        <v>2020</v>
      </c>
      <c r="C8" s="72">
        <v>2021</v>
      </c>
      <c r="D8" s="72">
        <v>2022</v>
      </c>
      <c r="E8" s="72">
        <v>2023</v>
      </c>
      <c r="F8" s="72">
        <v>2024</v>
      </c>
      <c r="G8" s="72">
        <v>2025</v>
      </c>
      <c r="H8" s="72">
        <v>2026</v>
      </c>
      <c r="I8" s="72">
        <v>2027</v>
      </c>
      <c r="J8" s="72">
        <v>2028</v>
      </c>
      <c r="K8" s="72">
        <v>2029</v>
      </c>
      <c r="L8" s="72">
        <v>2030</v>
      </c>
      <c r="M8" s="72">
        <v>2031</v>
      </c>
      <c r="N8" s="72">
        <v>2032</v>
      </c>
      <c r="O8" s="72">
        <v>2033</v>
      </c>
      <c r="P8" s="72">
        <v>2034</v>
      </c>
      <c r="Q8" s="72">
        <v>2035</v>
      </c>
      <c r="R8" s="72">
        <v>2036</v>
      </c>
      <c r="S8" s="72">
        <v>2037</v>
      </c>
      <c r="T8" s="72">
        <v>2038</v>
      </c>
      <c r="U8" s="72">
        <v>2039</v>
      </c>
      <c r="V8" s="72">
        <v>2040</v>
      </c>
      <c r="W8" s="72">
        <v>2041</v>
      </c>
      <c r="X8" s="72">
        <v>2042</v>
      </c>
      <c r="Y8" s="72">
        <v>2043</v>
      </c>
      <c r="Z8" s="72">
        <v>2044</v>
      </c>
      <c r="AA8" s="72">
        <v>2045</v>
      </c>
      <c r="AB8" s="72">
        <v>2046</v>
      </c>
      <c r="AC8" s="72">
        <v>2047</v>
      </c>
      <c r="AD8" s="72">
        <v>2048</v>
      </c>
      <c r="AE8" s="72">
        <v>2049</v>
      </c>
      <c r="AF8" s="72">
        <v>2050</v>
      </c>
    </row>
    <row r="9" spans="1:32">
      <c r="A9" t="s">
        <v>3580</v>
      </c>
      <c r="B9" s="73">
        <f>'AEO 2021 Table 7'!C65</f>
        <v>1.8604849999999999</v>
      </c>
      <c r="C9" s="73">
        <f>'AEO 2022 Table 7'!C65</f>
        <v>2.2901210000000001</v>
      </c>
      <c r="D9" s="73">
        <f>'AEO 2023 Table 7'!F65</f>
        <v>2.8028080000000002</v>
      </c>
      <c r="E9" s="73">
        <f>'AEO 2023 Table 7'!G65</f>
        <v>3.008168</v>
      </c>
      <c r="F9" s="73">
        <f>'AEO 2023 Table 7'!H65</f>
        <v>3.0512030000000001</v>
      </c>
      <c r="G9" s="73">
        <f>'AEO 2023 Table 7'!I65</f>
        <v>3.0571109999999999</v>
      </c>
      <c r="H9" s="73">
        <f>'AEO 2023 Table 7'!J65</f>
        <v>3.095898</v>
      </c>
      <c r="I9" s="73">
        <f>'AEO 2023 Table 7'!K65</f>
        <v>3.1342270000000001</v>
      </c>
      <c r="J9" s="73">
        <f>'AEO 2023 Table 7'!L65</f>
        <v>3.164552</v>
      </c>
      <c r="K9" s="73">
        <f>'AEO 2023 Table 7'!M65</f>
        <v>3.1871079999999998</v>
      </c>
      <c r="L9" s="73">
        <f>'AEO 2023 Table 7'!N65</f>
        <v>3.2029380000000001</v>
      </c>
      <c r="M9" s="73">
        <f>'AEO 2023 Table 7'!O65</f>
        <v>3.2187830000000002</v>
      </c>
      <c r="N9" s="73">
        <f>'AEO 2023 Table 7'!P65</f>
        <v>3.2439369999999998</v>
      </c>
      <c r="O9" s="73">
        <f>'AEO 2023 Table 7'!Q65</f>
        <v>3.270448</v>
      </c>
      <c r="P9" s="73">
        <f>'AEO 2023 Table 7'!R65</f>
        <v>3.294403</v>
      </c>
      <c r="Q9" s="73">
        <f>'AEO 2023 Table 7'!S65</f>
        <v>3.322924</v>
      </c>
      <c r="R9" s="73">
        <f>'AEO 2023 Table 7'!T65</f>
        <v>3.3598249999999998</v>
      </c>
      <c r="S9" s="73">
        <f>'AEO 2023 Table 7'!U65</f>
        <v>3.4038949999999999</v>
      </c>
      <c r="T9" s="73">
        <f>'AEO 2023 Table 7'!V65</f>
        <v>3.4501719999999998</v>
      </c>
      <c r="U9" s="73">
        <f>'AEO 2023 Table 7'!W65</f>
        <v>3.498488</v>
      </c>
      <c r="V9" s="73">
        <f>'AEO 2023 Table 7'!X65</f>
        <v>3.5546440000000001</v>
      </c>
      <c r="W9" s="73">
        <f>'AEO 2023 Table 7'!Y65</f>
        <v>3.608403</v>
      </c>
      <c r="X9" s="73">
        <f>'AEO 2023 Table 7'!Z65</f>
        <v>3.6630980000000002</v>
      </c>
      <c r="Y9" s="73">
        <f>'AEO 2023 Table 7'!AA65</f>
        <v>3.7186249999999998</v>
      </c>
      <c r="Z9" s="73">
        <f>'AEO 2023 Table 7'!AB65</f>
        <v>3.7740100000000001</v>
      </c>
      <c r="AA9" s="73">
        <f>'AEO 2023 Table 7'!AC65</f>
        <v>3.8279190000000001</v>
      </c>
      <c r="AB9" s="73">
        <f>'AEO 2023 Table 7'!AD65</f>
        <v>3.8804340000000002</v>
      </c>
      <c r="AC9" s="73">
        <f>'AEO 2023 Table 7'!AE65</f>
        <v>3.9367380000000001</v>
      </c>
      <c r="AD9" s="73">
        <f>'AEO 2023 Table 7'!AF65</f>
        <v>3.9936039999999999</v>
      </c>
      <c r="AE9" s="73">
        <f>'AEO 2023 Table 7'!AG65</f>
        <v>4.0496509999999999</v>
      </c>
      <c r="AF9" s="73">
        <f>'AEO 2023 Table 7'!AH65</f>
        <v>4.112158</v>
      </c>
    </row>
    <row r="10" spans="1:32">
      <c r="A10" t="s">
        <v>3581</v>
      </c>
      <c r="C10" s="45">
        <f>'BCDTRtSY-psgr'!C4*'calibration multiplier'!B9</f>
        <v>2.5849490452184076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E4" sqref="E4:AF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f>
        <v>1.700437731149564</v>
      </c>
      <c r="E4" s="45">
        <f>$D$4*'AEO 2023 Table 7'!G65/'AEO 2023 Table 7'!$F$65</f>
        <v>1.8250277467585081</v>
      </c>
      <c r="F4" s="45">
        <f>$D$4*'AEO 2023 Table 7'!H65/'AEO 2023 Table 7'!$F$65</f>
        <v>1.8511366838530299</v>
      </c>
      <c r="G4" s="45">
        <f>$D$4*'AEO 2023 Table 7'!I65/'AEO 2023 Table 7'!$F$65</f>
        <v>1.8547210128957725</v>
      </c>
      <c r="H4" s="45">
        <f>$D$4*'AEO 2023 Table 7'!J65/'AEO 2023 Table 7'!$F$65</f>
        <v>1.8782527276183285</v>
      </c>
      <c r="I4" s="45">
        <f>$D$4*'AEO 2023 Table 7'!K65/'AEO 2023 Table 7'!$F$65</f>
        <v>1.9015065779702727</v>
      </c>
      <c r="J4" s="45">
        <f>$D$4*'AEO 2023 Table 7'!L65/'AEO 2023 Table 7'!$F$65</f>
        <v>1.9199044754349264</v>
      </c>
      <c r="K4" s="45">
        <f>$D$4*'AEO 2023 Table 7'!M65/'AEO 2023 Table 7'!$F$65</f>
        <v>1.9335889923421881</v>
      </c>
      <c r="L4" s="45">
        <f>$D$4*'AEO 2023 Table 7'!N65/'AEO 2023 Table 7'!$F$65</f>
        <v>1.9431929071605056</v>
      </c>
      <c r="M4" s="45">
        <f>$D$4*'AEO 2023 Table 7'!O65/'AEO 2023 Table 7'!$F$65</f>
        <v>1.9528059223403054</v>
      </c>
      <c r="N4" s="45">
        <f>$D$4*'AEO 2023 Table 7'!P65/'AEO 2023 Table 7'!$F$65</f>
        <v>1.9680666218564105</v>
      </c>
      <c r="O4" s="45">
        <f>$D$4*'AEO 2023 Table 7'!Q65/'AEO 2023 Table 7'!$F$65</f>
        <v>1.9841506007413381</v>
      </c>
      <c r="P4" s="45">
        <f>$D$4*'AEO 2023 Table 7'!R65/'AEO 2023 Table 7'!$F$65</f>
        <v>1.998683878029575</v>
      </c>
      <c r="Q4" s="45">
        <f>$D$4*'AEO 2023 Table 7'!S65/'AEO 2023 Table 7'!$F$65</f>
        <v>2.0159873053532147</v>
      </c>
      <c r="R4" s="45">
        <f>$D$4*'AEO 2023 Table 7'!T65/'AEO 2023 Table 7'!$F$65</f>
        <v>2.038374801291984</v>
      </c>
      <c r="S4" s="45">
        <f>$D$4*'AEO 2023 Table 7'!U65/'AEO 2023 Table 7'!$F$65</f>
        <v>2.0651116633288278</v>
      </c>
      <c r="T4" s="45">
        <f>$D$4*'AEO 2023 Table 7'!V65/'AEO 2023 Table 7'!$F$65</f>
        <v>2.0931874918851925</v>
      </c>
      <c r="U4" s="45">
        <f>$D$4*'AEO 2023 Table 7'!W65/'AEO 2023 Table 7'!$F$65</f>
        <v>2.1225003629124704</v>
      </c>
      <c r="V4" s="45">
        <f>$D$4*'AEO 2023 Table 7'!X65/'AEO 2023 Table 7'!$F$65</f>
        <v>2.1565696895414921</v>
      </c>
      <c r="W4" s="45">
        <f>$D$4*'AEO 2023 Table 7'!Y65/'AEO 2023 Table 7'!$F$65</f>
        <v>2.1891847784055418</v>
      </c>
      <c r="X4" s="45">
        <f>$D$4*'AEO 2023 Table 7'!Z65/'AEO 2023 Table 7'!$F$65</f>
        <v>2.2223677298261264</v>
      </c>
      <c r="Y4" s="45">
        <f>$D$4*'AEO 2023 Table 7'!AA65/'AEO 2023 Table 7'!$F$65</f>
        <v>2.2560554479636301</v>
      </c>
      <c r="Z4" s="45">
        <f>$D$4*'AEO 2023 Table 7'!AB65/'AEO 2023 Table 7'!$F$65</f>
        <v>2.2896570160124297</v>
      </c>
      <c r="AA4" s="45">
        <f>$D$4*'AEO 2023 Table 7'!AC65/'AEO 2023 Table 7'!$F$65</f>
        <v>2.3223631084913086</v>
      </c>
      <c r="AB4" s="45">
        <f>$D$4*'AEO 2023 Table 7'!AD65/'AEO 2023 Table 7'!$F$65</f>
        <v>2.3542234740430406</v>
      </c>
      <c r="AC4" s="45">
        <f>$D$4*'AEO 2023 Table 7'!AE65/'AEO 2023 Table 7'!$F$65</f>
        <v>2.3883825909053606</v>
      </c>
      <c r="AD4" s="45">
        <f>$D$4*'AEO 2023 Table 7'!AF65/'AEO 2023 Table 7'!$F$65</f>
        <v>2.4228826679779072</v>
      </c>
      <c r="AE4" s="45">
        <f>$D$4*'AEO 2023 Table 7'!AG65/'AEO 2023 Table 7'!$F$65</f>
        <v>2.4568858653134864</v>
      </c>
      <c r="AF4" s="45">
        <f>$D$4*'AEO 2023 Table 7'!AH65/'AEO 2023 Table 7'!$F$65</f>
        <v>2.49480828499438</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35'!1:1,0))*'calibration multiplier'!$D$4</f>
        <v>5.9197965948418343</v>
      </c>
      <c r="C7">
        <f>INDEX('AEO 2022 Table 35'!20:20,MATCH(C1,'AEO 2022 Table 35'!13:13,0))/INDEX('AEO 2021 Table 35'!20:20,MATCH($B$1,'AEO 2021 Table 35'!1:1,0))*'calibration multiplier'!$D$4</f>
        <v>5.8826077984981948</v>
      </c>
      <c r="D7">
        <f>INDEX('AEO 2023 Table 35'!20:20,MATCH(D1,'AEO 2023 Table 35'!13:13,0))/INDEX('AEO 2021 Table 35'!20:20,MATCH($B$1,'AEO 2021 Table 35'!1:1,0))*'calibration multiplier'!$D$4</f>
        <v>5.8680367114071776</v>
      </c>
      <c r="E7">
        <f>INDEX('AEO 2023 Table 35'!20:20,MATCH(E1,'AEO 2023 Table 35'!13:13,0))/INDEX('AEO 2021 Table 35'!20:20,MATCH($B$1,'AEO 2021 Table 35'!1:1,0))*'calibration multiplier'!$D$4</f>
        <v>5.6712168054899585</v>
      </c>
      <c r="F7">
        <f>INDEX('AEO 2023 Table 35'!20:20,MATCH(F1,'AEO 2023 Table 35'!13:13,0))/INDEX('AEO 2021 Table 35'!20:20,MATCH($B$1,'AEO 2021 Table 35'!1:1,0))*'calibration multiplier'!$D$4</f>
        <v>5.4233677678324694</v>
      </c>
      <c r="G7">
        <f>INDEX('AEO 2023 Table 35'!20:20,MATCH(G1,'AEO 2023 Table 35'!13:13,0))/INDEX('AEO 2021 Table 35'!20:20,MATCH($B$1,'AEO 2021 Table 35'!1:1,0))*'calibration multiplier'!$D$4</f>
        <v>5.1568544166447277</v>
      </c>
      <c r="H7">
        <f>INDEX('AEO 2023 Table 35'!20:20,MATCH(H1,'AEO 2023 Table 35'!13:13,0))/INDEX('AEO 2021 Table 35'!20:20,MATCH($B$1,'AEO 2021 Table 35'!1:1,0))*'calibration multiplier'!$D$4</f>
        <v>4.9156682218468486</v>
      </c>
      <c r="I7">
        <f>INDEX('AEO 2023 Table 35'!20:20,MATCH(I1,'AEO 2023 Table 35'!13:13,0))/INDEX('AEO 2021 Table 35'!20:20,MATCH($B$1,'AEO 2021 Table 35'!1:1,0))*'calibration multiplier'!$D$4</f>
        <v>4.6917135297271582</v>
      </c>
      <c r="J7">
        <f>INDEX('AEO 2023 Table 35'!20:20,MATCH(J1,'AEO 2023 Table 35'!13:13,0))/INDEX('AEO 2021 Table 35'!20:20,MATCH($B$1,'AEO 2021 Table 35'!1:1,0))*'calibration multiplier'!$D$4</f>
        <v>4.4691415273194615</v>
      </c>
      <c r="K7">
        <f>INDEX('AEO 2023 Table 35'!20:20,MATCH(K1,'AEO 2023 Table 35'!13:13,0))/INDEX('AEO 2021 Table 35'!20:20,MATCH($B$1,'AEO 2021 Table 35'!1:1,0))*'calibration multiplier'!$D$4</f>
        <v>4.2407681845467309</v>
      </c>
      <c r="L7">
        <f>INDEX('AEO 2023 Table 35'!20:20,MATCH(L1,'AEO 2023 Table 35'!13:13,0))/INDEX('AEO 2021 Table 35'!20:20,MATCH($B$1,'AEO 2021 Table 35'!1:1,0))*'calibration multiplier'!$D$4</f>
        <v>4.015885888139036</v>
      </c>
      <c r="M7">
        <f>INDEX('AEO 2023 Table 35'!20:20,MATCH(M1,'AEO 2023 Table 35'!13:13,0))/INDEX('AEO 2021 Table 35'!20:20,MATCH($B$1,'AEO 2021 Table 35'!1:1,0))*'calibration multiplier'!$D$4</f>
        <v>3.8024566354345257</v>
      </c>
      <c r="N7">
        <f>INDEX('AEO 2023 Table 35'!20:20,MATCH(N1,'AEO 2023 Table 35'!13:13,0))/INDEX('AEO 2021 Table 35'!20:20,MATCH($B$1,'AEO 2021 Table 35'!1:1,0))*'calibration multiplier'!$D$4</f>
        <v>3.5994798196150932</v>
      </c>
      <c r="O7">
        <f>INDEX('AEO 2023 Table 35'!20:20,MATCH(O1,'AEO 2023 Table 35'!13:13,0))/INDEX('AEO 2021 Table 35'!20:20,MATCH($B$1,'AEO 2021 Table 35'!1:1,0))*'calibration multiplier'!$D$4</f>
        <v>3.4168184093749625</v>
      </c>
      <c r="P7">
        <f>INDEX('AEO 2023 Table 35'!20:20,MATCH(P1,'AEO 2023 Table 35'!13:13,0))/INDEX('AEO 2021 Table 35'!20:20,MATCH($B$1,'AEO 2021 Table 35'!1:1,0))*'calibration multiplier'!$D$4</f>
        <v>3.2500065384943588</v>
      </c>
      <c r="Q7">
        <f>INDEX('AEO 2023 Table 35'!20:20,MATCH(Q1,'AEO 2023 Table 35'!13:13,0))/INDEX('AEO 2021 Table 35'!20:20,MATCH($B$1,'AEO 2021 Table 35'!1:1,0))*'calibration multiplier'!$D$4</f>
        <v>3.08824491727104</v>
      </c>
      <c r="R7">
        <f>INDEX('AEO 2023 Table 35'!20:20,MATCH(R1,'AEO 2023 Table 35'!13:13,0))/INDEX('AEO 2021 Table 35'!20:20,MATCH($B$1,'AEO 2021 Table 35'!1:1,0))*'calibration multiplier'!$D$4</f>
        <v>2.9380035311343367</v>
      </c>
      <c r="S7">
        <f>INDEX('AEO 2023 Table 35'!20:20,MATCH(S1,'AEO 2023 Table 35'!13:13,0))/INDEX('AEO 2021 Table 35'!20:20,MATCH($B$1,'AEO 2021 Table 35'!1:1,0))*'calibration multiplier'!$D$4</f>
        <v>2.8093422013720937</v>
      </c>
      <c r="T7">
        <f>INDEX('AEO 2023 Table 35'!20:20,MATCH(T1,'AEO 2023 Table 35'!13:13,0))/INDEX('AEO 2021 Table 35'!20:20,MATCH($B$1,'AEO 2021 Table 35'!1:1,0))*'calibration multiplier'!$D$4</f>
        <v>2.7041408339336885</v>
      </c>
      <c r="U7">
        <f>INDEX('AEO 2023 Table 35'!20:20,MATCH(U1,'AEO 2023 Table 35'!13:13,0))/INDEX('AEO 2021 Table 35'!20:20,MATCH($B$1,'AEO 2021 Table 35'!1:1,0))*'calibration multiplier'!$D$4</f>
        <v>2.6128360973753271</v>
      </c>
      <c r="V7">
        <f>INDEX('AEO 2023 Table 35'!20:20,MATCH(V1,'AEO 2023 Table 35'!13:13,0))/INDEX('AEO 2021 Table 35'!20:20,MATCH($B$1,'AEO 2021 Table 35'!1:1,0))*'calibration multiplier'!$D$4</f>
        <v>2.5371506334894947</v>
      </c>
      <c r="W7">
        <f>INDEX('AEO 2023 Table 35'!20:20,MATCH(W1,'AEO 2023 Table 35'!13:13,0))/INDEX('AEO 2021 Table 35'!20:20,MATCH($B$1,'AEO 2021 Table 35'!1:1,0))*'calibration multiplier'!$D$4</f>
        <v>2.4726272927764281</v>
      </c>
      <c r="X7">
        <f>INDEX('AEO 2023 Table 35'!20:20,MATCH(X1,'AEO 2023 Table 35'!13:13,0))/INDEX('AEO 2021 Table 35'!20:20,MATCH($B$1,'AEO 2021 Table 35'!1:1,0))*'calibration multiplier'!$D$4</f>
        <v>2.4219864182733857</v>
      </c>
      <c r="Y7">
        <f>INDEX('AEO 2023 Table 35'!20:20,MATCH(Y1,'AEO 2023 Table 35'!13:13,0))/INDEX('AEO 2021 Table 35'!20:20,MATCH($B$1,'AEO 2021 Table 35'!1:1,0))*'calibration multiplier'!$D$4</f>
        <v>2.3809473740608595</v>
      </c>
      <c r="Z7">
        <f>INDEX('AEO 2023 Table 35'!20:20,MATCH(Z1,'AEO 2023 Table 35'!13:13,0))/INDEX('AEO 2021 Table 35'!20:20,MATCH($B$1,'AEO 2021 Table 35'!1:1,0))*'calibration multiplier'!$D$4</f>
        <v>2.3472677839156142</v>
      </c>
      <c r="AA7">
        <f>INDEX('AEO 2023 Table 35'!20:20,MATCH(AA1,'AEO 2023 Table 35'!13:13,0))/INDEX('AEO 2021 Table 35'!20:20,MATCH($B$1,'AEO 2021 Table 35'!1:1,0))*'calibration multiplier'!$D$4</f>
        <v>2.3215945011019175</v>
      </c>
      <c r="AB7">
        <f>INDEX('AEO 2023 Table 35'!20:20,MATCH(AB1,'AEO 2023 Table 35'!13:13,0))/INDEX('AEO 2021 Table 35'!20:20,MATCH($B$1,'AEO 2021 Table 35'!1:1,0))*'calibration multiplier'!$D$4</f>
        <v>2.302204520630617</v>
      </c>
      <c r="AC7">
        <f>INDEX('AEO 2023 Table 35'!20:20,MATCH(AC1,'AEO 2023 Table 35'!13:13,0))/INDEX('AEO 2021 Table 35'!20:20,MATCH($B$1,'AEO 2021 Table 35'!1:1,0))*'calibration multiplier'!$D$4</f>
        <v>2.2896037754591085</v>
      </c>
      <c r="AD7">
        <f>INDEX('AEO 2023 Table 35'!20:20,MATCH(AD1,'AEO 2023 Table 35'!13:13,0))/INDEX('AEO 2021 Table 35'!20:20,MATCH($B$1,'AEO 2021 Table 35'!1:1,0))*'calibration multiplier'!$D$4</f>
        <v>2.2802540036556231</v>
      </c>
      <c r="AE7">
        <f>INDEX('AEO 2023 Table 35'!20:20,MATCH(AE1,'AEO 2023 Table 35'!13:13,0))/INDEX('AEO 2021 Table 35'!20:20,MATCH($B$1,'AEO 2021 Table 35'!1:1,0))*'calibration multiplier'!$D$4</f>
        <v>2.2733776011557043</v>
      </c>
      <c r="AF7">
        <f>INDEX('AEO 2023 Table 35'!20:20,MATCH(AF1,'AEO 2023 Table 35'!13:13,0))/INDEX('AEO 2021 Table 35'!20:20,MATCH($B$1,'AEO 2021 Table 35'!1:1,0))*'calibration multiplier'!$D$4</f>
        <v>2.2705112530582365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f>
        <v>1.100045089989232</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1.1756507350143561</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1.1771466148439653</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1.1791893061166212</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1.1906913292767871</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1.2098981692811432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1.2275087574797277</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1.2439065564984253</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1.2594793653500287</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1.2738429474082449</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1.2905659059835297</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1.3114033068502644</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1.3308200250040831</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1.3507659708993409</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1.3716799134604034</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1.3902167221488517</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1.4105639078717036</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1.4315371259641159</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1.4516194993546052</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1.4752987121858687</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1.501193119150253</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1.5247485167237249</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1.5473141513506496</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1.5684585872643861</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1.5899249974253322</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1.6134721340328966</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1.6381336526144559</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1.6630251634330391</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1.6878361633244261</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1.7154526765457596</v>
      </c>
    </row>
    <row r="3" spans="1:32">
      <c r="A3" t="s">
        <v>124</v>
      </c>
      <c r="B3">
        <v>1</v>
      </c>
      <c r="C3">
        <f>INDEX('AEO 2022 Table 49'!50:50,MATCH(C1,'AEO 2022 Table 49'!13:13,0))/INDEX('AEO 2021 Table 49'!$35:$35,MATCH('BCDTRtSY-frgt'!$B$1,'AEO 2021 Table 49'!$5:$5,0))</f>
        <v>1.078802387270331</v>
      </c>
      <c r="D3">
        <f>INDEX('AEO 2023 Table 49'!50:50,MATCH(D1,'AEO 2023 Table 49'!13:13,0))/INDEX('AEO 2021 Table 49'!$35:$35,MATCH('BCDTRtSY-frgt'!$B$1,'AEO 2021 Table 49'!$5:$5,0))</f>
        <v>1.1493923949596254</v>
      </c>
      <c r="E3">
        <f>INDEX('AEO 2023 Table 49'!50:50,MATCH(E1,'AEO 2023 Table 49'!13:13,0))/INDEX('AEO 2021 Table 49'!$35:$35,MATCH('BCDTRtSY-frgt'!$B$1,'AEO 2021 Table 49'!$5:$5,0))</f>
        <v>1.1465368712428925</v>
      </c>
      <c r="F3">
        <f>INDEX('AEO 2023 Table 49'!50:50,MATCH(F1,'AEO 2023 Table 49'!13:13,0))/INDEX('AEO 2021 Table 49'!$35:$35,MATCH('BCDTRtSY-frgt'!$B$1,'AEO 2021 Table 49'!$5:$5,0))</f>
        <v>1.1477146017997664</v>
      </c>
      <c r="G3">
        <f>INDEX('AEO 2023 Table 49'!50:50,MATCH(G1,'AEO 2023 Table 49'!13:13,0))/INDEX('AEO 2021 Table 49'!$35:$35,MATCH('BCDTRtSY-frgt'!$B$1,'AEO 2021 Table 49'!$5:$5,0))</f>
        <v>1.1567808671917541</v>
      </c>
      <c r="H3">
        <f>INDEX('AEO 2023 Table 49'!50:50,MATCH(H1,'AEO 2023 Table 49'!13:13,0))/INDEX('AEO 2021 Table 49'!$35:$35,MATCH('BCDTRtSY-frgt'!$B$1,'AEO 2021 Table 49'!$5:$5,0))</f>
        <v>1.1738572573104749</v>
      </c>
      <c r="I3">
        <f>INDEX('AEO 2023 Table 49'!50:50,MATCH(I1,'AEO 2023 Table 49'!13:13,0))/INDEX('AEO 2021 Table 49'!$35:$35,MATCH('BCDTRtSY-frgt'!$B$1,'AEO 2021 Table 49'!$5:$5,0))</f>
        <v>1.1878429803426629</v>
      </c>
      <c r="J3">
        <f>INDEX('AEO 2023 Table 49'!50:50,MATCH(J1,'AEO 2023 Table 49'!13:13,0))/INDEX('AEO 2021 Table 49'!$35:$35,MATCH('BCDTRtSY-frgt'!$B$1,'AEO 2021 Table 49'!$5:$5,0))</f>
        <v>1.1991077972573865</v>
      </c>
      <c r="K3">
        <f>INDEX('AEO 2023 Table 49'!50:50,MATCH(K1,'AEO 2023 Table 49'!13:13,0))/INDEX('AEO 2021 Table 49'!$35:$35,MATCH('BCDTRtSY-frgt'!$B$1,'AEO 2021 Table 49'!$5:$5,0))</f>
        <v>1.2055432699592863</v>
      </c>
      <c r="L3">
        <f>INDEX('AEO 2023 Table 49'!50:50,MATCH(L1,'AEO 2023 Table 49'!13:13,0))/INDEX('AEO 2021 Table 49'!$35:$35,MATCH('BCDTRtSY-frgt'!$B$1,'AEO 2021 Table 49'!$5:$5,0))</f>
        <v>1.2070647122092817</v>
      </c>
      <c r="M3">
        <f>INDEX('AEO 2023 Table 49'!50:50,MATCH(M1,'AEO 2023 Table 49'!13:13,0))/INDEX('AEO 2021 Table 49'!$35:$35,MATCH('BCDTRtSY-frgt'!$B$1,'AEO 2021 Table 49'!$5:$5,0))</f>
        <v>1.2094879149470696</v>
      </c>
      <c r="N3">
        <f>INDEX('AEO 2023 Table 49'!50:50,MATCH(N1,'AEO 2023 Table 49'!13:13,0))/INDEX('AEO 2021 Table 49'!$35:$35,MATCH('BCDTRtSY-frgt'!$B$1,'AEO 2021 Table 49'!$5:$5,0))</f>
        <v>1.2148212509489753</v>
      </c>
      <c r="O3">
        <f>INDEX('AEO 2023 Table 49'!50:50,MATCH(O1,'AEO 2023 Table 49'!13:13,0))/INDEX('AEO 2021 Table 49'!$35:$35,MATCH('BCDTRtSY-frgt'!$B$1,'AEO 2021 Table 49'!$5:$5,0))</f>
        <v>1.218433327169832</v>
      </c>
      <c r="P3">
        <f>INDEX('AEO 2023 Table 49'!50:50,MATCH(P1,'AEO 2023 Table 49'!13:13,0))/INDEX('AEO 2021 Table 49'!$35:$35,MATCH('BCDTRtSY-frgt'!$B$1,'AEO 2021 Table 49'!$5:$5,0))</f>
        <v>1.2229642128625271</v>
      </c>
      <c r="Q3">
        <f>INDEX('AEO 2023 Table 49'!50:50,MATCH(Q1,'AEO 2023 Table 49'!13:13,0))/INDEX('AEO 2021 Table 49'!$35:$35,MATCH('BCDTRtSY-frgt'!$B$1,'AEO 2021 Table 49'!$5:$5,0))</f>
        <v>1.228758080171678</v>
      </c>
      <c r="R3">
        <f>INDEX('AEO 2023 Table 49'!50:50,MATCH(R1,'AEO 2023 Table 49'!13:13,0))/INDEX('AEO 2021 Table 49'!$35:$35,MATCH('BCDTRtSY-frgt'!$B$1,'AEO 2021 Table 49'!$5:$5,0))</f>
        <v>1.2311058609544783</v>
      </c>
      <c r="S3">
        <f>INDEX('AEO 2023 Table 49'!50:50,MATCH(S1,'AEO 2023 Table 49'!13:13,0))/INDEX('AEO 2021 Table 49'!$35:$35,MATCH('BCDTRtSY-frgt'!$B$1,'AEO 2021 Table 49'!$5:$5,0))</f>
        <v>1.2348679215758522</v>
      </c>
      <c r="T3">
        <f>INDEX('AEO 2023 Table 49'!50:50,MATCH(T1,'AEO 2023 Table 49'!13:13,0))/INDEX('AEO 2021 Table 49'!$35:$35,MATCH('BCDTRtSY-frgt'!$B$1,'AEO 2021 Table 49'!$5:$5,0))</f>
        <v>1.2390846995369198</v>
      </c>
      <c r="U3">
        <f>INDEX('AEO 2023 Table 49'!50:50,MATCH(U1,'AEO 2023 Table 49'!13:13,0))/INDEX('AEO 2021 Table 49'!$35:$35,MATCH('BCDTRtSY-frgt'!$B$1,'AEO 2021 Table 49'!$5:$5,0))</f>
        <v>1.2410103690852718</v>
      </c>
      <c r="V3">
        <f>INDEX('AEO 2023 Table 49'!50:50,MATCH(V1,'AEO 2023 Table 49'!13:13,0))/INDEX('AEO 2021 Table 49'!$35:$35,MATCH('BCDTRtSY-frgt'!$B$1,'AEO 2021 Table 49'!$5:$5,0))</f>
        <v>1.2459621504204665</v>
      </c>
      <c r="W3">
        <f>INDEX('AEO 2023 Table 49'!50:50,MATCH(W1,'AEO 2023 Table 49'!13:13,0))/INDEX('AEO 2021 Table 49'!$35:$35,MATCH('BCDTRtSY-frgt'!$B$1,'AEO 2021 Table 49'!$5:$5,0))</f>
        <v>1.2530760462167079</v>
      </c>
      <c r="X3">
        <f>INDEX('AEO 2023 Table 49'!50:50,MATCH(X1,'AEO 2023 Table 49'!13:13,0))/INDEX('AEO 2021 Table 49'!$35:$35,MATCH('BCDTRtSY-frgt'!$B$1,'AEO 2021 Table 49'!$5:$5,0))</f>
        <v>1.2580802883256406</v>
      </c>
      <c r="Y3">
        <f>INDEX('AEO 2023 Table 49'!50:50,MATCH(Y1,'AEO 2023 Table 49'!13:13,0))/INDEX('AEO 2021 Table 49'!$35:$35,MATCH('BCDTRtSY-frgt'!$B$1,'AEO 2021 Table 49'!$5:$5,0))</f>
        <v>1.2612038316489631</v>
      </c>
      <c r="Z3">
        <f>INDEX('AEO 2023 Table 49'!50:50,MATCH(Z1,'AEO 2023 Table 49'!13:13,0))/INDEX('AEO 2021 Table 49'!$35:$35,MATCH('BCDTRtSY-frgt'!$B$1,'AEO 2021 Table 49'!$5:$5,0))</f>
        <v>1.2612896413896928</v>
      </c>
      <c r="AA3">
        <f>INDEX('AEO 2023 Table 49'!50:50,MATCH(AA1,'AEO 2023 Table 49'!13:13,0))/INDEX('AEO 2021 Table 49'!$35:$35,MATCH('BCDTRtSY-frgt'!$B$1,'AEO 2021 Table 49'!$5:$5,0))</f>
        <v>1.2599589304279033</v>
      </c>
      <c r="AB3">
        <f>INDEX('AEO 2023 Table 49'!50:50,MATCH(AB1,'AEO 2023 Table 49'!13:13,0))/INDEX('AEO 2021 Table 49'!$35:$35,MATCH('BCDTRtSY-frgt'!$B$1,'AEO 2021 Table 49'!$5:$5,0))</f>
        <v>1.2587929997080247</v>
      </c>
      <c r="AC3">
        <f>INDEX('AEO 2023 Table 49'!50:50,MATCH(AC1,'AEO 2023 Table 49'!13:13,0))/INDEX('AEO 2021 Table 49'!$35:$35,MATCH('BCDTRtSY-frgt'!$B$1,'AEO 2021 Table 49'!$5:$5,0))</f>
        <v>1.2580187413090549</v>
      </c>
      <c r="AD3">
        <f>INDEX('AEO 2023 Table 49'!50:50,MATCH(AD1,'AEO 2023 Table 49'!13:13,0))/INDEX('AEO 2021 Table 49'!$35:$35,MATCH('BCDTRtSY-frgt'!$B$1,'AEO 2021 Table 49'!$5:$5,0))</f>
        <v>1.2590914643675069</v>
      </c>
      <c r="AE3">
        <f>INDEX('AEO 2023 Table 49'!50:50,MATCH(AE1,'AEO 2023 Table 49'!13:13,0))/INDEX('AEO 2021 Table 49'!$35:$35,MATCH('BCDTRtSY-frgt'!$B$1,'AEO 2021 Table 49'!$5:$5,0))</f>
        <v>1.260612341797001</v>
      </c>
      <c r="AF3">
        <f>INDEX('AEO 2023 Table 49'!50:50,MATCH(AF1,'AEO 2023 Table 49'!13:13,0))/INDEX('AEO 2021 Table 49'!$35:$35,MATCH('BCDTRtSY-frgt'!$B$1,'AEO 2021 Table 49'!$5:$5,0))</f>
        <v>1.2624429250418241</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1.3333263868443113</v>
      </c>
      <c r="F4" s="45">
        <f>$D$4*'AEO 2023 Table 7'!H65/'AEO 2023 Table 7'!$F$65</f>
        <v>1.3524010199957328</v>
      </c>
      <c r="G4" s="45">
        <f>$D$4*'AEO 2023 Table 7'!I65/'AEO 2023 Table 7'!$F$65</f>
        <v>1.3550196544248856</v>
      </c>
      <c r="H4" s="45">
        <f>$D$4*'AEO 2023 Table 7'!J65/'AEO 2023 Table 7'!$F$65</f>
        <v>1.3722114238229146</v>
      </c>
      <c r="I4" s="45">
        <f>$D$4*'AEO 2023 Table 7'!K65/'AEO 2023 Table 7'!$F$65</f>
        <v>1.3892001914320893</v>
      </c>
      <c r="J4" s="45">
        <f>$D$4*'AEO 2023 Table 7'!L65/'AEO 2023 Table 7'!$F$65</f>
        <v>1.4026413033251266</v>
      </c>
      <c r="K4" s="45">
        <f>$D$4*'AEO 2023 Table 7'!M65/'AEO 2023 Table 7'!$F$65</f>
        <v>1.4126389198085343</v>
      </c>
      <c r="L4" s="45">
        <f>$D$4*'AEO 2023 Table 7'!N65/'AEO 2023 Table 7'!$F$65</f>
        <v>1.4196553353490711</v>
      </c>
      <c r="M4" s="45">
        <f>$D$4*'AEO 2023 Table 7'!O65/'AEO 2023 Table 7'!$F$65</f>
        <v>1.4266783994198107</v>
      </c>
      <c r="N4" s="45">
        <f>$D$4*'AEO 2023 Table 7'!P65/'AEO 2023 Table 7'!$F$65</f>
        <v>1.4378275413343187</v>
      </c>
      <c r="O4" s="45">
        <f>$D$4*'AEO 2023 Table 7'!Q65/'AEO 2023 Table 7'!$F$65</f>
        <v>1.4495781536144938</v>
      </c>
      <c r="P4" s="45">
        <f>$D$4*'AEO 2023 Table 7'!R65/'AEO 2023 Table 7'!$F$65</f>
        <v>1.4601958563481361</v>
      </c>
      <c r="Q4" s="45">
        <f>$D$4*'AEO 2023 Table 7'!S65/'AEO 2023 Table 7'!$F$65</f>
        <v>1.472837371675467</v>
      </c>
      <c r="R4" s="45">
        <f>$D$4*'AEO 2023 Table 7'!T65/'AEO 2023 Table 7'!$F$65</f>
        <v>1.4891931992093486</v>
      </c>
      <c r="S4" s="45">
        <f>$D$4*'AEO 2023 Table 7'!U65/'AEO 2023 Table 7'!$F$65</f>
        <v>1.5087265809447534</v>
      </c>
      <c r="T4" s="45">
        <f>$D$4*'AEO 2023 Table 7'!V65/'AEO 2023 Table 7'!$F$65</f>
        <v>1.5292381830906421</v>
      </c>
      <c r="U4" s="45">
        <f>$D$4*'AEO 2023 Table 7'!W65/'AEO 2023 Table 7'!$F$65</f>
        <v>1.5506535421087457</v>
      </c>
      <c r="V4" s="45">
        <f>$D$4*'AEO 2023 Table 7'!X65/'AEO 2023 Table 7'!$F$65</f>
        <v>1.5755438662461041</v>
      </c>
      <c r="W4" s="45">
        <f>$D$4*'AEO 2023 Table 7'!Y65/'AEO 2023 Table 7'!$F$65</f>
        <v>1.5993717552570781</v>
      </c>
      <c r="X4" s="45">
        <f>$D$4*'AEO 2023 Table 7'!Z65/'AEO 2023 Table 7'!$F$65</f>
        <v>1.6236145125526977</v>
      </c>
      <c r="Y4" s="45">
        <f>$D$4*'AEO 2023 Table 7'!AA65/'AEO 2023 Table 7'!$F$65</f>
        <v>1.6482260416568912</v>
      </c>
      <c r="Z4" s="45">
        <f>$D$4*'AEO 2023 Table 7'!AB65/'AEO 2023 Table 7'!$F$65</f>
        <v>1.672774631341833</v>
      </c>
      <c r="AA4" s="45">
        <f>$D$4*'AEO 2023 Table 7'!AC65/'AEO 2023 Table 7'!$F$65</f>
        <v>1.6966690056548335</v>
      </c>
      <c r="AB4" s="45">
        <f>$D$4*'AEO 2023 Table 7'!AD65/'AEO 2023 Table 7'!$F$65</f>
        <v>1.7199455098943337</v>
      </c>
      <c r="AC4" s="45">
        <f>$D$4*'AEO 2023 Table 7'!AE65/'AEO 2023 Table 7'!$F$65</f>
        <v>1.744901432863025</v>
      </c>
      <c r="AD4" s="45">
        <f>$D$4*'AEO 2023 Table 7'!AF65/'AEO 2023 Table 7'!$F$65</f>
        <v>1.7701064540966425</v>
      </c>
      <c r="AE4" s="45">
        <f>$D$4*'AEO 2023 Table 7'!AG65/'AEO 2023 Table 7'!$F$65</f>
        <v>1.7949484655811947</v>
      </c>
      <c r="AF4" s="45">
        <f>$D$4*'AEO 2023 Table 7'!AH65/'AEO 2023 Table 7'!$F$65</f>
        <v>1.8226537774063583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multiplier'!$D$6</f>
        <v>0.96684493640367331</v>
      </c>
      <c r="D6">
        <f>(SUM(INDEX('AEO 2023 Table 7'!$F$62:$AM$63,0,MATCH(D$1,'AEO 2023 Table 7'!$F$1:$AM$1,0)))/SUM(INDEX('AEO 2021 Table 7'!$C$62:$AJ$63,0,MATCH($B$1,'AEO 2021 Table 7'!$C$1:$AJ$1,0))))*'calibration multiplier'!$D$6</f>
        <v>0.99647493115309194</v>
      </c>
      <c r="E6">
        <f>(SUM(INDEX('AEO 2023 Table 7'!$F$62:$AM$63,0,MATCH(E$1,'AEO 2023 Table 7'!$F$1:$AM$1,0)))/SUM(INDEX('AEO 2021 Table 7'!$C$62:$AJ$63,0,MATCH($B$1,'AEO 2021 Table 7'!$C$1:$AJ$1,0))))*'calibration multiplier'!$D$6</f>
        <v>0.94582889534198444</v>
      </c>
      <c r="F6">
        <f>(SUM(INDEX('AEO 2023 Table 7'!$F$62:$AM$63,0,MATCH(F$1,'AEO 2023 Table 7'!$F$1:$AM$1,0)))/SUM(INDEX('AEO 2021 Table 7'!$C$62:$AJ$63,0,MATCH($B$1,'AEO 2021 Table 7'!$C$1:$AJ$1,0))))*'calibration multiplier'!$D$6</f>
        <v>0.94109469262668366</v>
      </c>
      <c r="G6">
        <f>(SUM(INDEX('AEO 2023 Table 7'!$F$62:$AM$63,0,MATCH(G$1,'AEO 2023 Table 7'!$F$1:$AM$1,0)))/SUM(INDEX('AEO 2021 Table 7'!$C$62:$AJ$63,0,MATCH($B$1,'AEO 2021 Table 7'!$C$1:$AJ$1,0))))*'calibration multiplier'!$D$6</f>
        <v>0.94119884701520529</v>
      </c>
      <c r="H6">
        <f>(SUM(INDEX('AEO 2023 Table 7'!$F$62:$AM$63,0,MATCH(H$1,'AEO 2023 Table 7'!$F$1:$AM$1,0)))/SUM(INDEX('AEO 2021 Table 7'!$C$62:$AJ$63,0,MATCH($B$1,'AEO 2021 Table 7'!$C$1:$AJ$1,0))))*'calibration multiplier'!$D$6</f>
        <v>0.93347020562990901</v>
      </c>
      <c r="I6">
        <f>(SUM(INDEX('AEO 2023 Table 7'!$F$62:$AM$63,0,MATCH(I$1,'AEO 2023 Table 7'!$F$1:$AM$1,0)))/SUM(INDEX('AEO 2021 Table 7'!$C$62:$AJ$63,0,MATCH($B$1,'AEO 2021 Table 7'!$C$1:$AJ$1,0))))*'calibration multiplier'!$D$6</f>
        <v>0.92993667156006565</v>
      </c>
      <c r="J6">
        <f>(SUM(INDEX('AEO 2023 Table 7'!$F$62:$AM$63,0,MATCH(J$1,'AEO 2023 Table 7'!$F$1:$AM$1,0)))/SUM(INDEX('AEO 2021 Table 7'!$C$62:$AJ$63,0,MATCH($B$1,'AEO 2021 Table 7'!$C$1:$AJ$1,0))))*'calibration multiplier'!$D$6</f>
        <v>0.92355432208565957</v>
      </c>
      <c r="K6">
        <f>(SUM(INDEX('AEO 2023 Table 7'!$F$62:$AM$63,0,MATCH(K$1,'AEO 2023 Table 7'!$F$1:$AM$1,0)))/SUM(INDEX('AEO 2021 Table 7'!$C$62:$AJ$63,0,MATCH($B$1,'AEO 2021 Table 7'!$C$1:$AJ$1,0))))*'calibration multiplier'!$D$6</f>
        <v>0.9190978644064165</v>
      </c>
      <c r="L6">
        <f>(SUM(INDEX('AEO 2023 Table 7'!$F$62:$AM$63,0,MATCH(L$1,'AEO 2023 Table 7'!$F$1:$AM$1,0)))/SUM(INDEX('AEO 2021 Table 7'!$C$62:$AJ$63,0,MATCH($B$1,'AEO 2021 Table 7'!$C$1:$AJ$1,0))))*'calibration multiplier'!$D$6</f>
        <v>0.91574177855405425</v>
      </c>
      <c r="M6">
        <f>(SUM(INDEX('AEO 2023 Table 7'!$F$62:$AM$63,0,MATCH(M$1,'AEO 2023 Table 7'!$F$1:$AM$1,0)))/SUM(INDEX('AEO 2021 Table 7'!$C$62:$AJ$63,0,MATCH($B$1,'AEO 2021 Table 7'!$C$1:$AJ$1,0))))*'calibration multiplier'!$D$6</f>
        <v>0.91536855866185174</v>
      </c>
      <c r="N6">
        <f>(SUM(INDEX('AEO 2023 Table 7'!$F$62:$AM$63,0,MATCH(N$1,'AEO 2023 Table 7'!$F$1:$AM$1,0)))/SUM(INDEX('AEO 2021 Table 7'!$C$62:$AJ$63,0,MATCH($B$1,'AEO 2021 Table 7'!$C$1:$AJ$1,0))))*'calibration multiplier'!$D$6</f>
        <v>0.91505223792634172</v>
      </c>
      <c r="O6">
        <f>(SUM(INDEX('AEO 2023 Table 7'!$F$62:$AM$63,0,MATCH(O$1,'AEO 2023 Table 7'!$F$1:$AM$1,0)))/SUM(INDEX('AEO 2021 Table 7'!$C$62:$AJ$63,0,MATCH($B$1,'AEO 2021 Table 7'!$C$1:$AJ$1,0))))*'calibration multiplier'!$D$6</f>
        <v>0.91489407755858687</v>
      </c>
      <c r="P6">
        <f>(SUM(INDEX('AEO 2023 Table 7'!$F$62:$AM$63,0,MATCH(P$1,'AEO 2023 Table 7'!$F$1:$AM$1,0)))/SUM(INDEX('AEO 2021 Table 7'!$C$62:$AJ$63,0,MATCH($B$1,'AEO 2021 Table 7'!$C$1:$AJ$1,0))))*'calibration multiplier'!$D$6</f>
        <v>0.91394897292200206</v>
      </c>
      <c r="Q6">
        <f>(SUM(INDEX('AEO 2023 Table 7'!$F$62:$AM$63,0,MATCH(Q$1,'AEO 2023 Table 7'!$F$1:$AM$1,0)))/SUM(INDEX('AEO 2021 Table 7'!$C$62:$AJ$63,0,MATCH($B$1,'AEO 2021 Table 7'!$C$1:$AJ$1,0))))*'calibration multiplier'!$D$6</f>
        <v>0.91365290442870462</v>
      </c>
      <c r="R6">
        <f>(SUM(INDEX('AEO 2023 Table 7'!$F$62:$AM$63,0,MATCH(R$1,'AEO 2023 Table 7'!$F$1:$AM$1,0)))/SUM(INDEX('AEO 2021 Table 7'!$C$62:$AJ$63,0,MATCH($B$1,'AEO 2021 Table 7'!$C$1:$AJ$1,0))))*'calibration multiplier'!$D$6</f>
        <v>0.91219956495183396</v>
      </c>
      <c r="S6">
        <f>(SUM(INDEX('AEO 2023 Table 7'!$F$62:$AM$63,0,MATCH(S$1,'AEO 2023 Table 7'!$F$1:$AM$1,0)))/SUM(INDEX('AEO 2021 Table 7'!$C$62:$AJ$63,0,MATCH($B$1,'AEO 2021 Table 7'!$C$1:$AJ$1,0))))*'calibration multiplier'!$D$6</f>
        <v>0.91157174544324537</v>
      </c>
      <c r="T6">
        <f>(SUM(INDEX('AEO 2023 Table 7'!$F$62:$AM$63,0,MATCH(T$1,'AEO 2023 Table 7'!$F$1:$AM$1,0)))/SUM(INDEX('AEO 2021 Table 7'!$C$62:$AJ$63,0,MATCH($B$1,'AEO 2021 Table 7'!$C$1:$AJ$1,0))))*'calibration multiplier'!$D$6</f>
        <v>0.91083784276116297</v>
      </c>
      <c r="U6">
        <f>(SUM(INDEX('AEO 2023 Table 7'!$F$62:$AM$63,0,MATCH(U$1,'AEO 2023 Table 7'!$F$1:$AM$1,0)))/SUM(INDEX('AEO 2021 Table 7'!$C$62:$AJ$63,0,MATCH($B$1,'AEO 2021 Table 7'!$C$1:$AJ$1,0))))*'calibration multiplier'!$D$6</f>
        <v>0.909911061581818</v>
      </c>
      <c r="V6">
        <f>(SUM(INDEX('AEO 2023 Table 7'!$F$62:$AM$63,0,MATCH(V$1,'AEO 2023 Table 7'!$F$1:$AM$1,0)))/SUM(INDEX('AEO 2021 Table 7'!$C$62:$AJ$63,0,MATCH($B$1,'AEO 2021 Table 7'!$C$1:$AJ$1,0))))*'calibration multiplier'!$D$6</f>
        <v>0.90915112030260514</v>
      </c>
      <c r="W6">
        <f>(SUM(INDEX('AEO 2023 Table 7'!$F$62:$AM$63,0,MATCH(W$1,'AEO 2023 Table 7'!$F$1:$AM$1,0)))/SUM(INDEX('AEO 2021 Table 7'!$C$62:$AJ$63,0,MATCH($B$1,'AEO 2021 Table 7'!$C$1:$AJ$1,0))))*'calibration multiplier'!$D$6</f>
        <v>0.90859948780043509</v>
      </c>
      <c r="X6">
        <f>(SUM(INDEX('AEO 2023 Table 7'!$F$62:$AM$63,0,MATCH(X$1,'AEO 2023 Table 7'!$F$1:$AM$1,0)))/SUM(INDEX('AEO 2021 Table 7'!$C$62:$AJ$63,0,MATCH($B$1,'AEO 2021 Table 7'!$C$1:$AJ$1,0))))*'calibration multiplier'!$D$6</f>
        <v>0.90855801892352372</v>
      </c>
      <c r="Y6">
        <f>(SUM(INDEX('AEO 2023 Table 7'!$F$62:$AM$63,0,MATCH(Y$1,'AEO 2023 Table 7'!$F$1:$AM$1,0)))/SUM(INDEX('AEO 2021 Table 7'!$C$62:$AJ$63,0,MATCH($B$1,'AEO 2021 Table 7'!$C$1:$AJ$1,0))))*'calibration multiplier'!$D$6</f>
        <v>0.9079996356739497</v>
      </c>
      <c r="Z6">
        <f>(SUM(INDEX('AEO 2023 Table 7'!$F$62:$AM$63,0,MATCH(Z$1,'AEO 2023 Table 7'!$F$1:$AM$1,0)))/SUM(INDEX('AEO 2021 Table 7'!$C$62:$AJ$63,0,MATCH($B$1,'AEO 2021 Table 7'!$C$1:$AJ$1,0))))*'calibration multiplier'!$D$6</f>
        <v>0.90763895288406937</v>
      </c>
      <c r="AA6">
        <f>(SUM(INDEX('AEO 2023 Table 7'!$F$62:$AM$63,0,MATCH(AA$1,'AEO 2023 Table 7'!$F$1:$AM$1,0)))/SUM(INDEX('AEO 2021 Table 7'!$C$62:$AJ$63,0,MATCH($B$1,'AEO 2021 Table 7'!$C$1:$AJ$1,0))))*'calibration multiplier'!$D$6</f>
        <v>0.90699763188067251</v>
      </c>
      <c r="AB6">
        <f>(SUM(INDEX('AEO 2023 Table 7'!$F$62:$AM$63,0,MATCH(AB$1,'AEO 2023 Table 7'!$F$1:$AM$1,0)))/SUM(INDEX('AEO 2021 Table 7'!$C$62:$AJ$63,0,MATCH($B$1,'AEO 2021 Table 7'!$C$1:$AJ$1,0))))*'calibration multiplier'!$D$6</f>
        <v>0.90892931003075339</v>
      </c>
      <c r="AC6">
        <f>(SUM(INDEX('AEO 2023 Table 7'!$F$62:$AM$63,0,MATCH(AC$1,'AEO 2023 Table 7'!$F$1:$AM$1,0)))/SUM(INDEX('AEO 2021 Table 7'!$C$62:$AJ$63,0,MATCH($B$1,'AEO 2021 Table 7'!$C$1:$AJ$1,0))))*'calibration multiplier'!$D$6</f>
        <v>0.90862456200507924</v>
      </c>
      <c r="AD6">
        <f>(SUM(INDEX('AEO 2023 Table 7'!$F$62:$AM$63,0,MATCH(AD$1,'AEO 2023 Table 7'!$F$1:$AM$1,0)))/SUM(INDEX('AEO 2021 Table 7'!$C$62:$AJ$63,0,MATCH($B$1,'AEO 2021 Table 7'!$C$1:$AJ$1,0))))*'calibration multiplier'!$D$6</f>
        <v>0.90692144487425408</v>
      </c>
      <c r="AE6">
        <f>(SUM(INDEX('AEO 2023 Table 7'!$F$62:$AM$63,0,MATCH(AE$1,'AEO 2023 Table 7'!$F$1:$AM$1,0)))/SUM(INDEX('AEO 2021 Table 7'!$C$62:$AJ$63,0,MATCH($B$1,'AEO 2021 Table 7'!$C$1:$AJ$1,0))))*'calibration multiplier'!$D$6</f>
        <v>0.90567255660448132</v>
      </c>
      <c r="AF6">
        <f>(SUM(INDEX('AEO 2023 Table 7'!$F$62:$AM$63,0,MATCH(AF$1,'AEO 2023 Table 7'!$F$1:$AM$1,0)))/SUM(INDEX('AEO 2021 Table 7'!$C$62:$AJ$63,0,MATCH($B$1,'AEO 2021 Table 7'!$C$1:$AJ$1,0))))*'calibration multiplier'!$D$6</f>
        <v>0.90429926170397446</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82" t="s">
        <v>168</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row>
    <row r="308" spans="2:34" ht="15" customHeight="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row>
    <row r="511" spans="2:34" ht="15" customHeight="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row>
    <row r="712" spans="2:34" ht="15" customHeight="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887" spans="2:34" ht="15" customHeight="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row>
    <row r="1100" spans="2:34" ht="15" customHeight="1">
      <c r="B1100" s="81"/>
      <c r="C1100" s="81"/>
      <c r="D1100" s="81"/>
      <c r="E1100" s="81"/>
      <c r="F1100" s="81"/>
      <c r="G1100" s="81"/>
      <c r="H1100" s="81"/>
      <c r="I1100" s="81"/>
      <c r="J1100" s="81"/>
      <c r="K1100" s="81"/>
      <c r="L1100" s="81"/>
      <c r="M1100" s="81"/>
      <c r="N1100" s="81"/>
      <c r="O1100" s="81"/>
      <c r="P1100" s="81"/>
      <c r="Q1100" s="81"/>
      <c r="R1100" s="81"/>
      <c r="S1100" s="81"/>
      <c r="T1100" s="81"/>
      <c r="U1100" s="81"/>
      <c r="V1100" s="81"/>
      <c r="W1100" s="81"/>
      <c r="X1100" s="81"/>
      <c r="Y1100" s="81"/>
      <c r="Z1100" s="81"/>
      <c r="AA1100" s="81"/>
      <c r="AB1100" s="81"/>
      <c r="AC1100" s="81"/>
      <c r="AD1100" s="81"/>
      <c r="AE1100" s="81"/>
      <c r="AF1100" s="81"/>
      <c r="AG1100" s="81"/>
      <c r="AH1100" s="81"/>
    </row>
    <row r="1227" spans="2:34" ht="15" customHeight="1">
      <c r="B1227" s="81"/>
      <c r="C1227" s="81"/>
      <c r="D1227" s="81"/>
      <c r="E1227" s="81"/>
      <c r="F1227" s="81"/>
      <c r="G1227" s="81"/>
      <c r="H1227" s="81"/>
      <c r="I1227" s="81"/>
      <c r="J1227" s="81"/>
      <c r="K1227" s="81"/>
      <c r="L1227" s="81"/>
      <c r="M1227" s="81"/>
      <c r="N1227" s="81"/>
      <c r="O1227" s="81"/>
      <c r="P1227" s="81"/>
      <c r="Q1227" s="81"/>
      <c r="R1227" s="81"/>
      <c r="S1227" s="81"/>
      <c r="T1227" s="81"/>
      <c r="U1227" s="81"/>
      <c r="V1227" s="81"/>
      <c r="W1227" s="81"/>
      <c r="X1227" s="81"/>
      <c r="Y1227" s="81"/>
      <c r="Z1227" s="81"/>
      <c r="AA1227" s="81"/>
      <c r="AB1227" s="81"/>
      <c r="AC1227" s="81"/>
      <c r="AD1227" s="81"/>
      <c r="AE1227" s="81"/>
      <c r="AF1227" s="81"/>
      <c r="AG1227" s="81"/>
      <c r="AH1227" s="81"/>
    </row>
    <row r="1390" spans="2:34" ht="15" customHeight="1">
      <c r="B1390" s="81"/>
      <c r="C1390" s="81"/>
      <c r="D1390" s="81"/>
      <c r="E1390" s="81"/>
      <c r="F1390" s="81"/>
      <c r="G1390" s="81"/>
      <c r="H1390" s="81"/>
      <c r="I1390" s="81"/>
      <c r="J1390" s="81"/>
      <c r="K1390" s="81"/>
      <c r="L1390" s="81"/>
      <c r="M1390" s="81"/>
      <c r="N1390" s="81"/>
      <c r="O1390" s="81"/>
      <c r="P1390" s="81"/>
      <c r="Q1390" s="81"/>
      <c r="R1390" s="81"/>
      <c r="S1390" s="81"/>
      <c r="T1390" s="81"/>
      <c r="U1390" s="81"/>
      <c r="V1390" s="81"/>
      <c r="W1390" s="81"/>
      <c r="X1390" s="81"/>
      <c r="Y1390" s="81"/>
      <c r="Z1390" s="81"/>
      <c r="AA1390" s="81"/>
      <c r="AB1390" s="81"/>
      <c r="AC1390" s="81"/>
      <c r="AD1390" s="81"/>
      <c r="AE1390" s="81"/>
      <c r="AF1390" s="81"/>
      <c r="AG1390" s="81"/>
      <c r="AH1390" s="81"/>
    </row>
    <row r="1502" spans="2:34" ht="15" customHeight="1">
      <c r="B1502" s="81"/>
      <c r="C1502" s="81"/>
      <c r="D1502" s="81"/>
      <c r="E1502" s="81"/>
      <c r="F1502" s="81"/>
      <c r="G1502" s="81"/>
      <c r="H1502" s="81"/>
      <c r="I1502" s="81"/>
      <c r="J1502" s="81"/>
      <c r="K1502" s="81"/>
      <c r="L1502" s="81"/>
      <c r="M1502" s="81"/>
      <c r="N1502" s="81"/>
      <c r="O1502" s="81"/>
      <c r="P1502" s="81"/>
      <c r="Q1502" s="81"/>
      <c r="R1502" s="81"/>
      <c r="S1502" s="81"/>
      <c r="T1502" s="81"/>
      <c r="U1502" s="81"/>
      <c r="V1502" s="81"/>
      <c r="W1502" s="81"/>
      <c r="X1502" s="81"/>
      <c r="Y1502" s="81"/>
      <c r="Z1502" s="81"/>
      <c r="AA1502" s="81"/>
      <c r="AB1502" s="81"/>
      <c r="AC1502" s="81"/>
      <c r="AD1502" s="81"/>
      <c r="AE1502" s="81"/>
      <c r="AF1502" s="81"/>
      <c r="AG1502" s="81"/>
      <c r="AH1502" s="81"/>
    </row>
    <row r="1604" spans="2:34" ht="15" customHeight="1">
      <c r="B1604" s="81"/>
      <c r="C1604" s="81"/>
      <c r="D1604" s="81"/>
      <c r="E1604" s="81"/>
      <c r="F1604" s="81"/>
      <c r="G1604" s="81"/>
      <c r="H1604" s="81"/>
      <c r="I1604" s="81"/>
      <c r="J1604" s="81"/>
      <c r="K1604" s="81"/>
      <c r="L1604" s="81"/>
      <c r="M1604" s="81"/>
      <c r="N1604" s="81"/>
      <c r="O1604" s="81"/>
      <c r="P1604" s="81"/>
      <c r="Q1604" s="81"/>
      <c r="R1604" s="81"/>
      <c r="S1604" s="81"/>
      <c r="T1604" s="81"/>
      <c r="U1604" s="81"/>
      <c r="V1604" s="81"/>
      <c r="W1604" s="81"/>
      <c r="X1604" s="81"/>
      <c r="Y1604" s="81"/>
      <c r="Z1604" s="81"/>
      <c r="AA1604" s="81"/>
      <c r="AB1604" s="81"/>
      <c r="AC1604" s="81"/>
      <c r="AD1604" s="81"/>
      <c r="AE1604" s="81"/>
      <c r="AF1604" s="81"/>
      <c r="AG1604" s="81"/>
      <c r="AH1604" s="81"/>
    </row>
    <row r="1698" spans="2:34" ht="15" customHeight="1">
      <c r="B1698" s="81"/>
      <c r="C1698" s="81"/>
      <c r="D1698" s="81"/>
      <c r="E1698" s="81"/>
      <c r="F1698" s="81"/>
      <c r="G1698" s="81"/>
      <c r="H1698" s="81"/>
      <c r="I1698" s="81"/>
      <c r="J1698" s="81"/>
      <c r="K1698" s="81"/>
      <c r="L1698" s="81"/>
      <c r="M1698" s="81"/>
      <c r="N1698" s="81"/>
      <c r="O1698" s="81"/>
      <c r="P1698" s="81"/>
      <c r="Q1698" s="81"/>
      <c r="R1698" s="81"/>
      <c r="S1698" s="81"/>
      <c r="T1698" s="81"/>
      <c r="U1698" s="81"/>
      <c r="V1698" s="81"/>
      <c r="W1698" s="81"/>
      <c r="X1698" s="81"/>
      <c r="Y1698" s="81"/>
      <c r="Z1698" s="81"/>
      <c r="AA1698" s="81"/>
      <c r="AB1698" s="81"/>
      <c r="AC1698" s="81"/>
      <c r="AD1698" s="81"/>
      <c r="AE1698" s="81"/>
      <c r="AF1698" s="81"/>
      <c r="AG1698" s="81"/>
      <c r="AH1698" s="81"/>
    </row>
    <row r="1945" spans="2:34" ht="15" customHeight="1">
      <c r="B1945" s="81"/>
      <c r="C1945" s="81"/>
      <c r="D1945" s="81"/>
      <c r="E1945" s="81"/>
      <c r="F1945" s="81"/>
      <c r="G1945" s="81"/>
      <c r="H1945" s="81"/>
      <c r="I1945" s="81"/>
      <c r="J1945" s="81"/>
      <c r="K1945" s="81"/>
      <c r="L1945" s="81"/>
      <c r="M1945" s="81"/>
      <c r="N1945" s="81"/>
      <c r="O1945" s="81"/>
      <c r="P1945" s="81"/>
      <c r="Q1945" s="81"/>
      <c r="R1945" s="81"/>
      <c r="S1945" s="81"/>
      <c r="T1945" s="81"/>
      <c r="U1945" s="81"/>
      <c r="V1945" s="81"/>
      <c r="W1945" s="81"/>
      <c r="X1945" s="81"/>
      <c r="Y1945" s="81"/>
      <c r="Z1945" s="81"/>
      <c r="AA1945" s="81"/>
      <c r="AB1945" s="81"/>
      <c r="AC1945" s="81"/>
      <c r="AD1945" s="81"/>
      <c r="AE1945" s="81"/>
      <c r="AF1945" s="81"/>
      <c r="AG1945" s="81"/>
      <c r="AH1945" s="81"/>
    </row>
    <row r="2031" spans="2:34" ht="15" customHeight="1">
      <c r="B2031" s="81"/>
      <c r="C2031" s="81"/>
      <c r="D2031" s="81"/>
      <c r="E2031" s="81"/>
      <c r="F2031" s="81"/>
      <c r="G2031" s="81"/>
      <c r="H2031" s="81"/>
      <c r="I2031" s="81"/>
      <c r="J2031" s="81"/>
      <c r="K2031" s="81"/>
      <c r="L2031" s="81"/>
      <c r="M2031" s="81"/>
      <c r="N2031" s="81"/>
      <c r="O2031" s="81"/>
      <c r="P2031" s="81"/>
      <c r="Q2031" s="81"/>
      <c r="R2031" s="81"/>
      <c r="S2031" s="81"/>
      <c r="T2031" s="81"/>
      <c r="U2031" s="81"/>
      <c r="V2031" s="81"/>
      <c r="W2031" s="81"/>
      <c r="X2031" s="81"/>
      <c r="Y2031" s="81"/>
      <c r="Z2031" s="81"/>
      <c r="AA2031" s="81"/>
      <c r="AB2031" s="81"/>
      <c r="AC2031" s="81"/>
      <c r="AD2031" s="81"/>
      <c r="AE2031" s="81"/>
      <c r="AF2031" s="81"/>
      <c r="AG2031" s="81"/>
      <c r="AH2031" s="81"/>
    </row>
    <row r="2153" spans="2:34" ht="15" customHeight="1">
      <c r="B2153" s="81"/>
      <c r="C2153" s="81"/>
      <c r="D2153" s="81"/>
      <c r="E2153" s="81"/>
      <c r="F2153" s="81"/>
      <c r="G2153" s="81"/>
      <c r="H2153" s="81"/>
      <c r="I2153" s="81"/>
      <c r="J2153" s="81"/>
      <c r="K2153" s="81"/>
      <c r="L2153" s="81"/>
      <c r="M2153" s="81"/>
      <c r="N2153" s="81"/>
      <c r="O2153" s="81"/>
      <c r="P2153" s="81"/>
      <c r="Q2153" s="81"/>
      <c r="R2153" s="81"/>
      <c r="S2153" s="81"/>
      <c r="T2153" s="81"/>
      <c r="U2153" s="81"/>
      <c r="V2153" s="81"/>
      <c r="W2153" s="81"/>
      <c r="X2153" s="81"/>
      <c r="Y2153" s="81"/>
      <c r="Z2153" s="81"/>
      <c r="AA2153" s="81"/>
      <c r="AB2153" s="81"/>
      <c r="AC2153" s="81"/>
      <c r="AD2153" s="81"/>
      <c r="AE2153" s="81"/>
      <c r="AF2153" s="81"/>
      <c r="AG2153" s="81"/>
      <c r="AH2153" s="81"/>
    </row>
    <row r="2317" spans="2:34" ht="15" customHeight="1">
      <c r="B2317" s="81"/>
      <c r="C2317" s="81"/>
      <c r="D2317" s="81"/>
      <c r="E2317" s="81"/>
      <c r="F2317" s="81"/>
      <c r="G2317" s="81"/>
      <c r="H2317" s="81"/>
      <c r="I2317" s="81"/>
      <c r="J2317" s="81"/>
      <c r="K2317" s="81"/>
      <c r="L2317" s="81"/>
      <c r="M2317" s="81"/>
      <c r="N2317" s="81"/>
      <c r="O2317" s="81"/>
      <c r="P2317" s="81"/>
      <c r="Q2317" s="81"/>
      <c r="R2317" s="81"/>
      <c r="S2317" s="81"/>
      <c r="T2317" s="81"/>
      <c r="U2317" s="81"/>
      <c r="V2317" s="81"/>
      <c r="W2317" s="81"/>
      <c r="X2317" s="81"/>
      <c r="Y2317" s="81"/>
      <c r="Z2317" s="81"/>
      <c r="AA2317" s="81"/>
      <c r="AB2317" s="81"/>
      <c r="AC2317" s="81"/>
      <c r="AD2317" s="81"/>
      <c r="AE2317" s="81"/>
      <c r="AF2317" s="81"/>
      <c r="AG2317" s="81"/>
      <c r="AH2317" s="81"/>
    </row>
    <row r="2419" spans="2:34" ht="15" customHeight="1">
      <c r="B2419" s="81"/>
      <c r="C2419" s="81"/>
      <c r="D2419" s="81"/>
      <c r="E2419" s="81"/>
      <c r="F2419" s="81"/>
      <c r="G2419" s="81"/>
      <c r="H2419" s="81"/>
      <c r="I2419" s="81"/>
      <c r="J2419" s="81"/>
      <c r="K2419" s="81"/>
      <c r="L2419" s="81"/>
      <c r="M2419" s="81"/>
      <c r="N2419" s="81"/>
      <c r="O2419" s="81"/>
      <c r="P2419" s="81"/>
      <c r="Q2419" s="81"/>
      <c r="R2419" s="81"/>
      <c r="S2419" s="81"/>
      <c r="T2419" s="81"/>
      <c r="U2419" s="81"/>
      <c r="V2419" s="81"/>
      <c r="W2419" s="81"/>
      <c r="X2419" s="81"/>
      <c r="Y2419" s="81"/>
      <c r="Z2419" s="81"/>
      <c r="AA2419" s="81"/>
      <c r="AB2419" s="81"/>
      <c r="AC2419" s="81"/>
      <c r="AD2419" s="81"/>
      <c r="AE2419" s="81"/>
      <c r="AF2419" s="81"/>
      <c r="AG2419" s="81"/>
      <c r="AH2419" s="81"/>
    </row>
    <row r="2509" spans="2:34" ht="15" customHeight="1">
      <c r="B2509" s="81"/>
      <c r="C2509" s="81"/>
      <c r="D2509" s="81"/>
      <c r="E2509" s="81"/>
      <c r="F2509" s="81"/>
      <c r="G2509" s="81"/>
      <c r="H2509" s="81"/>
      <c r="I2509" s="81"/>
      <c r="J2509" s="81"/>
      <c r="K2509" s="81"/>
      <c r="L2509" s="81"/>
      <c r="M2509" s="81"/>
      <c r="N2509" s="81"/>
      <c r="O2509" s="81"/>
      <c r="P2509" s="81"/>
      <c r="Q2509" s="81"/>
      <c r="R2509" s="81"/>
      <c r="S2509" s="81"/>
      <c r="T2509" s="81"/>
      <c r="U2509" s="81"/>
      <c r="V2509" s="81"/>
      <c r="W2509" s="81"/>
      <c r="X2509" s="81"/>
      <c r="Y2509" s="81"/>
      <c r="Z2509" s="81"/>
      <c r="AA2509" s="81"/>
      <c r="AB2509" s="81"/>
      <c r="AC2509" s="81"/>
      <c r="AD2509" s="81"/>
      <c r="AE2509" s="81"/>
      <c r="AF2509" s="81"/>
      <c r="AG2509" s="81"/>
      <c r="AH2509" s="81"/>
    </row>
    <row r="2598" spans="2:34" ht="15" customHeight="1">
      <c r="B2598" s="81"/>
      <c r="C2598" s="81"/>
      <c r="D2598" s="81"/>
      <c r="E2598" s="81"/>
      <c r="F2598" s="81"/>
      <c r="G2598" s="81"/>
      <c r="H2598" s="81"/>
      <c r="I2598" s="81"/>
      <c r="J2598" s="81"/>
      <c r="K2598" s="81"/>
      <c r="L2598" s="81"/>
      <c r="M2598" s="81"/>
      <c r="N2598" s="81"/>
      <c r="O2598" s="81"/>
      <c r="P2598" s="81"/>
      <c r="Q2598" s="81"/>
      <c r="R2598" s="81"/>
      <c r="S2598" s="81"/>
      <c r="T2598" s="81"/>
      <c r="U2598" s="81"/>
      <c r="V2598" s="81"/>
      <c r="W2598" s="81"/>
      <c r="X2598" s="81"/>
      <c r="Y2598" s="81"/>
      <c r="Z2598" s="81"/>
      <c r="AA2598" s="81"/>
      <c r="AB2598" s="81"/>
      <c r="AC2598" s="81"/>
      <c r="AD2598" s="81"/>
      <c r="AE2598" s="81"/>
      <c r="AF2598" s="81"/>
      <c r="AG2598" s="81"/>
      <c r="AH2598" s="81"/>
    </row>
    <row r="2719" spans="2:34" ht="15" customHeight="1">
      <c r="B2719" s="81"/>
      <c r="C2719" s="81"/>
      <c r="D2719" s="81"/>
      <c r="E2719" s="81"/>
      <c r="F2719" s="81"/>
      <c r="G2719" s="81"/>
      <c r="H2719" s="81"/>
      <c r="I2719" s="81"/>
      <c r="J2719" s="81"/>
      <c r="K2719" s="81"/>
      <c r="L2719" s="81"/>
      <c r="M2719" s="81"/>
      <c r="N2719" s="81"/>
      <c r="O2719" s="81"/>
      <c r="P2719" s="81"/>
      <c r="Q2719" s="81"/>
      <c r="R2719" s="81"/>
      <c r="S2719" s="81"/>
      <c r="T2719" s="81"/>
      <c r="U2719" s="81"/>
      <c r="V2719" s="81"/>
      <c r="W2719" s="81"/>
      <c r="X2719" s="81"/>
      <c r="Y2719" s="81"/>
      <c r="Z2719" s="81"/>
      <c r="AA2719" s="81"/>
      <c r="AB2719" s="81"/>
      <c r="AC2719" s="81"/>
      <c r="AD2719" s="81"/>
      <c r="AE2719" s="81"/>
      <c r="AF2719" s="81"/>
      <c r="AG2719" s="81"/>
      <c r="AH2719" s="81"/>
    </row>
    <row r="2837" spans="2:34" ht="15" customHeight="1">
      <c r="B2837" s="81"/>
      <c r="C2837" s="81"/>
      <c r="D2837" s="81"/>
      <c r="E2837" s="81"/>
      <c r="F2837" s="81"/>
      <c r="G2837" s="81"/>
      <c r="H2837" s="81"/>
      <c r="I2837" s="81"/>
      <c r="J2837" s="81"/>
      <c r="K2837" s="81"/>
      <c r="L2837" s="81"/>
      <c r="M2837" s="81"/>
      <c r="N2837" s="81"/>
      <c r="O2837" s="81"/>
      <c r="P2837" s="81"/>
      <c r="Q2837" s="81"/>
      <c r="R2837" s="81"/>
      <c r="S2837" s="81"/>
      <c r="T2837" s="81"/>
      <c r="U2837" s="81"/>
      <c r="V2837" s="81"/>
      <c r="W2837" s="81"/>
      <c r="X2837" s="81"/>
      <c r="Y2837" s="81"/>
      <c r="Z2837" s="81"/>
      <c r="AA2837" s="81"/>
      <c r="AB2837" s="81"/>
      <c r="AC2837" s="81"/>
      <c r="AD2837" s="81"/>
      <c r="AE2837" s="81"/>
      <c r="AF2837" s="81"/>
      <c r="AG2837" s="81"/>
      <c r="AH2837" s="8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37"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81"/>
      <c r="C1100" s="81"/>
      <c r="D1100" s="81"/>
      <c r="E1100" s="81"/>
      <c r="F1100" s="81"/>
      <c r="G1100" s="81"/>
      <c r="H1100" s="81"/>
      <c r="I1100" s="81"/>
      <c r="J1100" s="81"/>
      <c r="K1100" s="81"/>
      <c r="L1100" s="81"/>
      <c r="M1100" s="81"/>
      <c r="N1100" s="81"/>
      <c r="O1100" s="81"/>
      <c r="P1100" s="81"/>
      <c r="Q1100" s="81"/>
      <c r="R1100" s="81"/>
      <c r="S1100" s="81"/>
      <c r="T1100" s="81"/>
      <c r="U1100" s="81"/>
      <c r="V1100" s="81"/>
      <c r="W1100" s="81"/>
      <c r="X1100" s="81"/>
      <c r="Y1100" s="81"/>
      <c r="Z1100" s="81"/>
      <c r="AA1100" s="81"/>
      <c r="AB1100" s="81"/>
      <c r="AC1100" s="81"/>
      <c r="AD1100" s="81"/>
      <c r="AE1100" s="81"/>
      <c r="AF1100" s="81"/>
      <c r="AG1100" s="8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81"/>
      <c r="C1227" s="81"/>
      <c r="D1227" s="81"/>
      <c r="E1227" s="81"/>
      <c r="F1227" s="81"/>
      <c r="G1227" s="81"/>
      <c r="H1227" s="81"/>
      <c r="I1227" s="81"/>
      <c r="J1227" s="81"/>
      <c r="K1227" s="81"/>
      <c r="L1227" s="81"/>
      <c r="M1227" s="81"/>
      <c r="N1227" s="81"/>
      <c r="O1227" s="81"/>
      <c r="P1227" s="81"/>
      <c r="Q1227" s="81"/>
      <c r="R1227" s="81"/>
      <c r="S1227" s="81"/>
      <c r="T1227" s="81"/>
      <c r="U1227" s="81"/>
      <c r="V1227" s="81"/>
      <c r="W1227" s="81"/>
      <c r="X1227" s="81"/>
      <c r="Y1227" s="81"/>
      <c r="Z1227" s="81"/>
      <c r="AA1227" s="81"/>
      <c r="AB1227" s="81"/>
      <c r="AC1227" s="81"/>
      <c r="AD1227" s="81"/>
      <c r="AE1227" s="81"/>
      <c r="AF1227" s="81"/>
      <c r="AG1227" s="8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81"/>
      <c r="C1390" s="81"/>
      <c r="D1390" s="81"/>
      <c r="E1390" s="81"/>
      <c r="F1390" s="81"/>
      <c r="G1390" s="81"/>
      <c r="H1390" s="81"/>
      <c r="I1390" s="81"/>
      <c r="J1390" s="81"/>
      <c r="K1390" s="81"/>
      <c r="L1390" s="81"/>
      <c r="M1390" s="81"/>
      <c r="N1390" s="81"/>
      <c r="O1390" s="81"/>
      <c r="P1390" s="81"/>
      <c r="Q1390" s="81"/>
      <c r="R1390" s="81"/>
      <c r="S1390" s="81"/>
      <c r="T1390" s="81"/>
      <c r="U1390" s="81"/>
      <c r="V1390" s="81"/>
      <c r="W1390" s="81"/>
      <c r="X1390" s="81"/>
      <c r="Y1390" s="81"/>
      <c r="Z1390" s="81"/>
      <c r="AA1390" s="81"/>
      <c r="AB1390" s="81"/>
      <c r="AC1390" s="81"/>
      <c r="AD1390" s="81"/>
      <c r="AE1390" s="81"/>
      <c r="AF1390" s="81"/>
      <c r="AG1390" s="8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81"/>
      <c r="C1502" s="81"/>
      <c r="D1502" s="81"/>
      <c r="E1502" s="81"/>
      <c r="F1502" s="81"/>
      <c r="G1502" s="81"/>
      <c r="H1502" s="81"/>
      <c r="I1502" s="81"/>
      <c r="J1502" s="81"/>
      <c r="K1502" s="81"/>
      <c r="L1502" s="81"/>
      <c r="M1502" s="81"/>
      <c r="N1502" s="81"/>
      <c r="O1502" s="81"/>
      <c r="P1502" s="81"/>
      <c r="Q1502" s="81"/>
      <c r="R1502" s="81"/>
      <c r="S1502" s="81"/>
      <c r="T1502" s="81"/>
      <c r="U1502" s="81"/>
      <c r="V1502" s="81"/>
      <c r="W1502" s="81"/>
      <c r="X1502" s="81"/>
      <c r="Y1502" s="81"/>
      <c r="Z1502" s="81"/>
      <c r="AA1502" s="81"/>
      <c r="AB1502" s="81"/>
      <c r="AC1502" s="81"/>
      <c r="AD1502" s="81"/>
      <c r="AE1502" s="81"/>
      <c r="AF1502" s="81"/>
      <c r="AG1502" s="8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81"/>
      <c r="C1604" s="81"/>
      <c r="D1604" s="81"/>
      <c r="E1604" s="81"/>
      <c r="F1604" s="81"/>
      <c r="G1604" s="81"/>
      <c r="H1604" s="81"/>
      <c r="I1604" s="81"/>
      <c r="J1604" s="81"/>
      <c r="K1604" s="81"/>
      <c r="L1604" s="81"/>
      <c r="M1604" s="81"/>
      <c r="N1604" s="81"/>
      <c r="O1604" s="81"/>
      <c r="P1604" s="81"/>
      <c r="Q1604" s="81"/>
      <c r="R1604" s="81"/>
      <c r="S1604" s="81"/>
      <c r="T1604" s="81"/>
      <c r="U1604" s="81"/>
      <c r="V1604" s="81"/>
      <c r="W1604" s="81"/>
      <c r="X1604" s="81"/>
      <c r="Y1604" s="81"/>
      <c r="Z1604" s="81"/>
      <c r="AA1604" s="81"/>
      <c r="AB1604" s="81"/>
      <c r="AC1604" s="81"/>
      <c r="AD1604" s="81"/>
      <c r="AE1604" s="81"/>
      <c r="AF1604" s="81"/>
      <c r="AG1604" s="8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81"/>
      <c r="C1698" s="81"/>
      <c r="D1698" s="81"/>
      <c r="E1698" s="81"/>
      <c r="F1698" s="81"/>
      <c r="G1698" s="81"/>
      <c r="H1698" s="81"/>
      <c r="I1698" s="81"/>
      <c r="J1698" s="81"/>
      <c r="K1698" s="81"/>
      <c r="L1698" s="81"/>
      <c r="M1698" s="81"/>
      <c r="N1698" s="81"/>
      <c r="O1698" s="81"/>
      <c r="P1698" s="81"/>
      <c r="Q1698" s="81"/>
      <c r="R1698" s="81"/>
      <c r="S1698" s="81"/>
      <c r="T1698" s="81"/>
      <c r="U1698" s="81"/>
      <c r="V1698" s="81"/>
      <c r="W1698" s="81"/>
      <c r="X1698" s="81"/>
      <c r="Y1698" s="81"/>
      <c r="Z1698" s="81"/>
      <c r="AA1698" s="81"/>
      <c r="AB1698" s="81"/>
      <c r="AC1698" s="81"/>
      <c r="AD1698" s="81"/>
      <c r="AE1698" s="81"/>
      <c r="AF1698" s="81"/>
      <c r="AG1698" s="8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81"/>
      <c r="C1945" s="81"/>
      <c r="D1945" s="81"/>
      <c r="E1945" s="81"/>
      <c r="F1945" s="81"/>
      <c r="G1945" s="81"/>
      <c r="H1945" s="81"/>
      <c r="I1945" s="81"/>
      <c r="J1945" s="81"/>
      <c r="K1945" s="81"/>
      <c r="L1945" s="81"/>
      <c r="M1945" s="81"/>
      <c r="N1945" s="81"/>
      <c r="O1945" s="81"/>
      <c r="P1945" s="81"/>
      <c r="Q1945" s="81"/>
      <c r="R1945" s="81"/>
      <c r="S1945" s="81"/>
      <c r="T1945" s="81"/>
      <c r="U1945" s="81"/>
      <c r="V1945" s="81"/>
      <c r="W1945" s="81"/>
      <c r="X1945" s="81"/>
      <c r="Y1945" s="81"/>
      <c r="Z1945" s="81"/>
      <c r="AA1945" s="81"/>
      <c r="AB1945" s="81"/>
      <c r="AC1945" s="81"/>
      <c r="AD1945" s="81"/>
      <c r="AE1945" s="81"/>
      <c r="AF1945" s="81"/>
      <c r="AG1945" s="8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81"/>
      <c r="C2031" s="81"/>
      <c r="D2031" s="81"/>
      <c r="E2031" s="81"/>
      <c r="F2031" s="81"/>
      <c r="G2031" s="81"/>
      <c r="H2031" s="81"/>
      <c r="I2031" s="81"/>
      <c r="J2031" s="81"/>
      <c r="K2031" s="81"/>
      <c r="L2031" s="81"/>
      <c r="M2031" s="81"/>
      <c r="N2031" s="81"/>
      <c r="O2031" s="81"/>
      <c r="P2031" s="81"/>
      <c r="Q2031" s="81"/>
      <c r="R2031" s="81"/>
      <c r="S2031" s="81"/>
      <c r="T2031" s="81"/>
      <c r="U2031" s="81"/>
      <c r="V2031" s="81"/>
      <c r="W2031" s="81"/>
      <c r="X2031" s="81"/>
      <c r="Y2031" s="81"/>
      <c r="Z2031" s="81"/>
      <c r="AA2031" s="81"/>
      <c r="AB2031" s="81"/>
      <c r="AC2031" s="81"/>
      <c r="AD2031" s="81"/>
      <c r="AE2031" s="81"/>
      <c r="AF2031" s="81"/>
      <c r="AG2031" s="8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81"/>
      <c r="C2153" s="81"/>
      <c r="D2153" s="81"/>
      <c r="E2153" s="81"/>
      <c r="F2153" s="81"/>
      <c r="G2153" s="81"/>
      <c r="H2153" s="81"/>
      <c r="I2153" s="81"/>
      <c r="J2153" s="81"/>
      <c r="K2153" s="81"/>
      <c r="L2153" s="81"/>
      <c r="M2153" s="81"/>
      <c r="N2153" s="81"/>
      <c r="O2153" s="81"/>
      <c r="P2153" s="81"/>
      <c r="Q2153" s="81"/>
      <c r="R2153" s="81"/>
      <c r="S2153" s="81"/>
      <c r="T2153" s="81"/>
      <c r="U2153" s="81"/>
      <c r="V2153" s="81"/>
      <c r="W2153" s="81"/>
      <c r="X2153" s="81"/>
      <c r="Y2153" s="81"/>
      <c r="Z2153" s="81"/>
      <c r="AA2153" s="81"/>
      <c r="AB2153" s="81"/>
      <c r="AC2153" s="81"/>
      <c r="AD2153" s="81"/>
      <c r="AE2153" s="81"/>
      <c r="AF2153" s="81"/>
      <c r="AG2153" s="8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81"/>
      <c r="C2317" s="81"/>
      <c r="D2317" s="81"/>
      <c r="E2317" s="81"/>
      <c r="F2317" s="81"/>
      <c r="G2317" s="81"/>
      <c r="H2317" s="81"/>
      <c r="I2317" s="81"/>
      <c r="J2317" s="81"/>
      <c r="K2317" s="81"/>
      <c r="L2317" s="81"/>
      <c r="M2317" s="81"/>
      <c r="N2317" s="81"/>
      <c r="O2317" s="81"/>
      <c r="P2317" s="81"/>
      <c r="Q2317" s="81"/>
      <c r="R2317" s="81"/>
      <c r="S2317" s="81"/>
      <c r="T2317" s="81"/>
      <c r="U2317" s="81"/>
      <c r="V2317" s="81"/>
      <c r="W2317" s="81"/>
      <c r="X2317" s="81"/>
      <c r="Y2317" s="81"/>
      <c r="Z2317" s="81"/>
      <c r="AA2317" s="81"/>
      <c r="AB2317" s="81"/>
      <c r="AC2317" s="81"/>
      <c r="AD2317" s="81"/>
      <c r="AE2317" s="81"/>
      <c r="AF2317" s="81"/>
      <c r="AG2317" s="8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81"/>
      <c r="C2419" s="81"/>
      <c r="D2419" s="81"/>
      <c r="E2419" s="81"/>
      <c r="F2419" s="81"/>
      <c r="G2419" s="81"/>
      <c r="H2419" s="81"/>
      <c r="I2419" s="81"/>
      <c r="J2419" s="81"/>
      <c r="K2419" s="81"/>
      <c r="L2419" s="81"/>
      <c r="M2419" s="81"/>
      <c r="N2419" s="81"/>
      <c r="O2419" s="81"/>
      <c r="P2419" s="81"/>
      <c r="Q2419" s="81"/>
      <c r="R2419" s="81"/>
      <c r="S2419" s="81"/>
      <c r="T2419" s="81"/>
      <c r="U2419" s="81"/>
      <c r="V2419" s="81"/>
      <c r="W2419" s="81"/>
      <c r="X2419" s="81"/>
      <c r="Y2419" s="81"/>
      <c r="Z2419" s="81"/>
      <c r="AA2419" s="81"/>
      <c r="AB2419" s="81"/>
      <c r="AC2419" s="81"/>
      <c r="AD2419" s="81"/>
      <c r="AE2419" s="81"/>
      <c r="AF2419" s="81"/>
      <c r="AG2419" s="8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81"/>
      <c r="C2509" s="81"/>
      <c r="D2509" s="81"/>
      <c r="E2509" s="81"/>
      <c r="F2509" s="81"/>
      <c r="G2509" s="81"/>
      <c r="H2509" s="81"/>
      <c r="I2509" s="81"/>
      <c r="J2509" s="81"/>
      <c r="K2509" s="81"/>
      <c r="L2509" s="81"/>
      <c r="M2509" s="81"/>
      <c r="N2509" s="81"/>
      <c r="O2509" s="81"/>
      <c r="P2509" s="81"/>
      <c r="Q2509" s="81"/>
      <c r="R2509" s="81"/>
      <c r="S2509" s="81"/>
      <c r="T2509" s="81"/>
      <c r="U2509" s="81"/>
      <c r="V2509" s="81"/>
      <c r="W2509" s="81"/>
      <c r="X2509" s="81"/>
      <c r="Y2509" s="81"/>
      <c r="Z2509" s="81"/>
      <c r="AA2509" s="81"/>
      <c r="AB2509" s="81"/>
      <c r="AC2509" s="81"/>
      <c r="AD2509" s="81"/>
      <c r="AE2509" s="81"/>
      <c r="AF2509" s="81"/>
      <c r="AG2509" s="8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81"/>
      <c r="C2598" s="81"/>
      <c r="D2598" s="81"/>
      <c r="E2598" s="81"/>
      <c r="F2598" s="81"/>
      <c r="G2598" s="81"/>
      <c r="H2598" s="81"/>
      <c r="I2598" s="81"/>
      <c r="J2598" s="81"/>
      <c r="K2598" s="81"/>
      <c r="L2598" s="81"/>
      <c r="M2598" s="81"/>
      <c r="N2598" s="81"/>
      <c r="O2598" s="81"/>
      <c r="P2598" s="81"/>
      <c r="Q2598" s="81"/>
      <c r="R2598" s="81"/>
      <c r="S2598" s="81"/>
      <c r="T2598" s="81"/>
      <c r="U2598" s="81"/>
      <c r="V2598" s="81"/>
      <c r="W2598" s="81"/>
      <c r="X2598" s="81"/>
      <c r="Y2598" s="81"/>
      <c r="Z2598" s="81"/>
      <c r="AA2598" s="81"/>
      <c r="AB2598" s="81"/>
      <c r="AC2598" s="81"/>
      <c r="AD2598" s="81"/>
      <c r="AE2598" s="81"/>
      <c r="AF2598" s="81"/>
      <c r="AG2598" s="8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81"/>
      <c r="C2719" s="81"/>
      <c r="D2719" s="81"/>
      <c r="E2719" s="81"/>
      <c r="F2719" s="81"/>
      <c r="G2719" s="81"/>
      <c r="H2719" s="81"/>
      <c r="I2719" s="81"/>
      <c r="J2719" s="81"/>
      <c r="K2719" s="81"/>
      <c r="L2719" s="81"/>
      <c r="M2719" s="81"/>
      <c r="N2719" s="81"/>
      <c r="O2719" s="81"/>
      <c r="P2719" s="81"/>
      <c r="Q2719" s="81"/>
      <c r="R2719" s="81"/>
      <c r="S2719" s="81"/>
      <c r="T2719" s="81"/>
      <c r="U2719" s="81"/>
      <c r="V2719" s="81"/>
      <c r="W2719" s="81"/>
      <c r="X2719" s="81"/>
      <c r="Y2719" s="81"/>
      <c r="Z2719" s="81"/>
      <c r="AA2719" s="81"/>
      <c r="AB2719" s="81"/>
      <c r="AC2719" s="81"/>
      <c r="AD2719" s="81"/>
      <c r="AE2719" s="81"/>
      <c r="AF2719" s="81"/>
      <c r="AG2719" s="8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81"/>
      <c r="C2837" s="81"/>
      <c r="D2837" s="81"/>
      <c r="E2837" s="81"/>
      <c r="F2837" s="81"/>
      <c r="G2837" s="81"/>
      <c r="H2837" s="81"/>
      <c r="I2837" s="81"/>
      <c r="J2837" s="81"/>
      <c r="K2837" s="81"/>
      <c r="L2837" s="81"/>
      <c r="M2837" s="81"/>
      <c r="N2837" s="81"/>
      <c r="O2837" s="81"/>
      <c r="P2837" s="81"/>
      <c r="Q2837" s="81"/>
      <c r="R2837" s="81"/>
      <c r="S2837" s="81"/>
      <c r="T2837" s="81"/>
      <c r="U2837" s="81"/>
      <c r="V2837" s="81"/>
      <c r="W2837" s="81"/>
      <c r="X2837" s="81"/>
      <c r="Y2837" s="81"/>
      <c r="Z2837" s="81"/>
      <c r="AA2837" s="81"/>
      <c r="AB2837" s="81"/>
      <c r="AC2837" s="81"/>
      <c r="AD2837" s="81"/>
      <c r="AE2837" s="81"/>
      <c r="AF2837" s="81"/>
      <c r="AG2837" s="8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2024-02-15T22:36:23Z</dcterms:modified>
</cp:coreProperties>
</file>