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SoCEUtiNTY\"/>
    </mc:Choice>
  </mc:AlternateContent>
  <xr:revisionPtr revIDLastSave="0" documentId="13_ncr:1_{D5A116DC-CE43-4070-B96B-1CA9700864B7}" xr6:coauthVersionLast="47" xr6:coauthVersionMax="47" xr10:uidLastSave="{00000000-0000-0000-0000-000000000000}"/>
  <bookViews>
    <workbookView xWindow="15345" yWindow="-16320" windowWidth="29040" windowHeight="15840" tabRatio="908" activeTab="5" xr2:uid="{00000000-000D-0000-FFFF-FFFF00000000}"/>
  </bookViews>
  <sheets>
    <sheet name="About" sheetId="1" r:id="rId1"/>
    <sheet name="Component Lifetimes" sheetId="3" r:id="rId2"/>
    <sheet name="AEO22 Table 4" sheetId="8" r:id="rId3"/>
    <sheet name="AEO22 Table 5" sheetId="9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4" l="1"/>
  <c r="D25" i="4"/>
  <c r="D31" i="4" s="1"/>
  <c r="E25" i="4"/>
  <c r="F25" i="4"/>
  <c r="F31" i="4" s="1"/>
  <c r="G25" i="4"/>
  <c r="H25" i="4"/>
  <c r="H31" i="4" s="1"/>
  <c r="I25" i="4"/>
  <c r="J25" i="4"/>
  <c r="K25" i="4"/>
  <c r="L25" i="4"/>
  <c r="M25" i="4"/>
  <c r="N25" i="4"/>
  <c r="O25" i="4"/>
  <c r="P25" i="4"/>
  <c r="P31" i="4" s="1"/>
  <c r="Q25" i="4"/>
  <c r="R25" i="4"/>
  <c r="S25" i="4"/>
  <c r="T25" i="4"/>
  <c r="T31" i="4" s="1"/>
  <c r="U25" i="4"/>
  <c r="V25" i="4"/>
  <c r="W25" i="4"/>
  <c r="X25" i="4"/>
  <c r="X31" i="4" s="1"/>
  <c r="Y25" i="4"/>
  <c r="Z25" i="4"/>
  <c r="AA25" i="4"/>
  <c r="AB25" i="4"/>
  <c r="AB31" i="4" s="1"/>
  <c r="AC25" i="4"/>
  <c r="AD25" i="4"/>
  <c r="AE25" i="4"/>
  <c r="AF25" i="4"/>
  <c r="AF31" i="4" s="1"/>
  <c r="C26" i="4"/>
  <c r="D26" i="4"/>
  <c r="D32" i="4" s="1"/>
  <c r="E26" i="4"/>
  <c r="E32" i="4" s="1"/>
  <c r="F26" i="4"/>
  <c r="F32" i="4" s="1"/>
  <c r="G26" i="4"/>
  <c r="H26" i="4"/>
  <c r="H32" i="4" s="1"/>
  <c r="I26" i="4"/>
  <c r="J26" i="4"/>
  <c r="K26" i="4"/>
  <c r="L26" i="4"/>
  <c r="L32" i="4" s="1"/>
  <c r="M26" i="4"/>
  <c r="M32" i="4" s="1"/>
  <c r="N26" i="4"/>
  <c r="N32" i="4" s="1"/>
  <c r="O26" i="4"/>
  <c r="P26" i="4"/>
  <c r="Q26" i="4"/>
  <c r="R26" i="4"/>
  <c r="S26" i="4"/>
  <c r="T26" i="4"/>
  <c r="T32" i="4" s="1"/>
  <c r="U26" i="4"/>
  <c r="V26" i="4"/>
  <c r="V32" i="4" s="1"/>
  <c r="W26" i="4"/>
  <c r="X26" i="4"/>
  <c r="X32" i="4" s="1"/>
  <c r="Y26" i="4"/>
  <c r="Z26" i="4"/>
  <c r="AA26" i="4"/>
  <c r="AB26" i="4"/>
  <c r="AB32" i="4" s="1"/>
  <c r="AC26" i="4"/>
  <c r="AC32" i="4" s="1"/>
  <c r="AD26" i="4"/>
  <c r="AD32" i="4" s="1"/>
  <c r="AE26" i="4"/>
  <c r="AF26" i="4"/>
  <c r="C27" i="4"/>
  <c r="D27" i="4"/>
  <c r="D33" i="4" s="1"/>
  <c r="E27" i="4"/>
  <c r="F27" i="4"/>
  <c r="F33" i="4" s="1"/>
  <c r="G27" i="4"/>
  <c r="G33" i="4" s="1"/>
  <c r="H27" i="4"/>
  <c r="H33" i="4" s="1"/>
  <c r="I27" i="4"/>
  <c r="J27" i="4"/>
  <c r="K27" i="4"/>
  <c r="L27" i="4"/>
  <c r="L33" i="4" s="1"/>
  <c r="M27" i="4"/>
  <c r="N27" i="4"/>
  <c r="N33" i="4" s="1"/>
  <c r="O27" i="4"/>
  <c r="P27" i="4"/>
  <c r="P33" i="4" s="1"/>
  <c r="Q27" i="4"/>
  <c r="R27" i="4"/>
  <c r="S27" i="4"/>
  <c r="T27" i="4"/>
  <c r="U27" i="4"/>
  <c r="V27" i="4"/>
  <c r="V33" i="4" s="1"/>
  <c r="W27" i="4"/>
  <c r="W33" i="4" s="1"/>
  <c r="X27" i="4"/>
  <c r="X33" i="4" s="1"/>
  <c r="Y27" i="4"/>
  <c r="Z27" i="4"/>
  <c r="AA27" i="4"/>
  <c r="AB27" i="4"/>
  <c r="AB33" i="4" s="1"/>
  <c r="AC27" i="4"/>
  <c r="AD27" i="4"/>
  <c r="AD33" i="4" s="1"/>
  <c r="AE27" i="4"/>
  <c r="AE33" i="4" s="1"/>
  <c r="AF27" i="4"/>
  <c r="AF33" i="4" s="1"/>
  <c r="B27" i="4"/>
  <c r="B26" i="4"/>
  <c r="B25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1" i="4"/>
  <c r="C20" i="4"/>
  <c r="C32" i="4" s="1"/>
  <c r="D20" i="4"/>
  <c r="E20" i="4"/>
  <c r="F20" i="4"/>
  <c r="G20" i="4"/>
  <c r="H20" i="4"/>
  <c r="I20" i="4"/>
  <c r="J20" i="4"/>
  <c r="K20" i="4"/>
  <c r="K32" i="4" s="1"/>
  <c r="L20" i="4"/>
  <c r="M20" i="4"/>
  <c r="N20" i="4"/>
  <c r="O20" i="4"/>
  <c r="P20" i="4"/>
  <c r="Q20" i="4"/>
  <c r="R20" i="4"/>
  <c r="S20" i="4"/>
  <c r="S32" i="4" s="1"/>
  <c r="T20" i="4"/>
  <c r="U20" i="4"/>
  <c r="V20" i="4"/>
  <c r="W20" i="4"/>
  <c r="X20" i="4"/>
  <c r="Y20" i="4"/>
  <c r="Z20" i="4"/>
  <c r="AA20" i="4"/>
  <c r="AA32" i="4" s="1"/>
  <c r="AB20" i="4"/>
  <c r="AC20" i="4"/>
  <c r="AD20" i="4"/>
  <c r="AE20" i="4"/>
  <c r="AF20" i="4"/>
  <c r="B20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19" i="4"/>
  <c r="B5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3" i="4"/>
  <c r="C7" i="2"/>
  <c r="C6" i="2"/>
  <c r="C5" i="2"/>
  <c r="C3" i="2"/>
  <c r="C2" i="2"/>
  <c r="B56" i="4"/>
  <c r="B57" i="4"/>
  <c r="B58" i="4"/>
  <c r="B59" i="4"/>
  <c r="B55" i="4"/>
  <c r="E31" i="4"/>
  <c r="G31" i="4"/>
  <c r="I31" i="4"/>
  <c r="L31" i="4"/>
  <c r="M31" i="4"/>
  <c r="N31" i="4"/>
  <c r="O31" i="4"/>
  <c r="Q31" i="4"/>
  <c r="U31" i="4"/>
  <c r="V31" i="4"/>
  <c r="W31" i="4"/>
  <c r="Y31" i="4"/>
  <c r="AC31" i="4"/>
  <c r="AD31" i="4"/>
  <c r="AE31" i="4"/>
  <c r="G32" i="4"/>
  <c r="I32" i="4"/>
  <c r="O32" i="4"/>
  <c r="P32" i="4"/>
  <c r="Q32" i="4"/>
  <c r="U32" i="4"/>
  <c r="W32" i="4"/>
  <c r="Y32" i="4"/>
  <c r="AE32" i="4"/>
  <c r="AF32" i="4"/>
  <c r="C33" i="4"/>
  <c r="E33" i="4"/>
  <c r="I33" i="4"/>
  <c r="K33" i="4"/>
  <c r="M33" i="4"/>
  <c r="O33" i="4"/>
  <c r="Q33" i="4"/>
  <c r="S33" i="4"/>
  <c r="T33" i="4"/>
  <c r="U33" i="4"/>
  <c r="Y33" i="4"/>
  <c r="AA33" i="4"/>
  <c r="AC33" i="4"/>
  <c r="AA31" i="4" l="1"/>
  <c r="S31" i="4"/>
  <c r="K31" i="4"/>
  <c r="C31" i="4"/>
  <c r="Z33" i="4"/>
  <c r="R33" i="4"/>
  <c r="J33" i="4"/>
  <c r="Z32" i="4"/>
  <c r="R32" i="4"/>
  <c r="J32" i="4"/>
  <c r="Z31" i="4"/>
  <c r="R31" i="4"/>
  <c r="J31" i="4"/>
  <c r="B33" i="4"/>
  <c r="B38" i="4" s="1"/>
  <c r="B32" i="4"/>
  <c r="B31" i="4"/>
  <c r="B51" i="4"/>
  <c r="B67" i="4" s="1"/>
  <c r="D7" i="7" s="1"/>
  <c r="B37" i="4" l="1"/>
  <c r="B36" i="4"/>
  <c r="B41" i="4" s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<sst xmlns="http://schemas.openxmlformats.org/spreadsheetml/2006/main" count="645" uniqueCount="402">
  <si>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</si>
  <si>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</si>
  <si>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</si>
  <si>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</si>
  <si>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</si>
  <si>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</si>
  <si>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</si>
  <si>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</si>
  <si>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</si>
  <si>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</si>
  <si>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</si>
  <si>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</si>
  <si>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</si>
  <si>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</si>
  <si>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</si>
  <si>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</si>
  <si>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</si>
  <si>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</si>
  <si>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escalators, off-road electric vehicles, laboratory fume hoods, laundry equipment, coffee brewers, water services, emergency generators,</t>
  </si>
  <si>
    <t>performed in commercial buildings.</t>
  </si>
  <si>
    <t>escalators, off-road electric vehicles, laboratory fume hoods, laundry equipment, coffee brewers, and water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</si>
  <si>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</si>
  <si>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</si>
  <si>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</si>
  <si>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</si>
  <si>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</si>
  <si>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</si>
  <si>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</si>
  <si>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</si>
  <si>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</si>
  <si>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</si>
  <si>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</si>
  <si>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</si>
  <si>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</si>
  <si>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</si>
  <si>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</si>
  <si>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</si>
  <si>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</si>
  <si>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</si>
  <si>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</si>
  <si>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</si>
  <si>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</si>
  <si>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</si>
  <si>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</si>
  <si>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</si>
  <si>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</si>
  <si>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</si>
  <si>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</si>
  <si>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</si>
  <si>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</si>
  <si>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</si>
  <si>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</si>
  <si>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</si>
  <si>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</si>
  <si>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</si>
  <si>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</si>
  <si>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</si>
  <si>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</si>
  <si>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</si>
  <si>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</si>
  <si>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</si>
  <si>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 xml:space="preserve">     Total</t>
  </si>
  <si>
    <t>CKI000:pa_Total</t>
  </si>
  <si>
    <t xml:space="preserve">   Other Uses 6/</t>
  </si>
  <si>
    <t>CKI000:pa_OtherUses</t>
  </si>
  <si>
    <t>CKI000:pa_OfficeEquipme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</si>
  <si>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</si>
  <si>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</si>
  <si>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</si>
  <si>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</si>
  <si>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</si>
  <si>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</si>
  <si>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</si>
  <si>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</si>
  <si>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</si>
  <si>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>CKI000:oa_WaterHeating</t>
  </si>
  <si>
    <t>CKI000:oa_SpaceCooling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</si>
  <si>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</si>
  <si>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</si>
  <si>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</si>
  <si>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</si>
  <si>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</si>
  <si>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</si>
  <si>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</si>
  <si>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</si>
  <si>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</si>
  <si>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</si>
  <si>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</si>
  <si>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</si>
  <si>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</si>
  <si>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</si>
  <si>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</si>
  <si>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</si>
  <si>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</si>
  <si>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</si>
  <si>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</si>
  <si>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</si>
  <si>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</si>
  <si>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</si>
  <si>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</si>
  <si>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</si>
  <si>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</si>
  <si>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</si>
  <si>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</si>
  <si>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</si>
  <si>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</si>
  <si>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</si>
  <si>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</si>
  <si>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</si>
  <si>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</si>
  <si>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</si>
  <si>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</si>
  <si>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</si>
  <si>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</si>
  <si>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</si>
  <si>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</si>
  <si>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</si>
  <si>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</si>
  <si>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</si>
  <si>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</si>
  <si>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</si>
  <si>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</si>
  <si>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</si>
  <si>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</si>
  <si>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</si>
  <si>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</si>
  <si>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</si>
  <si>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</si>
  <si>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</si>
  <si>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</si>
  <si>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</si>
  <si>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</si>
  <si>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</si>
  <si>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/>
  </si>
  <si>
    <t>(quadrillion Btu, unless otherwise noted)</t>
  </si>
  <si>
    <t>5. Commercial Sector Key Indicators and Consumption</t>
  </si>
  <si>
    <t>CKI000</t>
  </si>
  <si>
    <t>Release Date</t>
  </si>
  <si>
    <t>Datekey</t>
  </si>
  <si>
    <t>Reference case</t>
  </si>
  <si>
    <t>Scenario</t>
  </si>
  <si>
    <t>Report</t>
  </si>
  <si>
    <t>Fraction of Commercial Floorspace that is New</t>
  </si>
  <si>
    <t>Average</t>
  </si>
  <si>
    <t>Fraction of Residential Homes that are New</t>
  </si>
  <si>
    <t>transportation sector.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</si>
  <si>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</si>
  <si>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</si>
  <si>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</si>
  <si>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</si>
  <si>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</si>
  <si>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</si>
  <si>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</si>
  <si>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</si>
  <si>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</si>
  <si>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</si>
  <si>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</si>
  <si>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</si>
  <si>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</si>
  <si>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</si>
  <si>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</si>
  <si>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</si>
  <si>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</si>
  <si>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</si>
  <si>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</si>
  <si>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</si>
  <si>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</si>
  <si>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</si>
  <si>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</si>
  <si>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</si>
  <si>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</si>
  <si>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</si>
  <si>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</si>
  <si>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RKI000:ma_Total</t>
  </si>
  <si>
    <t>RKI000:ma_OtherUses</t>
  </si>
  <si>
    <t xml:space="preserve"> Furnace Fans and Boiler Circulation Pumps</t>
  </si>
  <si>
    <t>RKI000:ma_FurnaceFans</t>
  </si>
  <si>
    <t>RKI000:ma_PersonalCompu</t>
  </si>
  <si>
    <t>RKI000:ma_ColorTelevisi</t>
  </si>
  <si>
    <t>RKI000:ma_Dishwashers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</si>
  <si>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</si>
  <si>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</si>
  <si>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</si>
  <si>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</si>
  <si>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</si>
  <si>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</si>
  <si>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</si>
  <si>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</si>
  <si>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</si>
  <si>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</si>
  <si>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</si>
  <si>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</si>
  <si>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</si>
  <si>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</si>
  <si>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</si>
  <si>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</si>
  <si>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</si>
  <si>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</si>
  <si>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</si>
  <si>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</si>
  <si>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</si>
  <si>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</si>
  <si>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</si>
  <si>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</si>
  <si>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</si>
  <si>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</si>
  <si>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</si>
  <si>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</si>
  <si>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</si>
  <si>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</si>
  <si>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</si>
  <si>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</si>
  <si>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</si>
  <si>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</si>
  <si>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</si>
  <si>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</si>
  <si>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</si>
  <si>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</si>
  <si>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</si>
  <si>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</si>
  <si>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</si>
  <si>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</si>
  <si>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</si>
  <si>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</si>
  <si>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</si>
  <si>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</si>
  <si>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</si>
  <si>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</si>
  <si>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</si>
  <si>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</si>
  <si>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</si>
  <si>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</si>
  <si>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</si>
  <si>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</si>
  <si>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</si>
  <si>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</si>
  <si>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</si>
  <si>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</si>
  <si>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</si>
  <si>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</si>
  <si>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>RKI000:fa_PersonalCompu</t>
  </si>
  <si>
    <t>RKI000:fa_ColorTelevisi</t>
  </si>
  <si>
    <t>RKI000:fa_Dishwashers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</si>
  <si>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</si>
  <si>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</si>
  <si>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</si>
  <si>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</si>
  <si>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</si>
  <si>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</si>
  <si>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</si>
  <si>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</si>
  <si>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</si>
  <si>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</si>
  <si>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>RKI000:ea_TotalEnergyCo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</si>
  <si>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</si>
  <si>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</si>
  <si>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</si>
  <si>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</si>
  <si>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</si>
  <si>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</si>
  <si>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</si>
  <si>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</si>
  <si>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</si>
  <si>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</si>
  <si>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</si>
  <si>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</si>
  <si>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</si>
  <si>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</si>
  <si>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</si>
  <si>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</si>
  <si>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</si>
  <si>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</si>
  <si>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</si>
  <si>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</si>
  <si>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</si>
  <si>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</si>
  <si>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</si>
  <si>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</si>
  <si>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</si>
  <si>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</si>
  <si>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</si>
  <si>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</si>
  <si>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</si>
  <si>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</si>
  <si>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</si>
  <si>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</si>
  <si>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</si>
  <si>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</si>
  <si>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</si>
  <si>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</si>
  <si>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</si>
  <si>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</si>
  <si>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</si>
  <si>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</si>
  <si>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</si>
  <si>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</si>
  <si>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</si>
  <si>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</si>
  <si>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</si>
  <si>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</si>
  <si>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</si>
  <si>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</si>
  <si>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</si>
  <si>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</si>
  <si>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</si>
  <si>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</si>
  <si>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</si>
  <si>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</si>
  <si>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</si>
  <si>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</si>
  <si>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</si>
  <si>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National Energy Modeling System run ref2021.d113020a.  Projections:  EIA, AEO2021 National Energy Modeling System run ref2021.d113020a.</t>
  </si>
  <si>
    <t>Sources:  2020:  U.S. Energy Information Administration (EIA), Short-Term Energy Outlook, October 2020 and EIA, AEO2021</t>
  </si>
  <si>
    <t>Note:  Totals may not equal sum of components due to independent rounding.</t>
  </si>
  <si>
    <t>- - = Not applicable.</t>
  </si>
  <si>
    <t>Btu = British thermal unit.</t>
  </si>
  <si>
    <t>12/ Consumption determined by using the average electric power sector net heat rate for fossil fuels.</t>
  </si>
  <si>
    <t>heaters, spa heaters, and backup electricity generators not listed above.  Electric vehicles are included in the transportation sector.</t>
  </si>
  <si>
    <t>11/ Includes electric and electronic devices, heating elements, motors, outdoor grills, natural gas-and propane-fueled lights, pool</t>
  </si>
  <si>
    <t>Survey.</t>
  </si>
  <si>
    <t>10/ Includes wood used for primary and secondary heating in wood stoves or fireplaces as reported in the Residential Energy Consumption</t>
  </si>
  <si>
    <t>9/ Includes such appliances as outdoor grills, propane-fueled lights, pool heaters, spa heaters, and backup electricity generators.</t>
  </si>
  <si>
    <t>8/ Includes such appliances as pool heaters, spa heaters, and backup electricity generators.</t>
  </si>
  <si>
    <t>7/ Includes kerosene use.</t>
  </si>
  <si>
    <t>6/ Includes such appliances as outdoor grills, natural gas-fueled lights, pool heaters, spa heaters, and backup electricity generators.</t>
  </si>
  <si>
    <t>5/ Includes electric and electronic devices, heating elements, and motors not listed above.  Electric vehicles are included in the</t>
  </si>
  <si>
    <t>4/ Includes desktop and laptop computers, monitors, and networking equipment.</t>
  </si>
  <si>
    <t>3/ Includes televisions, set-top boxes, home theater systems, DVD and Blu-ray players, and video game consoles.</t>
  </si>
  <si>
    <t>2/ Does not include water heating portion of load.</t>
  </si>
  <si>
    <t>including purchased electricity and onsite generation for own use.</t>
  </si>
  <si>
    <t>1/ Unless otherwise specified, energy consumption by end use includes all electricity consumed for that end use,</t>
  </si>
  <si>
    <t>Nonmarketed Renewables 12/</t>
  </si>
  <si>
    <t>Total Net Own-use Generation</t>
  </si>
  <si>
    <t>RKI000:ma_TtllOwnUseGen</t>
  </si>
  <si>
    <t xml:space="preserve"> Generation for Own Use</t>
  </si>
  <si>
    <t>RKI000:ma_OwnGeneration</t>
  </si>
  <si>
    <t xml:space="preserve">   Total Gross End-use Consumption</t>
  </si>
  <si>
    <t xml:space="preserve"> Other Uses 11/</t>
  </si>
  <si>
    <t xml:space="preserve"> Computers and Related Equipment 4/</t>
  </si>
  <si>
    <t xml:space="preserve"> Televisions and Related Equipment 3/</t>
  </si>
  <si>
    <t xml:space="preserve"> Dishwashers 2/</t>
  </si>
  <si>
    <t xml:space="preserve"> Clothes Washers 2/</t>
  </si>
  <si>
    <t>Total Energy Consumption by End Use 1/</t>
  </si>
  <si>
    <t xml:space="preserve">    Delivered Energy</t>
  </si>
  <si>
    <t xml:space="preserve"> Onsite Generation for Own Use</t>
  </si>
  <si>
    <t>RKI000:ka_OwnGeneration</t>
  </si>
  <si>
    <t xml:space="preserve">    Gross End-use Consumption</t>
  </si>
  <si>
    <t>RKI000:ka_GrsEndUseCons</t>
  </si>
  <si>
    <t>Energy Consumption by End Use 1/</t>
  </si>
  <si>
    <t xml:space="preserve"> Marketed Renewables (wood) 10/</t>
  </si>
  <si>
    <t xml:space="preserve">   Other Uses 9/</t>
  </si>
  <si>
    <t xml:space="preserve">   Other Uses 8/</t>
  </si>
  <si>
    <t xml:space="preserve"> Distillate Fuel Oil 7/</t>
  </si>
  <si>
    <t xml:space="preserve">     Purchased Electricity</t>
  </si>
  <si>
    <t>RKI000:fa_PurchasedElec</t>
  </si>
  <si>
    <t xml:space="preserve">   Onsite Generation for Own Use</t>
  </si>
  <si>
    <t>RKI000:fa_OwnGeneration</t>
  </si>
  <si>
    <t xml:space="preserve">     Electricity Subtotal</t>
  </si>
  <si>
    <t xml:space="preserve">   Computers and Related Equipment 4/</t>
  </si>
  <si>
    <t xml:space="preserve">   Televisions and Related Equipment 3/</t>
  </si>
  <si>
    <t xml:space="preserve">   Dishwashers 2/</t>
  </si>
  <si>
    <t xml:space="preserve">   Clothes Washers 2/</t>
  </si>
  <si>
    <t xml:space="preserve"> Electricity 1/</t>
  </si>
  <si>
    <t>Energy Consumption by Fuel</t>
  </si>
  <si>
    <t xml:space="preserve">   Gross End-use Consumption 1/</t>
  </si>
  <si>
    <t>(percent)</t>
  </si>
  <si>
    <t xml:space="preserve">2020-2050 </t>
  </si>
  <si>
    <t xml:space="preserve"> Growth </t>
  </si>
  <si>
    <t>Compound</t>
  </si>
  <si>
    <t xml:space="preserve"> January 2021</t>
  </si>
  <si>
    <t>d113020a</t>
  </si>
  <si>
    <t>ref2021</t>
  </si>
  <si>
    <t>Annual Energy Outlook 2021</t>
  </si>
  <si>
    <t>ref2021.d113020a</t>
  </si>
  <si>
    <t>8/ Consumption determined by using the average electric power sector net heat rate for fossil fuels.</t>
  </si>
  <si>
    <t>includes residual fuel oil, propane, coal, motor gasoline, kerosene, and marketed renewable fuels (biomass).</t>
  </si>
  <si>
    <t>combined heat and power in commercial buildings, manufacturing performed in commercial buildings, and cooking (distillate).  Also</t>
  </si>
  <si>
    <t>7/ Includes (but is not limited to) miscellaneous uses such as transformers, medical imaging and other medical equipment, elevators,</t>
  </si>
  <si>
    <t>6/ Includes residual fuel oil, propane, coal, motor gasoline, and kerosene.</t>
  </si>
  <si>
    <t>5/ Includes miscellaneous uses, such as cooking, emergency generators, and combined heat and power in commercial buildings.</t>
  </si>
  <si>
    <t>4/ Includes miscellaneous uses, such as emergency generators, combined heat and power in commercial buildings, and manufacturing</t>
  </si>
  <si>
    <t>3/ Includes (but is not limited to) miscellaneous uses such as transformers, medical imaging and other medical equipment, elevators,</t>
  </si>
  <si>
    <t>2/ Includes fuel consumption for district services.</t>
  </si>
  <si>
    <t>Nonmarketed Renewable Fuels 8/</t>
  </si>
  <si>
    <t>CKI000:pa_TtllOwnUseGen</t>
  </si>
  <si>
    <t>CKI000:pa_OwnGeneration</t>
  </si>
  <si>
    <t xml:space="preserve">     Total Gross End-use Consumption</t>
  </si>
  <si>
    <t xml:space="preserve">   Other Uses 7/</t>
  </si>
  <si>
    <t xml:space="preserve">   Office Equipment</t>
  </si>
  <si>
    <t xml:space="preserve">   Computing</t>
  </si>
  <si>
    <t xml:space="preserve">   Water Heating 2/</t>
  </si>
  <si>
    <t xml:space="preserve">   Space Cooling 2/</t>
  </si>
  <si>
    <t xml:space="preserve">   Space Heating 2/</t>
  </si>
  <si>
    <t>CKI000:ma_OwnGeneration</t>
  </si>
  <si>
    <t xml:space="preserve">     Gross End-use Consumption</t>
  </si>
  <si>
    <t>CKI000:ma_GrsEndUseCons</t>
  </si>
  <si>
    <t xml:space="preserve"> Other Fuels 6/</t>
  </si>
  <si>
    <t>CKI000:ha_PurchasedElec</t>
  </si>
  <si>
    <t>CKI000:ha_OwnGeneration</t>
  </si>
  <si>
    <t>CKI000:ha_ElecSubtotal</t>
  </si>
  <si>
    <t>https://www.eia.gov/outlooks/aeo/nems/documentation/residential/pdf/m067(2020).pdf</t>
  </si>
  <si>
    <t>Page 58, Existing housing evolution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</si>
</sst>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0" fontId="6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>
      <alignment wrapText="1"/>
    </xf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0" fontId="5" fillId="0" borderId="4" xfId="6" applyAlignment="1">
      <alignment horizontal="right" wrapText="1"/>
    </xf>
    <xf numFmtId="0" fontId="5" fillId="0" borderId="4" xfId="6">
      <alignment wrapText="1"/>
    </xf>
    <xf numFmtId="0" fontId="5" fillId="0" borderId="0" xfId="2" applyFont="1" applyAlignment="1">
      <alignment horizontal="right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9" fillId="0" borderId="0" xfId="2" applyFont="1"/>
    <xf numFmtId="166" fontId="5" fillId="0" borderId="2" xfId="4" applyNumberFormat="1" applyAlignment="1">
      <alignment horizontal="right" wrapText="1"/>
    </xf>
    <xf numFmtId="0" fontId="10" fillId="0" borderId="0" xfId="9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nems/documentation/residential/pdf/m067(2020)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opLeftCell="A10" workbookViewId="0">
      <selection activeCell="J18" sqref="J18"/>
    </sheetView>
  </sheetViews>
  <sheetFormatPr defaultRowHeight="14.5" x14ac:dyDescent="0.35"/>
  <cols>
    <col min="2" max="2" width="52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15" t="s">
        <v>296</v>
      </c>
    </row>
    <row r="4" spans="1:2" x14ac:dyDescent="0.35">
      <c r="B4" t="s">
        <v>297</v>
      </c>
    </row>
    <row r="5" spans="1:2" x14ac:dyDescent="0.35">
      <c r="B5" s="17">
        <v>2021</v>
      </c>
    </row>
    <row r="6" spans="1:2" x14ac:dyDescent="0.35">
      <c r="B6" t="s">
        <v>372</v>
      </c>
    </row>
    <row r="7" spans="1:2" x14ac:dyDescent="0.35">
      <c r="B7" t="s">
        <v>303</v>
      </c>
    </row>
    <row r="8" spans="1:2" x14ac:dyDescent="0.35">
      <c r="B8" t="s">
        <v>135</v>
      </c>
    </row>
    <row r="10" spans="1:2" x14ac:dyDescent="0.35">
      <c r="B10" s="15" t="s">
        <v>298</v>
      </c>
    </row>
    <row r="11" spans="1:2" x14ac:dyDescent="0.35">
      <c r="B11" t="s">
        <v>297</v>
      </c>
    </row>
    <row r="12" spans="1:2" x14ac:dyDescent="0.35">
      <c r="B12" s="17">
        <v>2021</v>
      </c>
    </row>
    <row r="13" spans="1:2" x14ac:dyDescent="0.35">
      <c r="B13" t="s">
        <v>372</v>
      </c>
    </row>
    <row r="14" spans="1:2" x14ac:dyDescent="0.35">
      <c r="B14" t="s">
        <v>302</v>
      </c>
    </row>
    <row r="15" spans="1:2" x14ac:dyDescent="0.35">
      <c r="B15" t="s">
        <v>269</v>
      </c>
    </row>
    <row r="17" spans="1:2" x14ac:dyDescent="0.35">
      <c r="B17" s="15" t="s">
        <v>299</v>
      </c>
    </row>
    <row r="18" spans="1:2" x14ac:dyDescent="0.35">
      <c r="B18" t="s">
        <v>297</v>
      </c>
    </row>
    <row r="19" spans="1:2" x14ac:dyDescent="0.35">
      <c r="B19" s="17">
        <v>2020</v>
      </c>
    </row>
    <row r="20" spans="1:2" x14ac:dyDescent="0.35">
      <c r="B20" t="s">
        <v>300</v>
      </c>
    </row>
    <row r="21" spans="1:2" x14ac:dyDescent="0.35">
      <c r="B21" s="39" t="s">
        <v>400</v>
      </c>
    </row>
    <row r="22" spans="1:2" x14ac:dyDescent="0.35">
      <c r="B22" t="s">
        <v>401</v>
      </c>
    </row>
    <row r="24" spans="1:2" x14ac:dyDescent="0.35">
      <c r="B24" s="15" t="s">
        <v>294</v>
      </c>
    </row>
    <row r="25" spans="1:2" x14ac:dyDescent="0.35">
      <c r="B25" s="18" t="s">
        <v>301</v>
      </c>
    </row>
    <row r="27" spans="1:2" x14ac:dyDescent="0.35">
      <c r="A27" s="1" t="s">
        <v>2</v>
      </c>
    </row>
    <row r="28" spans="1:2" x14ac:dyDescent="0.35">
      <c r="A28" t="s">
        <v>11</v>
      </c>
    </row>
    <row r="29" spans="1:2" x14ac:dyDescent="0.35">
      <c r="A29" t="s">
        <v>12</v>
      </c>
    </row>
    <row r="30" spans="1:2" x14ac:dyDescent="0.35">
      <c r="A30" t="s">
        <v>13</v>
      </c>
    </row>
    <row r="31" spans="1:2" x14ac:dyDescent="0.35">
      <c r="A31" t="s">
        <v>14</v>
      </c>
    </row>
    <row r="33" spans="1:1" x14ac:dyDescent="0.35">
      <c r="A33" t="s">
        <v>15</v>
      </c>
    </row>
    <row r="34" spans="1:1" x14ac:dyDescent="0.35">
      <c r="A34" t="s">
        <v>16</v>
      </c>
    </row>
    <row r="35" spans="1:1" x14ac:dyDescent="0.35">
      <c r="A35" t="s">
        <v>17</v>
      </c>
    </row>
    <row r="37" spans="1:1" x14ac:dyDescent="0.35">
      <c r="A37" t="s">
        <v>304</v>
      </c>
    </row>
    <row r="38" spans="1:1" x14ac:dyDescent="0.35">
      <c r="A38" t="s">
        <v>305</v>
      </c>
    </row>
    <row r="39" spans="1:1" x14ac:dyDescent="0.35">
      <c r="A39" t="s">
        <v>306</v>
      </c>
    </row>
    <row r="40" spans="1:1" x14ac:dyDescent="0.35">
      <c r="A40" t="s">
        <v>307</v>
      </c>
    </row>
    <row r="42" spans="1:1" x14ac:dyDescent="0.35">
      <c r="A42" t="s">
        <v>309</v>
      </c>
    </row>
    <row r="43" spans="1:1" x14ac:dyDescent="0.35">
      <c r="A43" t="s">
        <v>308</v>
      </c>
    </row>
  </sheetData>
  <hyperlinks>
    <hyperlink ref="B21" r:id="rId1" xr:uid="{CD345756-19A3-4864-8366-00FD2AADE1E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5" x14ac:dyDescent="0.35"/>
  <cols>
    <col min="1" max="1" width="25.36328125" customWidth="1"/>
    <col min="2" max="2" width="14.36328125" customWidth="1"/>
  </cols>
  <sheetData>
    <row r="1" spans="1:2" x14ac:dyDescent="0.35">
      <c r="A1" s="1" t="s">
        <v>9</v>
      </c>
      <c r="B1" s="2" t="s">
        <v>10</v>
      </c>
    </row>
    <row r="2" spans="1:2" x14ac:dyDescent="0.35">
      <c r="A2" t="s">
        <v>3</v>
      </c>
      <c r="B2" s="3">
        <v>19</v>
      </c>
    </row>
    <row r="3" spans="1:2" x14ac:dyDescent="0.35">
      <c r="A3" t="s">
        <v>4</v>
      </c>
      <c r="B3" s="3">
        <v>15.833333333333334</v>
      </c>
    </row>
    <row r="4" spans="1:2" x14ac:dyDescent="0.35">
      <c r="A4" t="s">
        <v>5</v>
      </c>
      <c r="B4" s="3">
        <v>51.81818181818182</v>
      </c>
    </row>
    <row r="5" spans="1:2" x14ac:dyDescent="0.35">
      <c r="A5" t="s">
        <v>6</v>
      </c>
      <c r="B5" s="3">
        <v>9.1324200913242013</v>
      </c>
    </row>
    <row r="6" spans="1:2" x14ac:dyDescent="0.35">
      <c r="A6" t="s">
        <v>7</v>
      </c>
      <c r="B6" s="3">
        <v>13.533333333333333</v>
      </c>
    </row>
    <row r="7" spans="1:2" x14ac:dyDescent="0.3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9C780-D86F-4574-A5E8-6EAD99247CEF}">
  <dimension ref="A1:AH1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7" sqref="C17:C19"/>
    </sheetView>
  </sheetViews>
  <sheetFormatPr defaultRowHeight="15" customHeight="1" x14ac:dyDescent="0.3"/>
  <cols>
    <col min="1" max="1" width="21.36328125" style="6" hidden="1" customWidth="1"/>
    <col min="2" max="2" width="46.7265625" style="6" customWidth="1"/>
    <col min="3" max="33" width="8.7265625" style="6"/>
    <col min="34" max="34" width="8.7265625" style="6" bestFit="1" customWidth="1"/>
    <col min="35" max="16384" width="8.7265625" style="6"/>
  </cols>
  <sheetData>
    <row r="1" spans="1:34" ht="15" customHeight="1" thickBot="1" x14ac:dyDescent="0.35">
      <c r="B1" s="35" t="s">
        <v>373</v>
      </c>
      <c r="C1" s="32">
        <v>2020</v>
      </c>
      <c r="D1" s="32">
        <v>2021</v>
      </c>
      <c r="E1" s="32">
        <v>2022</v>
      </c>
      <c r="F1" s="32">
        <v>2023</v>
      </c>
      <c r="G1" s="32">
        <v>2024</v>
      </c>
      <c r="H1" s="32">
        <v>2025</v>
      </c>
      <c r="I1" s="32">
        <v>2026</v>
      </c>
      <c r="J1" s="32">
        <v>2027</v>
      </c>
      <c r="K1" s="32">
        <v>2028</v>
      </c>
      <c r="L1" s="32">
        <v>2029</v>
      </c>
      <c r="M1" s="32">
        <v>2030</v>
      </c>
      <c r="N1" s="32">
        <v>2031</v>
      </c>
      <c r="O1" s="32">
        <v>2032</v>
      </c>
      <c r="P1" s="32">
        <v>2033</v>
      </c>
      <c r="Q1" s="32">
        <v>2034</v>
      </c>
      <c r="R1" s="32">
        <v>2035</v>
      </c>
      <c r="S1" s="32">
        <v>2036</v>
      </c>
      <c r="T1" s="32">
        <v>2037</v>
      </c>
      <c r="U1" s="32">
        <v>2038</v>
      </c>
      <c r="V1" s="32">
        <v>2039</v>
      </c>
      <c r="W1" s="32">
        <v>2040</v>
      </c>
      <c r="X1" s="32">
        <v>2041</v>
      </c>
      <c r="Y1" s="32">
        <v>2042</v>
      </c>
      <c r="Z1" s="32">
        <v>2043</v>
      </c>
      <c r="AA1" s="32">
        <v>2044</v>
      </c>
      <c r="AB1" s="32">
        <v>2045</v>
      </c>
      <c r="AC1" s="32">
        <v>2046</v>
      </c>
      <c r="AD1" s="32">
        <v>2047</v>
      </c>
      <c r="AE1" s="32">
        <v>2048</v>
      </c>
      <c r="AF1" s="32">
        <v>2049</v>
      </c>
      <c r="AG1" s="32">
        <v>2050</v>
      </c>
    </row>
    <row r="2" spans="1:34" ht="15" customHeight="1" thickTop="1" x14ac:dyDescent="0.3"/>
    <row r="3" spans="1:34" ht="15" customHeight="1" x14ac:dyDescent="0.3">
      <c r="C3" s="37" t="s">
        <v>141</v>
      </c>
      <c r="D3" s="37" t="s">
        <v>372</v>
      </c>
      <c r="E3" s="37"/>
      <c r="F3" s="37"/>
      <c r="G3" s="37"/>
    </row>
    <row r="4" spans="1:34" ht="15" customHeight="1" x14ac:dyDescent="0.3">
      <c r="C4" s="37" t="s">
        <v>140</v>
      </c>
      <c r="D4" s="37" t="s">
        <v>371</v>
      </c>
      <c r="E4" s="37"/>
      <c r="F4" s="37"/>
      <c r="G4" s="37" t="s">
        <v>139</v>
      </c>
    </row>
    <row r="5" spans="1:34" ht="15" customHeight="1" x14ac:dyDescent="0.3">
      <c r="C5" s="37" t="s">
        <v>138</v>
      </c>
      <c r="D5" s="37" t="s">
        <v>370</v>
      </c>
      <c r="E5" s="37"/>
      <c r="F5" s="37"/>
      <c r="G5" s="37"/>
    </row>
    <row r="6" spans="1:34" ht="15" customHeight="1" x14ac:dyDescent="0.3">
      <c r="C6" s="37" t="s">
        <v>137</v>
      </c>
      <c r="D6" s="37"/>
      <c r="E6" s="37" t="s">
        <v>369</v>
      </c>
      <c r="F6" s="37"/>
      <c r="G6" s="37"/>
    </row>
    <row r="10" spans="1:34" ht="15" customHeight="1" x14ac:dyDescent="0.35">
      <c r="A10" s="8" t="s">
        <v>270</v>
      </c>
      <c r="B10" s="36" t="s">
        <v>269</v>
      </c>
      <c r="AH10" s="33" t="s">
        <v>368</v>
      </c>
    </row>
    <row r="11" spans="1:34" ht="15" customHeight="1" x14ac:dyDescent="0.3">
      <c r="B11" s="35" t="s">
        <v>134</v>
      </c>
      <c r="AH11" s="33" t="s">
        <v>367</v>
      </c>
    </row>
    <row r="12" spans="1:34" ht="15" customHeight="1" x14ac:dyDescent="0.3">
      <c r="B12" s="35" t="s">
        <v>133</v>
      </c>
      <c r="C12" s="34" t="s">
        <v>133</v>
      </c>
      <c r="D12" s="34" t="s">
        <v>133</v>
      </c>
      <c r="E12" s="34" t="s">
        <v>133</v>
      </c>
      <c r="F12" s="34" t="s">
        <v>133</v>
      </c>
      <c r="G12" s="34" t="s">
        <v>133</v>
      </c>
      <c r="H12" s="34" t="s">
        <v>133</v>
      </c>
      <c r="I12" s="34" t="s">
        <v>133</v>
      </c>
      <c r="J12" s="34" t="s">
        <v>133</v>
      </c>
      <c r="K12" s="34" t="s">
        <v>133</v>
      </c>
      <c r="L12" s="34" t="s">
        <v>133</v>
      </c>
      <c r="M12" s="34" t="s">
        <v>133</v>
      </c>
      <c r="N12" s="34" t="s">
        <v>133</v>
      </c>
      <c r="O12" s="34" t="s">
        <v>133</v>
      </c>
      <c r="P12" s="34" t="s">
        <v>133</v>
      </c>
      <c r="Q12" s="34" t="s">
        <v>133</v>
      </c>
      <c r="R12" s="34" t="s">
        <v>133</v>
      </c>
      <c r="S12" s="34" t="s">
        <v>133</v>
      </c>
      <c r="T12" s="34" t="s">
        <v>133</v>
      </c>
      <c r="U12" s="34" t="s">
        <v>133</v>
      </c>
      <c r="V12" s="34" t="s">
        <v>133</v>
      </c>
      <c r="W12" s="34" t="s">
        <v>133</v>
      </c>
      <c r="X12" s="34" t="s">
        <v>133</v>
      </c>
      <c r="Y12" s="34" t="s">
        <v>133</v>
      </c>
      <c r="Z12" s="34" t="s">
        <v>133</v>
      </c>
      <c r="AA12" s="34" t="s">
        <v>133</v>
      </c>
      <c r="AB12" s="34" t="s">
        <v>133</v>
      </c>
      <c r="AC12" s="34" t="s">
        <v>133</v>
      </c>
      <c r="AD12" s="34" t="s">
        <v>133</v>
      </c>
      <c r="AE12" s="34" t="s">
        <v>133</v>
      </c>
      <c r="AF12" s="34" t="s">
        <v>133</v>
      </c>
      <c r="AG12" s="34" t="s">
        <v>133</v>
      </c>
      <c r="AH12" s="33" t="s">
        <v>366</v>
      </c>
    </row>
    <row r="13" spans="1:34" ht="15" customHeight="1" thickBot="1" x14ac:dyDescent="0.35">
      <c r="B13" s="32" t="s">
        <v>132</v>
      </c>
      <c r="C13" s="32">
        <v>2020</v>
      </c>
      <c r="D13" s="32">
        <v>2021</v>
      </c>
      <c r="E13" s="32">
        <v>2022</v>
      </c>
      <c r="F13" s="32">
        <v>2023</v>
      </c>
      <c r="G13" s="32">
        <v>2024</v>
      </c>
      <c r="H13" s="32">
        <v>2025</v>
      </c>
      <c r="I13" s="32">
        <v>2026</v>
      </c>
      <c r="J13" s="32">
        <v>2027</v>
      </c>
      <c r="K13" s="32">
        <v>2028</v>
      </c>
      <c r="L13" s="32">
        <v>2029</v>
      </c>
      <c r="M13" s="32">
        <v>2030</v>
      </c>
      <c r="N13" s="32">
        <v>2031</v>
      </c>
      <c r="O13" s="32">
        <v>2032</v>
      </c>
      <c r="P13" s="32">
        <v>2033</v>
      </c>
      <c r="Q13" s="32">
        <v>2034</v>
      </c>
      <c r="R13" s="32">
        <v>2035</v>
      </c>
      <c r="S13" s="32">
        <v>2036</v>
      </c>
      <c r="T13" s="32">
        <v>2037</v>
      </c>
      <c r="U13" s="32">
        <v>2038</v>
      </c>
      <c r="V13" s="32">
        <v>2039</v>
      </c>
      <c r="W13" s="32">
        <v>2040</v>
      </c>
      <c r="X13" s="32">
        <v>2041</v>
      </c>
      <c r="Y13" s="32">
        <v>2042</v>
      </c>
      <c r="Z13" s="32">
        <v>2043</v>
      </c>
      <c r="AA13" s="32">
        <v>2044</v>
      </c>
      <c r="AB13" s="32">
        <v>2045</v>
      </c>
      <c r="AC13" s="32">
        <v>2046</v>
      </c>
      <c r="AD13" s="32">
        <v>2047</v>
      </c>
      <c r="AE13" s="32">
        <v>2048</v>
      </c>
      <c r="AF13" s="32">
        <v>2049</v>
      </c>
      <c r="AG13" s="32">
        <v>2050</v>
      </c>
      <c r="AH13" s="31" t="s">
        <v>365</v>
      </c>
    </row>
    <row r="14" spans="1:34" ht="15" customHeight="1" thickTop="1" x14ac:dyDescent="0.3"/>
    <row r="15" spans="1:34" ht="15" customHeight="1" x14ac:dyDescent="0.3">
      <c r="B15" s="24" t="s">
        <v>131</v>
      </c>
    </row>
    <row r="16" spans="1:34" ht="15" customHeight="1" x14ac:dyDescent="0.3">
      <c r="B16" s="24" t="s">
        <v>268</v>
      </c>
    </row>
    <row r="17" spans="1:34" ht="15" customHeight="1" x14ac:dyDescent="0.35">
      <c r="A17" s="8" t="s">
        <v>267</v>
      </c>
      <c r="B17" s="27" t="s">
        <v>266</v>
      </c>
      <c r="C17" s="29">
        <v>84.750443000000004</v>
      </c>
      <c r="D17" s="29">
        <v>85.593697000000006</v>
      </c>
      <c r="E17" s="29">
        <v>86.438118000000003</v>
      </c>
      <c r="F17" s="29">
        <v>87.263756000000001</v>
      </c>
      <c r="G17" s="29">
        <v>88.078079000000002</v>
      </c>
      <c r="H17" s="29">
        <v>88.908073000000002</v>
      </c>
      <c r="I17" s="29">
        <v>89.730559999999997</v>
      </c>
      <c r="J17" s="29">
        <v>90.531715000000005</v>
      </c>
      <c r="K17" s="29">
        <v>91.318695000000005</v>
      </c>
      <c r="L17" s="29">
        <v>92.095459000000005</v>
      </c>
      <c r="M17" s="29">
        <v>92.863190000000003</v>
      </c>
      <c r="N17" s="29">
        <v>93.620482999999993</v>
      </c>
      <c r="O17" s="29">
        <v>94.374602999999993</v>
      </c>
      <c r="P17" s="29">
        <v>95.112335000000002</v>
      </c>
      <c r="Q17" s="29">
        <v>95.831551000000005</v>
      </c>
      <c r="R17" s="29">
        <v>96.548987999999994</v>
      </c>
      <c r="S17" s="29">
        <v>97.251769999999993</v>
      </c>
      <c r="T17" s="29">
        <v>97.942634999999996</v>
      </c>
      <c r="U17" s="29">
        <v>98.626311999999999</v>
      </c>
      <c r="V17" s="29">
        <v>99.300110000000004</v>
      </c>
      <c r="W17" s="29">
        <v>99.974013999999997</v>
      </c>
      <c r="X17" s="29">
        <v>100.64284499999999</v>
      </c>
      <c r="Y17" s="29">
        <v>101.307907</v>
      </c>
      <c r="Z17" s="29">
        <v>101.97792099999999</v>
      </c>
      <c r="AA17" s="29">
        <v>102.656685</v>
      </c>
      <c r="AB17" s="29">
        <v>103.34092699999999</v>
      </c>
      <c r="AC17" s="29">
        <v>104.026878</v>
      </c>
      <c r="AD17" s="29">
        <v>104.70899199999999</v>
      </c>
      <c r="AE17" s="29">
        <v>105.388451</v>
      </c>
      <c r="AF17" s="29">
        <v>106.06729900000001</v>
      </c>
      <c r="AG17" s="29">
        <v>106.746498</v>
      </c>
      <c r="AH17" s="25">
        <v>7.7210000000000004E-3</v>
      </c>
    </row>
    <row r="18" spans="1:34" ht="15" customHeight="1" x14ac:dyDescent="0.35">
      <c r="A18" s="8" t="s">
        <v>265</v>
      </c>
      <c r="B18" s="27" t="s">
        <v>264</v>
      </c>
      <c r="C18" s="29">
        <v>31.968703999999999</v>
      </c>
      <c r="D18" s="29">
        <v>32.227859000000002</v>
      </c>
      <c r="E18" s="29">
        <v>32.481696999999997</v>
      </c>
      <c r="F18" s="29">
        <v>32.722110999999998</v>
      </c>
      <c r="G18" s="29">
        <v>32.964333000000003</v>
      </c>
      <c r="H18" s="29">
        <v>33.217959999999998</v>
      </c>
      <c r="I18" s="29">
        <v>33.469734000000003</v>
      </c>
      <c r="J18" s="29">
        <v>33.709865999999998</v>
      </c>
      <c r="K18" s="29">
        <v>33.941966999999998</v>
      </c>
      <c r="L18" s="29">
        <v>34.169193</v>
      </c>
      <c r="M18" s="29">
        <v>34.396915</v>
      </c>
      <c r="N18" s="29">
        <v>34.621048000000002</v>
      </c>
      <c r="O18" s="29">
        <v>34.840218</v>
      </c>
      <c r="P18" s="29">
        <v>35.051422000000002</v>
      </c>
      <c r="Q18" s="29">
        <v>35.255718000000002</v>
      </c>
      <c r="R18" s="29">
        <v>35.458874000000002</v>
      </c>
      <c r="S18" s="29">
        <v>35.655647000000002</v>
      </c>
      <c r="T18" s="29">
        <v>35.851790999999999</v>
      </c>
      <c r="U18" s="29">
        <v>36.050476000000003</v>
      </c>
      <c r="V18" s="29">
        <v>36.251506999999997</v>
      </c>
      <c r="W18" s="29">
        <v>36.451228999999998</v>
      </c>
      <c r="X18" s="29">
        <v>36.649303000000003</v>
      </c>
      <c r="Y18" s="29">
        <v>36.850163000000002</v>
      </c>
      <c r="Z18" s="29">
        <v>37.053848000000002</v>
      </c>
      <c r="AA18" s="29">
        <v>37.255768000000003</v>
      </c>
      <c r="AB18" s="29">
        <v>37.454777</v>
      </c>
      <c r="AC18" s="29">
        <v>37.649310999999997</v>
      </c>
      <c r="AD18" s="29">
        <v>37.844073999999999</v>
      </c>
      <c r="AE18" s="29">
        <v>38.040798000000002</v>
      </c>
      <c r="AF18" s="29">
        <v>38.240433000000003</v>
      </c>
      <c r="AG18" s="29">
        <v>38.443745</v>
      </c>
      <c r="AH18" s="25">
        <v>6.1669999999999997E-3</v>
      </c>
    </row>
    <row r="19" spans="1:34" ht="15" customHeight="1" x14ac:dyDescent="0.35">
      <c r="A19" s="8" t="s">
        <v>263</v>
      </c>
      <c r="B19" s="27" t="s">
        <v>262</v>
      </c>
      <c r="C19" s="29">
        <v>6.6634640000000003</v>
      </c>
      <c r="D19" s="29">
        <v>6.6483860000000004</v>
      </c>
      <c r="E19" s="29">
        <v>6.6341010000000002</v>
      </c>
      <c r="F19" s="29">
        <v>6.6208140000000002</v>
      </c>
      <c r="G19" s="29">
        <v>6.6105159999999996</v>
      </c>
      <c r="H19" s="29">
        <v>6.6041939999999997</v>
      </c>
      <c r="I19" s="29">
        <v>6.6050519999999997</v>
      </c>
      <c r="J19" s="29">
        <v>6.6028560000000001</v>
      </c>
      <c r="K19" s="29">
        <v>6.5976480000000004</v>
      </c>
      <c r="L19" s="29">
        <v>6.5867889999999996</v>
      </c>
      <c r="M19" s="29">
        <v>6.5716080000000003</v>
      </c>
      <c r="N19" s="29">
        <v>6.5553319999999999</v>
      </c>
      <c r="O19" s="29">
        <v>6.5396599999999996</v>
      </c>
      <c r="P19" s="29">
        <v>6.5243869999999999</v>
      </c>
      <c r="Q19" s="29">
        <v>6.5112199999999998</v>
      </c>
      <c r="R19" s="29">
        <v>6.5020389999999999</v>
      </c>
      <c r="S19" s="29">
        <v>6.4934649999999996</v>
      </c>
      <c r="T19" s="29">
        <v>6.4835140000000004</v>
      </c>
      <c r="U19" s="29">
        <v>6.4727379999999997</v>
      </c>
      <c r="V19" s="29">
        <v>6.4627730000000003</v>
      </c>
      <c r="W19" s="29">
        <v>6.4554590000000003</v>
      </c>
      <c r="X19" s="29">
        <v>6.4490309999999997</v>
      </c>
      <c r="Y19" s="29">
        <v>6.4445810000000003</v>
      </c>
      <c r="Z19" s="29">
        <v>6.4428599999999996</v>
      </c>
      <c r="AA19" s="29">
        <v>6.4432330000000002</v>
      </c>
      <c r="AB19" s="29">
        <v>6.4440910000000002</v>
      </c>
      <c r="AC19" s="29">
        <v>6.4425730000000003</v>
      </c>
      <c r="AD19" s="29">
        <v>6.4381979999999999</v>
      </c>
      <c r="AE19" s="29">
        <v>6.4322549999999996</v>
      </c>
      <c r="AF19" s="29">
        <v>6.425656</v>
      </c>
      <c r="AG19" s="29">
        <v>6.4170800000000003</v>
      </c>
      <c r="AH19" s="25">
        <v>-1.255E-3</v>
      </c>
    </row>
    <row r="20" spans="1:34" ht="15" customHeight="1" x14ac:dyDescent="0.3">
      <c r="A20" s="8" t="s">
        <v>261</v>
      </c>
      <c r="B20" s="24" t="s">
        <v>61</v>
      </c>
      <c r="C20" s="28">
        <v>123.382614</v>
      </c>
      <c r="D20" s="28">
        <v>124.46993999999999</v>
      </c>
      <c r="E20" s="28">
        <v>125.553917</v>
      </c>
      <c r="F20" s="28">
        <v>126.60668200000001</v>
      </c>
      <c r="G20" s="28">
        <v>127.652931</v>
      </c>
      <c r="H20" s="28">
        <v>128.73022499999999</v>
      </c>
      <c r="I20" s="28">
        <v>129.80534399999999</v>
      </c>
      <c r="J20" s="28">
        <v>130.844437</v>
      </c>
      <c r="K20" s="28">
        <v>131.858307</v>
      </c>
      <c r="L20" s="28">
        <v>132.85144</v>
      </c>
      <c r="M20" s="28">
        <v>133.83171100000001</v>
      </c>
      <c r="N20" s="28">
        <v>134.79686000000001</v>
      </c>
      <c r="O20" s="28">
        <v>135.754471</v>
      </c>
      <c r="P20" s="28">
        <v>136.688141</v>
      </c>
      <c r="Q20" s="28">
        <v>137.59848</v>
      </c>
      <c r="R20" s="28">
        <v>138.50990300000001</v>
      </c>
      <c r="S20" s="28">
        <v>139.400879</v>
      </c>
      <c r="T20" s="28">
        <v>140.27795399999999</v>
      </c>
      <c r="U20" s="28">
        <v>141.14952099999999</v>
      </c>
      <c r="V20" s="28">
        <v>142.01438899999999</v>
      </c>
      <c r="W20" s="28">
        <v>142.880707</v>
      </c>
      <c r="X20" s="28">
        <v>143.74118000000001</v>
      </c>
      <c r="Y20" s="28">
        <v>144.60264599999999</v>
      </c>
      <c r="Z20" s="28">
        <v>145.474625</v>
      </c>
      <c r="AA20" s="28">
        <v>146.355682</v>
      </c>
      <c r="AB20" s="28">
        <v>147.23979199999999</v>
      </c>
      <c r="AC20" s="28">
        <v>148.11875900000001</v>
      </c>
      <c r="AD20" s="28">
        <v>148.99127200000001</v>
      </c>
      <c r="AE20" s="28">
        <v>149.86149599999999</v>
      </c>
      <c r="AF20" s="28">
        <v>150.73339799999999</v>
      </c>
      <c r="AG20" s="28">
        <v>151.60732999999999</v>
      </c>
      <c r="AH20" s="22">
        <v>6.8900000000000003E-3</v>
      </c>
    </row>
    <row r="22" spans="1:34" ht="15" customHeight="1" x14ac:dyDescent="0.3">
      <c r="A22" s="8" t="s">
        <v>260</v>
      </c>
      <c r="B22" s="24" t="s">
        <v>259</v>
      </c>
      <c r="C22" s="23">
        <v>1789.3104249999999</v>
      </c>
      <c r="D22" s="23">
        <v>1795.357788</v>
      </c>
      <c r="E22" s="23">
        <v>1801.4011230000001</v>
      </c>
      <c r="F22" s="23">
        <v>1807.4682620000001</v>
      </c>
      <c r="G22" s="23">
        <v>1813.4492190000001</v>
      </c>
      <c r="H22" s="23">
        <v>1819.3139650000001</v>
      </c>
      <c r="I22" s="23">
        <v>1825.1085210000001</v>
      </c>
      <c r="J22" s="23">
        <v>1830.93335</v>
      </c>
      <c r="K22" s="23">
        <v>1836.7738039999999</v>
      </c>
      <c r="L22" s="23">
        <v>1842.6240230000001</v>
      </c>
      <c r="M22" s="23">
        <v>1848.442749</v>
      </c>
      <c r="N22" s="23">
        <v>1854.2421879999999</v>
      </c>
      <c r="O22" s="23">
        <v>1860.0407709999999</v>
      </c>
      <c r="P22" s="23">
        <v>1865.83728</v>
      </c>
      <c r="Q22" s="23">
        <v>1871.6087649999999</v>
      </c>
      <c r="R22" s="23">
        <v>1877.3393550000001</v>
      </c>
      <c r="S22" s="23">
        <v>1883.059082</v>
      </c>
      <c r="T22" s="23">
        <v>1888.739014</v>
      </c>
      <c r="U22" s="23">
        <v>1894.365967</v>
      </c>
      <c r="V22" s="23">
        <v>1899.9277340000001</v>
      </c>
      <c r="W22" s="23">
        <v>1905.4639890000001</v>
      </c>
      <c r="X22" s="23">
        <v>1910.97522</v>
      </c>
      <c r="Y22" s="23">
        <v>1916.424683</v>
      </c>
      <c r="Z22" s="23">
        <v>1921.832275</v>
      </c>
      <c r="AA22" s="23">
        <v>1927.2420649999999</v>
      </c>
      <c r="AB22" s="23">
        <v>1932.664673</v>
      </c>
      <c r="AC22" s="23">
        <v>1938.1176760000001</v>
      </c>
      <c r="AD22" s="23">
        <v>1943.5543210000001</v>
      </c>
      <c r="AE22" s="23">
        <v>1948.9592290000001</v>
      </c>
      <c r="AF22" s="23">
        <v>1954.3283690000001</v>
      </c>
      <c r="AG22" s="23">
        <v>1959.6640620000001</v>
      </c>
      <c r="AH22" s="22">
        <v>3.0360000000000001E-3</v>
      </c>
    </row>
    <row r="24" spans="1:34" ht="15" customHeight="1" x14ac:dyDescent="0.3">
      <c r="B24" s="24" t="s">
        <v>258</v>
      </c>
    </row>
    <row r="25" spans="1:34" ht="15" customHeight="1" x14ac:dyDescent="0.3">
      <c r="B25" s="24" t="s">
        <v>257</v>
      </c>
    </row>
    <row r="26" spans="1:34" ht="15" customHeight="1" x14ac:dyDescent="0.35">
      <c r="A26" s="8" t="s">
        <v>256</v>
      </c>
      <c r="B26" s="27" t="s">
        <v>364</v>
      </c>
      <c r="C26" s="30">
        <v>92.738022000000001</v>
      </c>
      <c r="D26" s="30">
        <v>91.586783999999994</v>
      </c>
      <c r="E26" s="30">
        <v>91.880095999999995</v>
      </c>
      <c r="F26" s="30">
        <v>91.111869999999996</v>
      </c>
      <c r="G26" s="30">
        <v>90.470100000000002</v>
      </c>
      <c r="H26" s="30">
        <v>89.770354999999995</v>
      </c>
      <c r="I26" s="30">
        <v>89.065894999999998</v>
      </c>
      <c r="J26" s="30">
        <v>88.379463000000001</v>
      </c>
      <c r="K26" s="30">
        <v>87.773742999999996</v>
      </c>
      <c r="L26" s="30">
        <v>87.208449999999999</v>
      </c>
      <c r="M26" s="30">
        <v>86.633553000000006</v>
      </c>
      <c r="N26" s="30">
        <v>86.134856999999997</v>
      </c>
      <c r="O26" s="30">
        <v>85.702552999999995</v>
      </c>
      <c r="P26" s="30">
        <v>85.281402999999997</v>
      </c>
      <c r="Q26" s="30">
        <v>84.919349999999994</v>
      </c>
      <c r="R26" s="30">
        <v>84.596985000000004</v>
      </c>
      <c r="S26" s="30">
        <v>84.326233000000002</v>
      </c>
      <c r="T26" s="30">
        <v>84.093863999999996</v>
      </c>
      <c r="U26" s="30">
        <v>83.883667000000003</v>
      </c>
      <c r="V26" s="30">
        <v>83.681618</v>
      </c>
      <c r="W26" s="30">
        <v>83.477538999999993</v>
      </c>
      <c r="X26" s="30">
        <v>83.281693000000004</v>
      </c>
      <c r="Y26" s="30">
        <v>83.101692</v>
      </c>
      <c r="Z26" s="30">
        <v>82.956817999999998</v>
      </c>
      <c r="AA26" s="30">
        <v>82.820435000000003</v>
      </c>
      <c r="AB26" s="30">
        <v>82.683516999999995</v>
      </c>
      <c r="AC26" s="30">
        <v>82.575637999999998</v>
      </c>
      <c r="AD26" s="30">
        <v>82.460792999999995</v>
      </c>
      <c r="AE26" s="30">
        <v>82.357017999999997</v>
      </c>
      <c r="AF26" s="30">
        <v>82.265586999999996</v>
      </c>
      <c r="AG26" s="30">
        <v>82.199286999999998</v>
      </c>
      <c r="AH26" s="25">
        <v>-4.0130000000000001E-3</v>
      </c>
    </row>
    <row r="27" spans="1:34" ht="15" customHeight="1" x14ac:dyDescent="0.35">
      <c r="A27" s="8" t="s">
        <v>255</v>
      </c>
      <c r="B27" s="27" t="s">
        <v>121</v>
      </c>
      <c r="C27" s="30">
        <v>92.104782</v>
      </c>
      <c r="D27" s="30">
        <v>90.868224999999995</v>
      </c>
      <c r="E27" s="30">
        <v>91.091621000000004</v>
      </c>
      <c r="F27" s="30">
        <v>90.256591999999998</v>
      </c>
      <c r="G27" s="30">
        <v>89.550323000000006</v>
      </c>
      <c r="H27" s="30">
        <v>88.786704999999998</v>
      </c>
      <c r="I27" s="30">
        <v>88.017478999999994</v>
      </c>
      <c r="J27" s="30">
        <v>87.266570999999999</v>
      </c>
      <c r="K27" s="30">
        <v>86.596435999999997</v>
      </c>
      <c r="L27" s="30">
        <v>85.966887999999997</v>
      </c>
      <c r="M27" s="30">
        <v>85.326958000000005</v>
      </c>
      <c r="N27" s="30">
        <v>84.761809999999997</v>
      </c>
      <c r="O27" s="30">
        <v>84.262253000000001</v>
      </c>
      <c r="P27" s="30">
        <v>83.772934000000006</v>
      </c>
      <c r="Q27" s="30">
        <v>83.341469000000004</v>
      </c>
      <c r="R27" s="30">
        <v>82.949066000000002</v>
      </c>
      <c r="S27" s="30">
        <v>82.607262000000006</v>
      </c>
      <c r="T27" s="30">
        <v>82.303116000000003</v>
      </c>
      <c r="U27" s="30">
        <v>82.020409000000001</v>
      </c>
      <c r="V27" s="30">
        <v>81.745148</v>
      </c>
      <c r="W27" s="30">
        <v>81.466758999999996</v>
      </c>
      <c r="X27" s="30">
        <v>81.195541000000006</v>
      </c>
      <c r="Y27" s="30">
        <v>80.938629000000006</v>
      </c>
      <c r="Z27" s="30">
        <v>80.715416000000005</v>
      </c>
      <c r="AA27" s="30">
        <v>80.499274999999997</v>
      </c>
      <c r="AB27" s="30">
        <v>80.280556000000004</v>
      </c>
      <c r="AC27" s="30">
        <v>80.088920999999999</v>
      </c>
      <c r="AD27" s="30">
        <v>79.888603000000003</v>
      </c>
      <c r="AE27" s="30">
        <v>79.697120999999996</v>
      </c>
      <c r="AF27" s="30">
        <v>79.516227999999998</v>
      </c>
      <c r="AG27" s="30">
        <v>79.358765000000005</v>
      </c>
      <c r="AH27" s="25">
        <v>-4.9529999999999999E-3</v>
      </c>
    </row>
    <row r="28" spans="1:34" ht="15" customHeight="1" x14ac:dyDescent="0.3">
      <c r="B28" s="24" t="s">
        <v>123</v>
      </c>
    </row>
    <row r="29" spans="1:34" ht="15" customHeight="1" x14ac:dyDescent="0.35">
      <c r="A29" s="8" t="s">
        <v>254</v>
      </c>
      <c r="B29" s="27" t="s">
        <v>364</v>
      </c>
      <c r="C29" s="30">
        <v>51.828918000000002</v>
      </c>
      <c r="D29" s="30">
        <v>51.013106999999998</v>
      </c>
      <c r="E29" s="30">
        <v>51.004798999999998</v>
      </c>
      <c r="F29" s="30">
        <v>50.408557999999999</v>
      </c>
      <c r="G29" s="30">
        <v>49.888409000000003</v>
      </c>
      <c r="H29" s="30">
        <v>49.342972000000003</v>
      </c>
      <c r="I29" s="30">
        <v>48.800327000000003</v>
      </c>
      <c r="J29" s="30">
        <v>48.270167999999998</v>
      </c>
      <c r="K29" s="30">
        <v>47.786911000000003</v>
      </c>
      <c r="L29" s="30">
        <v>47.328400000000002</v>
      </c>
      <c r="M29" s="30">
        <v>46.868400999999999</v>
      </c>
      <c r="N29" s="30">
        <v>46.452862000000003</v>
      </c>
      <c r="O29" s="30">
        <v>46.075629999999997</v>
      </c>
      <c r="P29" s="30">
        <v>45.706775999999998</v>
      </c>
      <c r="Q29" s="30">
        <v>45.372382999999999</v>
      </c>
      <c r="R29" s="30">
        <v>45.062168</v>
      </c>
      <c r="S29" s="30">
        <v>44.781512999999997</v>
      </c>
      <c r="T29" s="30">
        <v>44.523811000000002</v>
      </c>
      <c r="U29" s="30">
        <v>44.280605000000001</v>
      </c>
      <c r="V29" s="30">
        <v>44.044632</v>
      </c>
      <c r="W29" s="30">
        <v>43.809559</v>
      </c>
      <c r="X29" s="30">
        <v>43.580730000000003</v>
      </c>
      <c r="Y29" s="30">
        <v>43.362876999999997</v>
      </c>
      <c r="Z29" s="30">
        <v>43.165481999999997</v>
      </c>
      <c r="AA29" s="30">
        <v>42.973553000000003</v>
      </c>
      <c r="AB29" s="30">
        <v>42.782131</v>
      </c>
      <c r="AC29" s="30">
        <v>42.606102</v>
      </c>
      <c r="AD29" s="30">
        <v>42.42783</v>
      </c>
      <c r="AE29" s="30">
        <v>42.256920000000001</v>
      </c>
      <c r="AF29" s="30">
        <v>42.094043999999997</v>
      </c>
      <c r="AG29" s="30">
        <v>41.945602000000001</v>
      </c>
      <c r="AH29" s="25">
        <v>-7.0280000000000004E-3</v>
      </c>
    </row>
    <row r="30" spans="1:34" ht="15" customHeight="1" x14ac:dyDescent="0.35">
      <c r="A30" s="8" t="s">
        <v>253</v>
      </c>
      <c r="B30" s="27" t="s">
        <v>121</v>
      </c>
      <c r="C30" s="30">
        <v>51.475014000000002</v>
      </c>
      <c r="D30" s="30">
        <v>50.612876999999997</v>
      </c>
      <c r="E30" s="30">
        <v>50.567093</v>
      </c>
      <c r="F30" s="30">
        <v>49.935367999999997</v>
      </c>
      <c r="G30" s="30">
        <v>49.381214</v>
      </c>
      <c r="H30" s="30">
        <v>48.802298999999998</v>
      </c>
      <c r="I30" s="30">
        <v>48.225887</v>
      </c>
      <c r="J30" s="30">
        <v>47.662337999999998</v>
      </c>
      <c r="K30" s="30">
        <v>47.145943000000003</v>
      </c>
      <c r="L30" s="30">
        <v>46.654601999999997</v>
      </c>
      <c r="M30" s="30">
        <v>46.161537000000003</v>
      </c>
      <c r="N30" s="30">
        <v>45.712375999999999</v>
      </c>
      <c r="O30" s="30">
        <v>45.301291999999997</v>
      </c>
      <c r="P30" s="30">
        <v>44.898304000000003</v>
      </c>
      <c r="Q30" s="30">
        <v>44.529324000000003</v>
      </c>
      <c r="R30" s="30">
        <v>44.184376</v>
      </c>
      <c r="S30" s="30">
        <v>43.868648999999998</v>
      </c>
      <c r="T30" s="30">
        <v>43.575695000000003</v>
      </c>
      <c r="U30" s="30">
        <v>43.297024</v>
      </c>
      <c r="V30" s="30">
        <v>43.025398000000003</v>
      </c>
      <c r="W30" s="30">
        <v>42.754288000000003</v>
      </c>
      <c r="X30" s="30">
        <v>42.489058999999997</v>
      </c>
      <c r="Y30" s="30">
        <v>42.234183999999999</v>
      </c>
      <c r="Z30" s="30">
        <v>41.999198999999997</v>
      </c>
      <c r="AA30" s="30">
        <v>41.769157</v>
      </c>
      <c r="AB30" s="30">
        <v>41.538795</v>
      </c>
      <c r="AC30" s="30">
        <v>41.323044000000003</v>
      </c>
      <c r="AD30" s="30">
        <v>41.104385000000001</v>
      </c>
      <c r="AE30" s="30">
        <v>40.892142999999997</v>
      </c>
      <c r="AF30" s="30">
        <v>40.687241</v>
      </c>
      <c r="AG30" s="30">
        <v>40.496108999999997</v>
      </c>
      <c r="AH30" s="25">
        <v>-7.9640000000000006E-3</v>
      </c>
    </row>
    <row r="32" spans="1:34" ht="15" customHeight="1" x14ac:dyDescent="0.3">
      <c r="B32" s="24" t="s">
        <v>363</v>
      </c>
    </row>
    <row r="33" spans="1:34" ht="15" customHeight="1" x14ac:dyDescent="0.3">
      <c r="B33" s="24" t="s">
        <v>362</v>
      </c>
    </row>
    <row r="34" spans="1:34" ht="15" customHeight="1" x14ac:dyDescent="0.35">
      <c r="A34" s="8" t="s">
        <v>252</v>
      </c>
      <c r="B34" s="27" t="s">
        <v>219</v>
      </c>
      <c r="C34" s="29">
        <v>0.64897499999999997</v>
      </c>
      <c r="D34" s="29">
        <v>0.69835899999999995</v>
      </c>
      <c r="E34" s="29">
        <v>0.70567500000000005</v>
      </c>
      <c r="F34" s="29">
        <v>0.70057899999999995</v>
      </c>
      <c r="G34" s="29">
        <v>0.69710399999999995</v>
      </c>
      <c r="H34" s="29">
        <v>0.69382900000000003</v>
      </c>
      <c r="I34" s="29">
        <v>0.68961499999999998</v>
      </c>
      <c r="J34" s="29">
        <v>0.684867</v>
      </c>
      <c r="K34" s="29">
        <v>0.68038900000000002</v>
      </c>
      <c r="L34" s="29">
        <v>0.67574100000000004</v>
      </c>
      <c r="M34" s="29">
        <v>0.67127800000000004</v>
      </c>
      <c r="N34" s="29">
        <v>0.66709300000000005</v>
      </c>
      <c r="O34" s="29">
        <v>0.66315599999999997</v>
      </c>
      <c r="P34" s="29">
        <v>0.65886900000000004</v>
      </c>
      <c r="Q34" s="29">
        <v>0.65454299999999999</v>
      </c>
      <c r="R34" s="29">
        <v>0.65064699999999998</v>
      </c>
      <c r="S34" s="29">
        <v>0.64697899999999997</v>
      </c>
      <c r="T34" s="29">
        <v>0.64345399999999997</v>
      </c>
      <c r="U34" s="29">
        <v>0.64001200000000003</v>
      </c>
      <c r="V34" s="29">
        <v>0.63648700000000002</v>
      </c>
      <c r="W34" s="29">
        <v>0.63304199999999999</v>
      </c>
      <c r="X34" s="29">
        <v>0.62941100000000005</v>
      </c>
      <c r="Y34" s="29">
        <v>0.62568000000000001</v>
      </c>
      <c r="Z34" s="29">
        <v>0.62259399999999998</v>
      </c>
      <c r="AA34" s="29">
        <v>0.61931000000000003</v>
      </c>
      <c r="AB34" s="29">
        <v>0.61587999999999998</v>
      </c>
      <c r="AC34" s="29">
        <v>0.61271600000000004</v>
      </c>
      <c r="AD34" s="29">
        <v>0.60931900000000006</v>
      </c>
      <c r="AE34" s="29">
        <v>0.60589800000000005</v>
      </c>
      <c r="AF34" s="29">
        <v>0.60285900000000003</v>
      </c>
      <c r="AG34" s="29">
        <v>0.60021000000000002</v>
      </c>
      <c r="AH34" s="25">
        <v>-2.5999999999999999E-3</v>
      </c>
    </row>
    <row r="35" spans="1:34" ht="15" customHeight="1" x14ac:dyDescent="0.35">
      <c r="A35" s="8" t="s">
        <v>251</v>
      </c>
      <c r="B35" s="27" t="s">
        <v>233</v>
      </c>
      <c r="C35" s="29">
        <v>0.80539300000000003</v>
      </c>
      <c r="D35" s="29">
        <v>0.766594</v>
      </c>
      <c r="E35" s="29">
        <v>0.861182</v>
      </c>
      <c r="F35" s="29">
        <v>0.87408300000000005</v>
      </c>
      <c r="G35" s="29">
        <v>0.88777700000000004</v>
      </c>
      <c r="H35" s="29">
        <v>0.90209899999999998</v>
      </c>
      <c r="I35" s="29">
        <v>0.91594299999999995</v>
      </c>
      <c r="J35" s="29">
        <v>0.92971499999999996</v>
      </c>
      <c r="K35" s="29">
        <v>0.94412300000000005</v>
      </c>
      <c r="L35" s="29">
        <v>0.95886700000000002</v>
      </c>
      <c r="M35" s="29">
        <v>0.97419299999999998</v>
      </c>
      <c r="N35" s="29">
        <v>0.99074399999999996</v>
      </c>
      <c r="O35" s="29">
        <v>1.008481</v>
      </c>
      <c r="P35" s="29">
        <v>1.025846</v>
      </c>
      <c r="Q35" s="29">
        <v>1.043779</v>
      </c>
      <c r="R35" s="29">
        <v>1.0629109999999999</v>
      </c>
      <c r="S35" s="29">
        <v>1.0831999999999999</v>
      </c>
      <c r="T35" s="29">
        <v>1.1050310000000001</v>
      </c>
      <c r="U35" s="29">
        <v>1.127032</v>
      </c>
      <c r="V35" s="29">
        <v>1.149105</v>
      </c>
      <c r="W35" s="29">
        <v>1.171538</v>
      </c>
      <c r="X35" s="29">
        <v>1.1934800000000001</v>
      </c>
      <c r="Y35" s="29">
        <v>1.216245</v>
      </c>
      <c r="Z35" s="29">
        <v>1.239965</v>
      </c>
      <c r="AA35" s="29">
        <v>1.2645310000000001</v>
      </c>
      <c r="AB35" s="29">
        <v>1.2888820000000001</v>
      </c>
      <c r="AC35" s="29">
        <v>1.3139449999999999</v>
      </c>
      <c r="AD35" s="29">
        <v>1.3385149999999999</v>
      </c>
      <c r="AE35" s="29">
        <v>1.3642240000000001</v>
      </c>
      <c r="AF35" s="29">
        <v>1.390646</v>
      </c>
      <c r="AG35" s="29">
        <v>1.418784</v>
      </c>
      <c r="AH35" s="25">
        <v>1.9053E-2</v>
      </c>
    </row>
    <row r="36" spans="1:34" ht="15" customHeight="1" x14ac:dyDescent="0.35">
      <c r="A36" s="8" t="s">
        <v>250</v>
      </c>
      <c r="B36" s="27" t="s">
        <v>217</v>
      </c>
      <c r="C36" s="29">
        <v>0.60754900000000001</v>
      </c>
      <c r="D36" s="29">
        <v>0.61027200000000004</v>
      </c>
      <c r="E36" s="29">
        <v>0.61248599999999997</v>
      </c>
      <c r="F36" s="29">
        <v>0.61327600000000004</v>
      </c>
      <c r="G36" s="29">
        <v>0.61469700000000005</v>
      </c>
      <c r="H36" s="29">
        <v>0.61555800000000005</v>
      </c>
      <c r="I36" s="29">
        <v>0.61551599999999995</v>
      </c>
      <c r="J36" s="29">
        <v>0.61533899999999997</v>
      </c>
      <c r="K36" s="29">
        <v>0.615263</v>
      </c>
      <c r="L36" s="29">
        <v>0.61515900000000001</v>
      </c>
      <c r="M36" s="29">
        <v>0.61544600000000005</v>
      </c>
      <c r="N36" s="29">
        <v>0.61618899999999999</v>
      </c>
      <c r="O36" s="29">
        <v>0.61755800000000005</v>
      </c>
      <c r="P36" s="29">
        <v>0.61868999999999996</v>
      </c>
      <c r="Q36" s="29">
        <v>0.62004800000000004</v>
      </c>
      <c r="R36" s="29">
        <v>0.62183600000000006</v>
      </c>
      <c r="S36" s="29">
        <v>0.62421099999999996</v>
      </c>
      <c r="T36" s="29">
        <v>0.62690800000000002</v>
      </c>
      <c r="U36" s="29">
        <v>0.62986200000000003</v>
      </c>
      <c r="V36" s="29">
        <v>0.63256699999999999</v>
      </c>
      <c r="W36" s="29">
        <v>0.63504899999999997</v>
      </c>
      <c r="X36" s="29">
        <v>0.63740300000000005</v>
      </c>
      <c r="Y36" s="29">
        <v>0.63966800000000001</v>
      </c>
      <c r="Z36" s="29">
        <v>0.64261400000000002</v>
      </c>
      <c r="AA36" s="29">
        <v>0.64552900000000002</v>
      </c>
      <c r="AB36" s="29">
        <v>0.64850600000000003</v>
      </c>
      <c r="AC36" s="29">
        <v>0.65178499999999995</v>
      </c>
      <c r="AD36" s="29">
        <v>0.65504799999999996</v>
      </c>
      <c r="AE36" s="29">
        <v>0.65846199999999999</v>
      </c>
      <c r="AF36" s="29">
        <v>0.66237500000000005</v>
      </c>
      <c r="AG36" s="29">
        <v>0.666767</v>
      </c>
      <c r="AH36" s="25">
        <v>3.1050000000000001E-3</v>
      </c>
    </row>
    <row r="37" spans="1:34" ht="15" customHeight="1" x14ac:dyDescent="0.35">
      <c r="A37" s="8" t="s">
        <v>249</v>
      </c>
      <c r="B37" s="27" t="s">
        <v>67</v>
      </c>
      <c r="C37" s="29">
        <v>0.29757099999999997</v>
      </c>
      <c r="D37" s="29">
        <v>0.295346</v>
      </c>
      <c r="E37" s="29">
        <v>0.29378399999999999</v>
      </c>
      <c r="F37" s="29">
        <v>0.29202600000000001</v>
      </c>
      <c r="G37" s="29">
        <v>0.29042400000000002</v>
      </c>
      <c r="H37" s="29">
        <v>0.28908299999999998</v>
      </c>
      <c r="I37" s="29">
        <v>0.28793600000000003</v>
      </c>
      <c r="J37" s="29">
        <v>0.28692200000000001</v>
      </c>
      <c r="K37" s="29">
        <v>0.28607500000000002</v>
      </c>
      <c r="L37" s="29">
        <v>0.28541899999999998</v>
      </c>
      <c r="M37" s="29">
        <v>0.28499999999999998</v>
      </c>
      <c r="N37" s="29">
        <v>0.284881</v>
      </c>
      <c r="O37" s="29">
        <v>0.28508899999999998</v>
      </c>
      <c r="P37" s="29">
        <v>0.28559600000000002</v>
      </c>
      <c r="Q37" s="29">
        <v>0.286414</v>
      </c>
      <c r="R37" s="29">
        <v>0.28758899999999998</v>
      </c>
      <c r="S37" s="29">
        <v>0.28906799999999999</v>
      </c>
      <c r="T37" s="29">
        <v>0.29083900000000001</v>
      </c>
      <c r="U37" s="29">
        <v>0.29291899999999998</v>
      </c>
      <c r="V37" s="29">
        <v>0.29527399999999998</v>
      </c>
      <c r="W37" s="29">
        <v>0.29792600000000002</v>
      </c>
      <c r="X37" s="29">
        <v>0.30085800000000001</v>
      </c>
      <c r="Y37" s="29">
        <v>0.30406499999999997</v>
      </c>
      <c r="Z37" s="29">
        <v>0.30727100000000002</v>
      </c>
      <c r="AA37" s="29">
        <v>0.31046600000000002</v>
      </c>
      <c r="AB37" s="29">
        <v>0.31362899999999999</v>
      </c>
      <c r="AC37" s="29">
        <v>0.31673499999999999</v>
      </c>
      <c r="AD37" s="29">
        <v>0.319768</v>
      </c>
      <c r="AE37" s="29">
        <v>0.32273200000000002</v>
      </c>
      <c r="AF37" s="29">
        <v>0.32563300000000001</v>
      </c>
      <c r="AG37" s="29">
        <v>0.32846999999999998</v>
      </c>
      <c r="AH37" s="25">
        <v>3.2989999999999998E-3</v>
      </c>
    </row>
    <row r="38" spans="1:34" ht="15" customHeight="1" x14ac:dyDescent="0.35">
      <c r="A38" s="8" t="s">
        <v>248</v>
      </c>
      <c r="B38" s="27" t="s">
        <v>71</v>
      </c>
      <c r="C38" s="29">
        <v>5.5007E-2</v>
      </c>
      <c r="D38" s="29">
        <v>5.5161000000000002E-2</v>
      </c>
      <c r="E38" s="29">
        <v>5.5458E-2</v>
      </c>
      <c r="F38" s="29">
        <v>5.5738000000000003E-2</v>
      </c>
      <c r="G38" s="29">
        <v>5.6009000000000003E-2</v>
      </c>
      <c r="H38" s="29">
        <v>5.6286000000000003E-2</v>
      </c>
      <c r="I38" s="29">
        <v>5.6556000000000002E-2</v>
      </c>
      <c r="J38" s="29">
        <v>5.6802999999999999E-2</v>
      </c>
      <c r="K38" s="29">
        <v>5.7031999999999999E-2</v>
      </c>
      <c r="L38" s="29">
        <v>5.7229000000000002E-2</v>
      </c>
      <c r="M38" s="29">
        <v>5.7396000000000003E-2</v>
      </c>
      <c r="N38" s="29">
        <v>5.7526000000000001E-2</v>
      </c>
      <c r="O38" s="29">
        <v>5.7620999999999999E-2</v>
      </c>
      <c r="P38" s="29">
        <v>5.7724999999999999E-2</v>
      </c>
      <c r="Q38" s="29">
        <v>5.7854000000000003E-2</v>
      </c>
      <c r="R38" s="29">
        <v>5.8016999999999999E-2</v>
      </c>
      <c r="S38" s="29">
        <v>5.8215000000000003E-2</v>
      </c>
      <c r="T38" s="29">
        <v>5.8450000000000002E-2</v>
      </c>
      <c r="U38" s="29">
        <v>5.8677E-2</v>
      </c>
      <c r="V38" s="29">
        <v>5.8894000000000002E-2</v>
      </c>
      <c r="W38" s="29">
        <v>5.9104999999999998E-2</v>
      </c>
      <c r="X38" s="29">
        <v>5.9304999999999997E-2</v>
      </c>
      <c r="Y38" s="29">
        <v>5.9498000000000002E-2</v>
      </c>
      <c r="Z38" s="29">
        <v>5.9686999999999997E-2</v>
      </c>
      <c r="AA38" s="29">
        <v>5.9871000000000001E-2</v>
      </c>
      <c r="AB38" s="29">
        <v>6.0049999999999999E-2</v>
      </c>
      <c r="AC38" s="29">
        <v>6.0220999999999997E-2</v>
      </c>
      <c r="AD38" s="29">
        <v>6.0386000000000002E-2</v>
      </c>
      <c r="AE38" s="29">
        <v>6.0551000000000001E-2</v>
      </c>
      <c r="AF38" s="29">
        <v>6.0719000000000002E-2</v>
      </c>
      <c r="AG38" s="29">
        <v>6.0893000000000003E-2</v>
      </c>
      <c r="AH38" s="25">
        <v>3.3939999999999999E-3</v>
      </c>
    </row>
    <row r="39" spans="1:34" ht="15" customHeight="1" x14ac:dyDescent="0.35">
      <c r="A39" s="8" t="s">
        <v>247</v>
      </c>
      <c r="B39" s="27" t="s">
        <v>229</v>
      </c>
      <c r="C39" s="29">
        <v>0.216421</v>
      </c>
      <c r="D39" s="29">
        <v>0.220387</v>
      </c>
      <c r="E39" s="29">
        <v>0.22392699999999999</v>
      </c>
      <c r="F39" s="29">
        <v>0.227024</v>
      </c>
      <c r="G39" s="29">
        <v>0.23042099999999999</v>
      </c>
      <c r="H39" s="29">
        <v>0.233791</v>
      </c>
      <c r="I39" s="29">
        <v>0.236868</v>
      </c>
      <c r="J39" s="29">
        <v>0.239735</v>
      </c>
      <c r="K39" s="29">
        <v>0.24265999999999999</v>
      </c>
      <c r="L39" s="29">
        <v>0.245586</v>
      </c>
      <c r="M39" s="29">
        <v>0.248642</v>
      </c>
      <c r="N39" s="29">
        <v>0.25174800000000003</v>
      </c>
      <c r="O39" s="29">
        <v>0.25499899999999998</v>
      </c>
      <c r="P39" s="29">
        <v>0.25810499999999997</v>
      </c>
      <c r="Q39" s="29">
        <v>0.26134800000000002</v>
      </c>
      <c r="R39" s="29">
        <v>0.26472400000000001</v>
      </c>
      <c r="S39" s="29">
        <v>0.26834599999999997</v>
      </c>
      <c r="T39" s="29">
        <v>0.27198499999999998</v>
      </c>
      <c r="U39" s="29">
        <v>0.27561999999999998</v>
      </c>
      <c r="V39" s="29">
        <v>0.27921099999999999</v>
      </c>
      <c r="W39" s="29">
        <v>0.28273500000000001</v>
      </c>
      <c r="X39" s="29">
        <v>0.286192</v>
      </c>
      <c r="Y39" s="29">
        <v>0.289572</v>
      </c>
      <c r="Z39" s="29">
        <v>0.293211</v>
      </c>
      <c r="AA39" s="29">
        <v>0.29679699999999998</v>
      </c>
      <c r="AB39" s="29">
        <v>0.30034499999999997</v>
      </c>
      <c r="AC39" s="29">
        <v>0.30395899999999998</v>
      </c>
      <c r="AD39" s="29">
        <v>0.30750499999999997</v>
      </c>
      <c r="AE39" s="29">
        <v>0.31109100000000001</v>
      </c>
      <c r="AF39" s="29">
        <v>0.31490099999999999</v>
      </c>
      <c r="AG39" s="29">
        <v>0.31889400000000001</v>
      </c>
      <c r="AH39" s="25">
        <v>1.3004999999999999E-2</v>
      </c>
    </row>
    <row r="40" spans="1:34" ht="15" customHeight="1" x14ac:dyDescent="0.35">
      <c r="A40" s="8" t="s">
        <v>246</v>
      </c>
      <c r="B40" s="27" t="s">
        <v>245</v>
      </c>
      <c r="C40" s="29">
        <v>6.9181000000000006E-2</v>
      </c>
      <c r="D40" s="29">
        <v>6.8847000000000005E-2</v>
      </c>
      <c r="E40" s="29">
        <v>6.8695999999999993E-2</v>
      </c>
      <c r="F40" s="29">
        <v>6.8514000000000005E-2</v>
      </c>
      <c r="G40" s="29">
        <v>6.8303000000000003E-2</v>
      </c>
      <c r="H40" s="29">
        <v>6.8080000000000002E-2</v>
      </c>
      <c r="I40" s="29">
        <v>6.7833000000000004E-2</v>
      </c>
      <c r="J40" s="29">
        <v>6.7552000000000001E-2</v>
      </c>
      <c r="K40" s="29">
        <v>6.7285999999999999E-2</v>
      </c>
      <c r="L40" s="29">
        <v>6.7035999999999998E-2</v>
      </c>
      <c r="M40" s="29">
        <v>6.6805000000000003E-2</v>
      </c>
      <c r="N40" s="29">
        <v>6.6594E-2</v>
      </c>
      <c r="O40" s="29">
        <v>6.6406999999999994E-2</v>
      </c>
      <c r="P40" s="29">
        <v>6.6239000000000006E-2</v>
      </c>
      <c r="Q40" s="29">
        <v>6.6095000000000001E-2</v>
      </c>
      <c r="R40" s="29">
        <v>6.5983E-2</v>
      </c>
      <c r="S40" s="29">
        <v>6.59E-2</v>
      </c>
      <c r="T40" s="29">
        <v>6.5845000000000001E-2</v>
      </c>
      <c r="U40" s="29">
        <v>6.5823999999999994E-2</v>
      </c>
      <c r="V40" s="29">
        <v>6.5833000000000003E-2</v>
      </c>
      <c r="W40" s="29">
        <v>6.5878000000000006E-2</v>
      </c>
      <c r="X40" s="29">
        <v>6.5962999999999994E-2</v>
      </c>
      <c r="Y40" s="29">
        <v>6.6087999999999994E-2</v>
      </c>
      <c r="Z40" s="29">
        <v>6.6264000000000003E-2</v>
      </c>
      <c r="AA40" s="29">
        <v>6.6497000000000001E-2</v>
      </c>
      <c r="AB40" s="29">
        <v>6.6783999999999996E-2</v>
      </c>
      <c r="AC40" s="29">
        <v>6.7123000000000002E-2</v>
      </c>
      <c r="AD40" s="29">
        <v>6.7501000000000005E-2</v>
      </c>
      <c r="AE40" s="29">
        <v>6.7876000000000006E-2</v>
      </c>
      <c r="AF40" s="29">
        <v>6.8251000000000006E-2</v>
      </c>
      <c r="AG40" s="29">
        <v>6.8624000000000004E-2</v>
      </c>
      <c r="AH40" s="25">
        <v>-2.7E-4</v>
      </c>
    </row>
    <row r="41" spans="1:34" ht="15" customHeight="1" x14ac:dyDescent="0.35">
      <c r="A41" s="8" t="s">
        <v>244</v>
      </c>
      <c r="B41" s="27" t="s">
        <v>69</v>
      </c>
      <c r="C41" s="29">
        <v>0.21124699999999999</v>
      </c>
      <c r="D41" s="29">
        <v>0.204709</v>
      </c>
      <c r="E41" s="29">
        <v>0.202325</v>
      </c>
      <c r="F41" s="29">
        <v>0.20133100000000001</v>
      </c>
      <c r="G41" s="29">
        <v>0.20136299999999999</v>
      </c>
      <c r="H41" s="29">
        <v>0.19996900000000001</v>
      </c>
      <c r="I41" s="29">
        <v>0.19883400000000001</v>
      </c>
      <c r="J41" s="29">
        <v>0.19838500000000001</v>
      </c>
      <c r="K41" s="29">
        <v>0.198653</v>
      </c>
      <c r="L41" s="29">
        <v>0.199213</v>
      </c>
      <c r="M41" s="29">
        <v>0.19741900000000001</v>
      </c>
      <c r="N41" s="29">
        <v>0.19624800000000001</v>
      </c>
      <c r="O41" s="29">
        <v>0.19559699999999999</v>
      </c>
      <c r="P41" s="29">
        <v>0.19511400000000001</v>
      </c>
      <c r="Q41" s="29">
        <v>0.19497800000000001</v>
      </c>
      <c r="R41" s="29">
        <v>0.19514300000000001</v>
      </c>
      <c r="S41" s="29">
        <v>0.195525</v>
      </c>
      <c r="T41" s="29">
        <v>0.19600000000000001</v>
      </c>
      <c r="U41" s="29">
        <v>0.196543</v>
      </c>
      <c r="V41" s="29">
        <v>0.19711400000000001</v>
      </c>
      <c r="W41" s="29">
        <v>0.19439999999999999</v>
      </c>
      <c r="X41" s="29">
        <v>0.19228500000000001</v>
      </c>
      <c r="Y41" s="29">
        <v>0.19058800000000001</v>
      </c>
      <c r="Z41" s="29">
        <v>0.18950400000000001</v>
      </c>
      <c r="AA41" s="29">
        <v>0.18876000000000001</v>
      </c>
      <c r="AB41" s="29">
        <v>0.18824299999999999</v>
      </c>
      <c r="AC41" s="29">
        <v>0.18789700000000001</v>
      </c>
      <c r="AD41" s="29">
        <v>0.187552</v>
      </c>
      <c r="AE41" s="29">
        <v>0.187251</v>
      </c>
      <c r="AF41" s="29">
        <v>0.18709600000000001</v>
      </c>
      <c r="AG41" s="29">
        <v>0.187254</v>
      </c>
      <c r="AH41" s="25">
        <v>-4.0109999999999998E-3</v>
      </c>
    </row>
    <row r="42" spans="1:34" ht="15" customHeight="1" x14ac:dyDescent="0.35">
      <c r="A42" s="8" t="s">
        <v>243</v>
      </c>
      <c r="B42" s="27" t="s">
        <v>361</v>
      </c>
      <c r="C42" s="29">
        <v>3.6778999999999999E-2</v>
      </c>
      <c r="D42" s="29">
        <v>3.7026000000000003E-2</v>
      </c>
      <c r="E42" s="29">
        <v>3.7373000000000003E-2</v>
      </c>
      <c r="F42" s="29">
        <v>3.771E-2</v>
      </c>
      <c r="G42" s="29">
        <v>3.8044000000000001E-2</v>
      </c>
      <c r="H42" s="29">
        <v>3.8386999999999998E-2</v>
      </c>
      <c r="I42" s="29">
        <v>3.8726999999999998E-2</v>
      </c>
      <c r="J42" s="29">
        <v>3.9054999999999999E-2</v>
      </c>
      <c r="K42" s="29">
        <v>3.9377000000000002E-2</v>
      </c>
      <c r="L42" s="29">
        <v>3.9694E-2</v>
      </c>
      <c r="M42" s="29">
        <v>4.0024999999999998E-2</v>
      </c>
      <c r="N42" s="29">
        <v>4.0351999999999999E-2</v>
      </c>
      <c r="O42" s="29">
        <v>4.0679E-2</v>
      </c>
      <c r="P42" s="29">
        <v>4.1000000000000002E-2</v>
      </c>
      <c r="Q42" s="29">
        <v>4.1314999999999998E-2</v>
      </c>
      <c r="R42" s="29">
        <v>4.1632000000000002E-2</v>
      </c>
      <c r="S42" s="29">
        <v>4.1942E-2</v>
      </c>
      <c r="T42" s="29">
        <v>4.2249000000000002E-2</v>
      </c>
      <c r="U42" s="29">
        <v>4.2553000000000001E-2</v>
      </c>
      <c r="V42" s="29">
        <v>4.2854000000000003E-2</v>
      </c>
      <c r="W42" s="29">
        <v>4.3154999999999999E-2</v>
      </c>
      <c r="X42" s="29">
        <v>4.3454E-2</v>
      </c>
      <c r="Y42" s="29">
        <v>4.3750999999999998E-2</v>
      </c>
      <c r="Z42" s="29">
        <v>4.4052000000000001E-2</v>
      </c>
      <c r="AA42" s="29">
        <v>4.4354999999999999E-2</v>
      </c>
      <c r="AB42" s="29">
        <v>4.4658999999999997E-2</v>
      </c>
      <c r="AC42" s="29">
        <v>4.4962000000000002E-2</v>
      </c>
      <c r="AD42" s="29">
        <v>4.5262999999999998E-2</v>
      </c>
      <c r="AE42" s="29">
        <v>4.5561999999999998E-2</v>
      </c>
      <c r="AF42" s="29">
        <v>4.5862E-2</v>
      </c>
      <c r="AG42" s="29">
        <v>4.6163000000000003E-2</v>
      </c>
      <c r="AH42" s="25">
        <v>7.6030000000000004E-3</v>
      </c>
    </row>
    <row r="43" spans="1:34" ht="15" customHeight="1" x14ac:dyDescent="0.35">
      <c r="A43" s="8" t="s">
        <v>242</v>
      </c>
      <c r="B43" s="27" t="s">
        <v>360</v>
      </c>
      <c r="C43" s="29">
        <v>2.6616999999999998E-2</v>
      </c>
      <c r="D43" s="29">
        <v>2.6991999999999999E-2</v>
      </c>
      <c r="E43" s="29">
        <v>2.743E-2</v>
      </c>
      <c r="F43" s="29">
        <v>2.7851999999999998E-2</v>
      </c>
      <c r="G43" s="29">
        <v>2.8261999999999999E-2</v>
      </c>
      <c r="H43" s="29">
        <v>2.8667000000000002E-2</v>
      </c>
      <c r="I43" s="29">
        <v>2.9058E-2</v>
      </c>
      <c r="J43" s="29">
        <v>2.9425E-2</v>
      </c>
      <c r="K43" s="29">
        <v>2.9825000000000001E-2</v>
      </c>
      <c r="L43" s="29">
        <v>3.0258E-2</v>
      </c>
      <c r="M43" s="29">
        <v>3.0724999999999999E-2</v>
      </c>
      <c r="N43" s="29">
        <v>3.1229E-2</v>
      </c>
      <c r="O43" s="29">
        <v>3.1773999999999997E-2</v>
      </c>
      <c r="P43" s="29">
        <v>3.2358999999999999E-2</v>
      </c>
      <c r="Q43" s="29">
        <v>3.2987000000000002E-2</v>
      </c>
      <c r="R43" s="29">
        <v>3.3612999999999997E-2</v>
      </c>
      <c r="S43" s="29">
        <v>3.4234000000000001E-2</v>
      </c>
      <c r="T43" s="29">
        <v>3.4849999999999999E-2</v>
      </c>
      <c r="U43" s="29">
        <v>3.5463000000000001E-2</v>
      </c>
      <c r="V43" s="29">
        <v>3.6073000000000001E-2</v>
      </c>
      <c r="W43" s="29">
        <v>3.6681999999999999E-2</v>
      </c>
      <c r="X43" s="29">
        <v>3.7289000000000003E-2</v>
      </c>
      <c r="Y43" s="29">
        <v>3.7893999999999997E-2</v>
      </c>
      <c r="Z43" s="29">
        <v>3.8501000000000001E-2</v>
      </c>
      <c r="AA43" s="29">
        <v>3.9108999999999998E-2</v>
      </c>
      <c r="AB43" s="29">
        <v>3.9717000000000002E-2</v>
      </c>
      <c r="AC43" s="29">
        <v>4.0322999999999998E-2</v>
      </c>
      <c r="AD43" s="29">
        <v>4.0926999999999998E-2</v>
      </c>
      <c r="AE43" s="29">
        <v>4.1529000000000003E-2</v>
      </c>
      <c r="AF43" s="29">
        <v>4.2130000000000001E-2</v>
      </c>
      <c r="AG43" s="29">
        <v>4.2730999999999998E-2</v>
      </c>
      <c r="AH43" s="25">
        <v>1.5904999999999999E-2</v>
      </c>
    </row>
    <row r="44" spans="1:34" ht="15" customHeight="1" x14ac:dyDescent="0.35">
      <c r="A44" s="8" t="s">
        <v>241</v>
      </c>
      <c r="B44" s="27" t="s">
        <v>359</v>
      </c>
      <c r="C44" s="29">
        <v>0.20913300000000001</v>
      </c>
      <c r="D44" s="29">
        <v>0.205207</v>
      </c>
      <c r="E44" s="29">
        <v>0.202543</v>
      </c>
      <c r="F44" s="29">
        <v>0.20023199999999999</v>
      </c>
      <c r="G44" s="29">
        <v>0.19889200000000001</v>
      </c>
      <c r="H44" s="29">
        <v>0.198295</v>
      </c>
      <c r="I44" s="29">
        <v>0.19822999999999999</v>
      </c>
      <c r="J44" s="29">
        <v>0.19878999999999999</v>
      </c>
      <c r="K44" s="29">
        <v>0.20006099999999999</v>
      </c>
      <c r="L44" s="29">
        <v>0.20200299999999999</v>
      </c>
      <c r="M44" s="29">
        <v>0.20463600000000001</v>
      </c>
      <c r="N44" s="29">
        <v>0.20782300000000001</v>
      </c>
      <c r="O44" s="29">
        <v>0.21160000000000001</v>
      </c>
      <c r="P44" s="29">
        <v>0.215644</v>
      </c>
      <c r="Q44" s="29">
        <v>0.22000500000000001</v>
      </c>
      <c r="R44" s="29">
        <v>0.22468299999999999</v>
      </c>
      <c r="S44" s="29">
        <v>0.22967000000000001</v>
      </c>
      <c r="T44" s="29">
        <v>0.23474700000000001</v>
      </c>
      <c r="U44" s="29">
        <v>0.23980299999999999</v>
      </c>
      <c r="V44" s="29">
        <v>0.244645</v>
      </c>
      <c r="W44" s="29">
        <v>0.24911700000000001</v>
      </c>
      <c r="X44" s="29">
        <v>0.25305699999999998</v>
      </c>
      <c r="Y44" s="29">
        <v>0.25641999999999998</v>
      </c>
      <c r="Z44" s="29">
        <v>0.25970900000000002</v>
      </c>
      <c r="AA44" s="29">
        <v>0.26287199999999999</v>
      </c>
      <c r="AB44" s="29">
        <v>0.26593099999999997</v>
      </c>
      <c r="AC44" s="29">
        <v>0.268959</v>
      </c>
      <c r="AD44" s="29">
        <v>0.27183800000000002</v>
      </c>
      <c r="AE44" s="29">
        <v>0.27464499999999997</v>
      </c>
      <c r="AF44" s="29">
        <v>0.27751500000000001</v>
      </c>
      <c r="AG44" s="29">
        <v>0.280476</v>
      </c>
      <c r="AH44" s="25">
        <v>9.8320000000000005E-3</v>
      </c>
    </row>
    <row r="45" spans="1:34" ht="15" customHeight="1" x14ac:dyDescent="0.35">
      <c r="A45" s="8" t="s">
        <v>240</v>
      </c>
      <c r="B45" s="27" t="s">
        <v>358</v>
      </c>
      <c r="C45" s="29">
        <v>8.6664000000000005E-2</v>
      </c>
      <c r="D45" s="29">
        <v>8.3833000000000005E-2</v>
      </c>
      <c r="E45" s="29">
        <v>8.1494999999999998E-2</v>
      </c>
      <c r="F45" s="29">
        <v>7.9249E-2</v>
      </c>
      <c r="G45" s="29">
        <v>7.7311000000000005E-2</v>
      </c>
      <c r="H45" s="29">
        <v>7.5550000000000006E-2</v>
      </c>
      <c r="I45" s="29">
        <v>7.3888999999999996E-2</v>
      </c>
      <c r="J45" s="29">
        <v>7.2344000000000006E-2</v>
      </c>
      <c r="K45" s="29">
        <v>7.0940000000000003E-2</v>
      </c>
      <c r="L45" s="29">
        <v>6.9648000000000002E-2</v>
      </c>
      <c r="M45" s="29">
        <v>6.8455000000000002E-2</v>
      </c>
      <c r="N45" s="29">
        <v>6.7301E-2</v>
      </c>
      <c r="O45" s="29">
        <v>6.6194000000000003E-2</v>
      </c>
      <c r="P45" s="29">
        <v>6.5015000000000003E-2</v>
      </c>
      <c r="Q45" s="29">
        <v>6.3785999999999995E-2</v>
      </c>
      <c r="R45" s="29">
        <v>6.2496999999999997E-2</v>
      </c>
      <c r="S45" s="29">
        <v>6.1143000000000003E-2</v>
      </c>
      <c r="T45" s="29">
        <v>5.9822E-2</v>
      </c>
      <c r="U45" s="29">
        <v>5.8526000000000002E-2</v>
      </c>
      <c r="V45" s="29">
        <v>5.722E-2</v>
      </c>
      <c r="W45" s="29">
        <v>5.5891999999999997E-2</v>
      </c>
      <c r="X45" s="29">
        <v>5.4535E-2</v>
      </c>
      <c r="Y45" s="29">
        <v>5.3136000000000003E-2</v>
      </c>
      <c r="Z45" s="29">
        <v>5.1763000000000003E-2</v>
      </c>
      <c r="AA45" s="29">
        <v>5.0342999999999999E-2</v>
      </c>
      <c r="AB45" s="29">
        <v>4.8862000000000003E-2</v>
      </c>
      <c r="AC45" s="29">
        <v>4.7323999999999998E-2</v>
      </c>
      <c r="AD45" s="29">
        <v>4.5687999999999999E-2</v>
      </c>
      <c r="AE45" s="29">
        <v>4.3971000000000003E-2</v>
      </c>
      <c r="AF45" s="29">
        <v>4.2151000000000001E-2</v>
      </c>
      <c r="AG45" s="29">
        <v>4.0223000000000002E-2</v>
      </c>
      <c r="AH45" s="25">
        <v>-2.5262E-2</v>
      </c>
    </row>
    <row r="46" spans="1:34" ht="15" customHeight="1" x14ac:dyDescent="0.35">
      <c r="A46" s="8" t="s">
        <v>239</v>
      </c>
      <c r="B46" s="27" t="s">
        <v>238</v>
      </c>
      <c r="C46" s="29">
        <v>7.8188999999999995E-2</v>
      </c>
      <c r="D46" s="29">
        <v>8.4238999999999994E-2</v>
      </c>
      <c r="E46" s="29">
        <v>8.4947999999999996E-2</v>
      </c>
      <c r="F46" s="29">
        <v>8.5345000000000004E-2</v>
      </c>
      <c r="G46" s="29">
        <v>8.5870000000000002E-2</v>
      </c>
      <c r="H46" s="29">
        <v>8.6289000000000005E-2</v>
      </c>
      <c r="I46" s="29">
        <v>8.6568000000000006E-2</v>
      </c>
      <c r="J46" s="29">
        <v>8.6861999999999995E-2</v>
      </c>
      <c r="K46" s="29">
        <v>8.7124999999999994E-2</v>
      </c>
      <c r="L46" s="29">
        <v>8.7312000000000001E-2</v>
      </c>
      <c r="M46" s="29">
        <v>8.7309999999999999E-2</v>
      </c>
      <c r="N46" s="29">
        <v>8.7224999999999997E-2</v>
      </c>
      <c r="O46" s="29">
        <v>8.6986999999999995E-2</v>
      </c>
      <c r="P46" s="29">
        <v>8.6527999999999994E-2</v>
      </c>
      <c r="Q46" s="29">
        <v>8.5852999999999999E-2</v>
      </c>
      <c r="R46" s="29">
        <v>8.5038000000000002E-2</v>
      </c>
      <c r="S46" s="29">
        <v>8.4087999999999996E-2</v>
      </c>
      <c r="T46" s="29">
        <v>8.3007999999999998E-2</v>
      </c>
      <c r="U46" s="29">
        <v>8.1807000000000005E-2</v>
      </c>
      <c r="V46" s="29">
        <v>8.0574000000000007E-2</v>
      </c>
      <c r="W46" s="29">
        <v>7.9389000000000001E-2</v>
      </c>
      <c r="X46" s="29">
        <v>7.8256999999999993E-2</v>
      </c>
      <c r="Y46" s="29">
        <v>7.7173000000000005E-2</v>
      </c>
      <c r="Z46" s="29">
        <v>7.6185000000000003E-2</v>
      </c>
      <c r="AA46" s="29">
        <v>7.5318999999999997E-2</v>
      </c>
      <c r="AB46" s="29">
        <v>7.4557999999999999E-2</v>
      </c>
      <c r="AC46" s="29">
        <v>7.3917999999999998E-2</v>
      </c>
      <c r="AD46" s="29">
        <v>7.3368000000000003E-2</v>
      </c>
      <c r="AE46" s="29">
        <v>7.2929999999999995E-2</v>
      </c>
      <c r="AF46" s="29">
        <v>7.2590000000000002E-2</v>
      </c>
      <c r="AG46" s="29">
        <v>7.2375999999999996E-2</v>
      </c>
      <c r="AH46" s="25">
        <v>-2.5720000000000001E-3</v>
      </c>
    </row>
    <row r="47" spans="1:34" ht="15" customHeight="1" x14ac:dyDescent="0.35">
      <c r="A47" s="8" t="s">
        <v>237</v>
      </c>
      <c r="B47" s="27" t="s">
        <v>227</v>
      </c>
      <c r="C47" s="29">
        <v>1.7822180000000001</v>
      </c>
      <c r="D47" s="29">
        <v>1.818101</v>
      </c>
      <c r="E47" s="29">
        <v>1.733101</v>
      </c>
      <c r="F47" s="29">
        <v>1.747153</v>
      </c>
      <c r="G47" s="29">
        <v>1.758786</v>
      </c>
      <c r="H47" s="29">
        <v>1.7723100000000001</v>
      </c>
      <c r="I47" s="29">
        <v>1.794389</v>
      </c>
      <c r="J47" s="29">
        <v>1.815753</v>
      </c>
      <c r="K47" s="29">
        <v>1.838033</v>
      </c>
      <c r="L47" s="29">
        <v>1.8609420000000001</v>
      </c>
      <c r="M47" s="29">
        <v>1.8856440000000001</v>
      </c>
      <c r="N47" s="29">
        <v>1.9104509999999999</v>
      </c>
      <c r="O47" s="29">
        <v>1.9358820000000001</v>
      </c>
      <c r="P47" s="29">
        <v>1.960485</v>
      </c>
      <c r="Q47" s="29">
        <v>1.988815</v>
      </c>
      <c r="R47" s="29">
        <v>2.0162659999999999</v>
      </c>
      <c r="S47" s="29">
        <v>2.0443669999999998</v>
      </c>
      <c r="T47" s="29">
        <v>2.072632</v>
      </c>
      <c r="U47" s="29">
        <v>2.1011250000000001</v>
      </c>
      <c r="V47" s="29">
        <v>2.1299169999999998</v>
      </c>
      <c r="W47" s="29">
        <v>2.158353</v>
      </c>
      <c r="X47" s="29">
        <v>2.187195</v>
      </c>
      <c r="Y47" s="29">
        <v>2.2166939999999999</v>
      </c>
      <c r="Z47" s="29">
        <v>2.2478259999999999</v>
      </c>
      <c r="AA47" s="29">
        <v>2.27888</v>
      </c>
      <c r="AB47" s="29">
        <v>2.310155</v>
      </c>
      <c r="AC47" s="29">
        <v>2.342203</v>
      </c>
      <c r="AD47" s="29">
        <v>2.3744960000000002</v>
      </c>
      <c r="AE47" s="29">
        <v>2.407788</v>
      </c>
      <c r="AF47" s="29">
        <v>2.4420419999999998</v>
      </c>
      <c r="AG47" s="29">
        <v>2.4771299999999998</v>
      </c>
      <c r="AH47" s="25">
        <v>1.1035E-2</v>
      </c>
    </row>
    <row r="48" spans="1:34" ht="15" customHeight="1" x14ac:dyDescent="0.3">
      <c r="A48" s="8" t="s">
        <v>236</v>
      </c>
      <c r="B48" s="24" t="s">
        <v>357</v>
      </c>
      <c r="C48" s="28">
        <v>5.1309420000000001</v>
      </c>
      <c r="D48" s="28">
        <v>5.1750749999999996</v>
      </c>
      <c r="E48" s="28">
        <v>5.1904240000000001</v>
      </c>
      <c r="F48" s="28">
        <v>5.2101129999999998</v>
      </c>
      <c r="G48" s="28">
        <v>5.2332640000000001</v>
      </c>
      <c r="H48" s="28">
        <v>5.2581959999999999</v>
      </c>
      <c r="I48" s="28">
        <v>5.2899630000000002</v>
      </c>
      <c r="J48" s="28">
        <v>5.3215479999999999</v>
      </c>
      <c r="K48" s="28">
        <v>5.3568429999999996</v>
      </c>
      <c r="L48" s="28">
        <v>5.394107</v>
      </c>
      <c r="M48" s="28">
        <v>5.4329749999999999</v>
      </c>
      <c r="N48" s="28">
        <v>5.4754069999999997</v>
      </c>
      <c r="O48" s="28">
        <v>5.522024</v>
      </c>
      <c r="P48" s="28">
        <v>5.567215</v>
      </c>
      <c r="Q48" s="28">
        <v>5.6178210000000002</v>
      </c>
      <c r="R48" s="28">
        <v>5.6705800000000002</v>
      </c>
      <c r="S48" s="28">
        <v>5.72689</v>
      </c>
      <c r="T48" s="28">
        <v>5.7858200000000002</v>
      </c>
      <c r="U48" s="28">
        <v>5.8457660000000002</v>
      </c>
      <c r="V48" s="28">
        <v>5.905767</v>
      </c>
      <c r="W48" s="28">
        <v>5.962262</v>
      </c>
      <c r="X48" s="28">
        <v>6.0186830000000002</v>
      </c>
      <c r="Y48" s="28">
        <v>6.0764740000000002</v>
      </c>
      <c r="Z48" s="28">
        <v>6.1391460000000002</v>
      </c>
      <c r="AA48" s="28">
        <v>6.2026389999999996</v>
      </c>
      <c r="AB48" s="28">
        <v>6.2662009999999997</v>
      </c>
      <c r="AC48" s="28">
        <v>6.332071</v>
      </c>
      <c r="AD48" s="28">
        <v>6.3971739999999997</v>
      </c>
      <c r="AE48" s="28">
        <v>6.4645089999999996</v>
      </c>
      <c r="AF48" s="28">
        <v>6.53477</v>
      </c>
      <c r="AG48" s="28">
        <v>6.6089929999999999</v>
      </c>
      <c r="AH48" s="22">
        <v>8.4740000000000006E-3</v>
      </c>
    </row>
    <row r="49" spans="1:34" ht="15" customHeight="1" x14ac:dyDescent="0.35">
      <c r="A49" s="8" t="s">
        <v>356</v>
      </c>
      <c r="B49" s="27" t="s">
        <v>355</v>
      </c>
      <c r="C49" s="29">
        <v>7.8131000000000006E-2</v>
      </c>
      <c r="D49" s="29">
        <v>8.9439000000000005E-2</v>
      </c>
      <c r="E49" s="29">
        <v>9.8996000000000001E-2</v>
      </c>
      <c r="F49" s="29">
        <v>0.10828400000000001</v>
      </c>
      <c r="G49" s="29">
        <v>0.117412</v>
      </c>
      <c r="H49" s="29">
        <v>0.12662599999999999</v>
      </c>
      <c r="I49" s="29">
        <v>0.13608999999999999</v>
      </c>
      <c r="J49" s="29">
        <v>0.145616</v>
      </c>
      <c r="K49" s="29">
        <v>0.15523799999999999</v>
      </c>
      <c r="L49" s="29">
        <v>0.16494300000000001</v>
      </c>
      <c r="M49" s="29">
        <v>0.17486399999999999</v>
      </c>
      <c r="N49" s="29">
        <v>0.185082</v>
      </c>
      <c r="O49" s="29">
        <v>0.19552700000000001</v>
      </c>
      <c r="P49" s="29">
        <v>0.20619000000000001</v>
      </c>
      <c r="Q49" s="29">
        <v>0.217114</v>
      </c>
      <c r="R49" s="29">
        <v>0.22825300000000001</v>
      </c>
      <c r="S49" s="29">
        <v>0.23962600000000001</v>
      </c>
      <c r="T49" s="29">
        <v>0.25120300000000001</v>
      </c>
      <c r="U49" s="29">
        <v>0.26299899999999998</v>
      </c>
      <c r="V49" s="29">
        <v>0.275007</v>
      </c>
      <c r="W49" s="29">
        <v>0.287302</v>
      </c>
      <c r="X49" s="29">
        <v>0.29986499999999999</v>
      </c>
      <c r="Y49" s="29">
        <v>0.31278499999999998</v>
      </c>
      <c r="Z49" s="29">
        <v>0.326067</v>
      </c>
      <c r="AA49" s="29">
        <v>0.33971499999999999</v>
      </c>
      <c r="AB49" s="29">
        <v>0.35381099999999999</v>
      </c>
      <c r="AC49" s="29">
        <v>0.36832900000000002</v>
      </c>
      <c r="AD49" s="29">
        <v>0.38323400000000002</v>
      </c>
      <c r="AE49" s="29">
        <v>0.39861600000000003</v>
      </c>
      <c r="AF49" s="29">
        <v>0.41442000000000001</v>
      </c>
      <c r="AG49" s="29">
        <v>0.43064400000000003</v>
      </c>
      <c r="AH49" s="25">
        <v>5.8546000000000001E-2</v>
      </c>
    </row>
    <row r="50" spans="1:34" ht="15" customHeight="1" x14ac:dyDescent="0.3">
      <c r="A50" s="8" t="s">
        <v>354</v>
      </c>
      <c r="B50" s="24" t="s">
        <v>353</v>
      </c>
      <c r="C50" s="28">
        <v>5.0528120000000003</v>
      </c>
      <c r="D50" s="28">
        <v>5.085636</v>
      </c>
      <c r="E50" s="28">
        <v>5.0914270000000004</v>
      </c>
      <c r="F50" s="28">
        <v>5.1018290000000004</v>
      </c>
      <c r="G50" s="28">
        <v>5.1158520000000003</v>
      </c>
      <c r="H50" s="28">
        <v>5.13157</v>
      </c>
      <c r="I50" s="28">
        <v>5.1538719999999998</v>
      </c>
      <c r="J50" s="28">
        <v>5.1759310000000003</v>
      </c>
      <c r="K50" s="28">
        <v>5.2016039999999997</v>
      </c>
      <c r="L50" s="28">
        <v>5.2291639999999999</v>
      </c>
      <c r="M50" s="28">
        <v>5.2581110000000004</v>
      </c>
      <c r="N50" s="28">
        <v>5.2903250000000002</v>
      </c>
      <c r="O50" s="28">
        <v>5.3264959999999997</v>
      </c>
      <c r="P50" s="28">
        <v>5.3610249999999997</v>
      </c>
      <c r="Q50" s="28">
        <v>5.4007069999999997</v>
      </c>
      <c r="R50" s="28">
        <v>5.4423269999999997</v>
      </c>
      <c r="S50" s="28">
        <v>5.4872639999999997</v>
      </c>
      <c r="T50" s="28">
        <v>5.5346159999999998</v>
      </c>
      <c r="U50" s="28">
        <v>5.5827669999999996</v>
      </c>
      <c r="V50" s="28">
        <v>5.6307609999999997</v>
      </c>
      <c r="W50" s="28">
        <v>5.6749599999999996</v>
      </c>
      <c r="X50" s="28">
        <v>5.7188179999999997</v>
      </c>
      <c r="Y50" s="28">
        <v>5.7636900000000004</v>
      </c>
      <c r="Z50" s="28">
        <v>5.8130790000000001</v>
      </c>
      <c r="AA50" s="28">
        <v>5.8629239999999996</v>
      </c>
      <c r="AB50" s="28">
        <v>5.9123900000000003</v>
      </c>
      <c r="AC50" s="28">
        <v>5.9637409999999997</v>
      </c>
      <c r="AD50" s="28">
        <v>6.0139399999999998</v>
      </c>
      <c r="AE50" s="28">
        <v>6.065893</v>
      </c>
      <c r="AF50" s="28">
        <v>6.1203500000000002</v>
      </c>
      <c r="AG50" s="28">
        <v>6.1783489999999999</v>
      </c>
      <c r="AH50" s="22">
        <v>6.7260000000000002E-3</v>
      </c>
    </row>
    <row r="52" spans="1:34" ht="15" customHeight="1" x14ac:dyDescent="0.3">
      <c r="B52" s="24" t="s">
        <v>109</v>
      </c>
    </row>
    <row r="53" spans="1:34" ht="15" customHeight="1" x14ac:dyDescent="0.35">
      <c r="A53" s="8" t="s">
        <v>235</v>
      </c>
      <c r="B53" s="27" t="s">
        <v>219</v>
      </c>
      <c r="C53" s="29">
        <v>3.527199</v>
      </c>
      <c r="D53" s="29">
        <v>3.4057520000000001</v>
      </c>
      <c r="E53" s="29">
        <v>3.5360100000000001</v>
      </c>
      <c r="F53" s="29">
        <v>3.5237479999999999</v>
      </c>
      <c r="G53" s="29">
        <v>3.5176630000000002</v>
      </c>
      <c r="H53" s="29">
        <v>3.5057489999999998</v>
      </c>
      <c r="I53" s="29">
        <v>3.4871020000000001</v>
      </c>
      <c r="J53" s="29">
        <v>3.4671780000000001</v>
      </c>
      <c r="K53" s="29">
        <v>3.4485100000000002</v>
      </c>
      <c r="L53" s="29">
        <v>3.4296259999999998</v>
      </c>
      <c r="M53" s="29">
        <v>3.4080279999999998</v>
      </c>
      <c r="N53" s="29">
        <v>3.3900229999999998</v>
      </c>
      <c r="O53" s="29">
        <v>3.374133</v>
      </c>
      <c r="P53" s="29">
        <v>3.3583090000000002</v>
      </c>
      <c r="Q53" s="29">
        <v>3.342819</v>
      </c>
      <c r="R53" s="29">
        <v>3.3296060000000001</v>
      </c>
      <c r="S53" s="29">
        <v>3.317669</v>
      </c>
      <c r="T53" s="29">
        <v>3.3060640000000001</v>
      </c>
      <c r="U53" s="29">
        <v>3.2952810000000001</v>
      </c>
      <c r="V53" s="29">
        <v>3.2849910000000002</v>
      </c>
      <c r="W53" s="29">
        <v>3.276392</v>
      </c>
      <c r="X53" s="29">
        <v>3.2678569999999998</v>
      </c>
      <c r="Y53" s="29">
        <v>3.259522</v>
      </c>
      <c r="Z53" s="29">
        <v>3.2511260000000002</v>
      </c>
      <c r="AA53" s="29">
        <v>3.2432150000000002</v>
      </c>
      <c r="AB53" s="29">
        <v>3.2346189999999999</v>
      </c>
      <c r="AC53" s="29">
        <v>3.2260719999999998</v>
      </c>
      <c r="AD53" s="29">
        <v>3.2166320000000002</v>
      </c>
      <c r="AE53" s="29">
        <v>3.2067160000000001</v>
      </c>
      <c r="AF53" s="29">
        <v>3.1958169999999999</v>
      </c>
      <c r="AG53" s="29">
        <v>3.1848869999999998</v>
      </c>
      <c r="AH53" s="25">
        <v>-3.3969999999999998E-3</v>
      </c>
    </row>
    <row r="54" spans="1:34" ht="15" customHeight="1" x14ac:dyDescent="0.35">
      <c r="A54" s="8" t="s">
        <v>234</v>
      </c>
      <c r="B54" s="27" t="s">
        <v>233</v>
      </c>
      <c r="C54" s="29">
        <v>5.8618000000000003E-2</v>
      </c>
      <c r="D54" s="29">
        <v>5.5470999999999999E-2</v>
      </c>
      <c r="E54" s="29">
        <v>6.0270999999999998E-2</v>
      </c>
      <c r="F54" s="29">
        <v>6.0037E-2</v>
      </c>
      <c r="G54" s="29">
        <v>5.9880999999999997E-2</v>
      </c>
      <c r="H54" s="29">
        <v>5.9658000000000003E-2</v>
      </c>
      <c r="I54" s="29">
        <v>5.9376999999999999E-2</v>
      </c>
      <c r="J54" s="29">
        <v>5.9109000000000002E-2</v>
      </c>
      <c r="K54" s="29">
        <v>5.8878E-2</v>
      </c>
      <c r="L54" s="29">
        <v>5.8652000000000003E-2</v>
      </c>
      <c r="M54" s="29">
        <v>5.8368000000000003E-2</v>
      </c>
      <c r="N54" s="29">
        <v>5.8111000000000003E-2</v>
      </c>
      <c r="O54" s="29">
        <v>5.7869999999999998E-2</v>
      </c>
      <c r="P54" s="29">
        <v>5.7610000000000001E-2</v>
      </c>
      <c r="Q54" s="29">
        <v>5.7396999999999997E-2</v>
      </c>
      <c r="R54" s="29">
        <v>5.7278999999999997E-2</v>
      </c>
      <c r="S54" s="29">
        <v>5.7263000000000001E-2</v>
      </c>
      <c r="T54" s="29">
        <v>5.7386E-2</v>
      </c>
      <c r="U54" s="29">
        <v>5.7528000000000003E-2</v>
      </c>
      <c r="V54" s="29">
        <v>5.7692E-2</v>
      </c>
      <c r="W54" s="29">
        <v>5.7879E-2</v>
      </c>
      <c r="X54" s="29">
        <v>5.8028000000000003E-2</v>
      </c>
      <c r="Y54" s="29">
        <v>5.8203999999999999E-2</v>
      </c>
      <c r="Z54" s="29">
        <v>5.8355999999999998E-2</v>
      </c>
      <c r="AA54" s="29">
        <v>5.8546000000000001E-2</v>
      </c>
      <c r="AB54" s="29">
        <v>5.8698E-2</v>
      </c>
      <c r="AC54" s="29">
        <v>5.8871E-2</v>
      </c>
      <c r="AD54" s="29">
        <v>5.9020999999999997E-2</v>
      </c>
      <c r="AE54" s="29">
        <v>5.9200000000000003E-2</v>
      </c>
      <c r="AF54" s="29">
        <v>5.9353000000000003E-2</v>
      </c>
      <c r="AG54" s="29">
        <v>5.9526999999999997E-2</v>
      </c>
      <c r="AH54" s="25">
        <v>5.13E-4</v>
      </c>
    </row>
    <row r="55" spans="1:34" ht="15" customHeight="1" x14ac:dyDescent="0.35">
      <c r="A55" s="8" t="s">
        <v>232</v>
      </c>
      <c r="B55" s="27" t="s">
        <v>217</v>
      </c>
      <c r="C55" s="29">
        <v>1.0072779999999999</v>
      </c>
      <c r="D55" s="29">
        <v>1.004974</v>
      </c>
      <c r="E55" s="29">
        <v>1.006877</v>
      </c>
      <c r="F55" s="29">
        <v>1.01111</v>
      </c>
      <c r="G55" s="29">
        <v>1.0180279999999999</v>
      </c>
      <c r="H55" s="29">
        <v>1.0250300000000001</v>
      </c>
      <c r="I55" s="29">
        <v>1.031625</v>
      </c>
      <c r="J55" s="29">
        <v>1.0381689999999999</v>
      </c>
      <c r="K55" s="29">
        <v>1.0453809999999999</v>
      </c>
      <c r="L55" s="29">
        <v>1.053167</v>
      </c>
      <c r="M55" s="29">
        <v>1.0591699999999999</v>
      </c>
      <c r="N55" s="29">
        <v>1.065634</v>
      </c>
      <c r="O55" s="29">
        <v>1.072573</v>
      </c>
      <c r="P55" s="29">
        <v>1.0795030000000001</v>
      </c>
      <c r="Q55" s="29">
        <v>1.086028</v>
      </c>
      <c r="R55" s="29">
        <v>1.0926400000000001</v>
      </c>
      <c r="S55" s="29">
        <v>1.0990200000000001</v>
      </c>
      <c r="T55" s="29">
        <v>1.10493</v>
      </c>
      <c r="U55" s="29">
        <v>1.1103209999999999</v>
      </c>
      <c r="V55" s="29">
        <v>1.1154580000000001</v>
      </c>
      <c r="W55" s="29">
        <v>1.1206370000000001</v>
      </c>
      <c r="X55" s="29">
        <v>1.1257029999999999</v>
      </c>
      <c r="Y55" s="29">
        <v>1.130949</v>
      </c>
      <c r="Z55" s="29">
        <v>1.1364289999999999</v>
      </c>
      <c r="AA55" s="29">
        <v>1.142382</v>
      </c>
      <c r="AB55" s="29">
        <v>1.1484840000000001</v>
      </c>
      <c r="AC55" s="29">
        <v>1.1548369999999999</v>
      </c>
      <c r="AD55" s="29">
        <v>1.161232</v>
      </c>
      <c r="AE55" s="29">
        <v>1.1676530000000001</v>
      </c>
      <c r="AF55" s="29">
        <v>1.1739379999999999</v>
      </c>
      <c r="AG55" s="29">
        <v>1.180177</v>
      </c>
      <c r="AH55" s="25">
        <v>5.2940000000000001E-3</v>
      </c>
    </row>
    <row r="56" spans="1:34" ht="15" customHeight="1" x14ac:dyDescent="0.35">
      <c r="A56" s="8" t="s">
        <v>231</v>
      </c>
      <c r="B56" s="27" t="s">
        <v>71</v>
      </c>
      <c r="C56" s="29">
        <v>0.10345600000000001</v>
      </c>
      <c r="D56" s="29">
        <v>0.103328</v>
      </c>
      <c r="E56" s="29">
        <v>0.10348599999999999</v>
      </c>
      <c r="F56" s="29">
        <v>0.103627</v>
      </c>
      <c r="G56" s="29">
        <v>0.103771</v>
      </c>
      <c r="H56" s="29">
        <v>0.10394200000000001</v>
      </c>
      <c r="I56" s="29">
        <v>0.104106</v>
      </c>
      <c r="J56" s="29">
        <v>0.10424600000000001</v>
      </c>
      <c r="K56" s="29">
        <v>0.10439900000000001</v>
      </c>
      <c r="L56" s="29">
        <v>0.10462299999999999</v>
      </c>
      <c r="M56" s="29">
        <v>0.104916</v>
      </c>
      <c r="N56" s="29">
        <v>0.105296</v>
      </c>
      <c r="O56" s="29">
        <v>0.10577300000000001</v>
      </c>
      <c r="P56" s="29">
        <v>0.106349</v>
      </c>
      <c r="Q56" s="29">
        <v>0.106974</v>
      </c>
      <c r="R56" s="29">
        <v>0.10766100000000001</v>
      </c>
      <c r="S56" s="29">
        <v>0.108391</v>
      </c>
      <c r="T56" s="29">
        <v>0.10916099999999999</v>
      </c>
      <c r="U56" s="29">
        <v>0.10995199999999999</v>
      </c>
      <c r="V56" s="29">
        <v>0.110763</v>
      </c>
      <c r="W56" s="29">
        <v>0.11160299999999999</v>
      </c>
      <c r="X56" s="29">
        <v>0.112468</v>
      </c>
      <c r="Y56" s="29">
        <v>0.113362</v>
      </c>
      <c r="Z56" s="29">
        <v>0.114289</v>
      </c>
      <c r="AA56" s="29">
        <v>0.115247</v>
      </c>
      <c r="AB56" s="29">
        <v>0.116229</v>
      </c>
      <c r="AC56" s="29">
        <v>0.11722399999999999</v>
      </c>
      <c r="AD56" s="29">
        <v>0.11822299999999999</v>
      </c>
      <c r="AE56" s="29">
        <v>0.119216</v>
      </c>
      <c r="AF56" s="29">
        <v>0.120198</v>
      </c>
      <c r="AG56" s="29">
        <v>0.121161</v>
      </c>
      <c r="AH56" s="25">
        <v>5.2789999999999998E-3</v>
      </c>
    </row>
    <row r="57" spans="1:34" ht="15" customHeight="1" x14ac:dyDescent="0.35">
      <c r="A57" s="8" t="s">
        <v>230</v>
      </c>
      <c r="B57" s="27" t="s">
        <v>229</v>
      </c>
      <c r="C57" s="29">
        <v>3.9426999999999997E-2</v>
      </c>
      <c r="D57" s="29">
        <v>3.9823999999999998E-2</v>
      </c>
      <c r="E57" s="29">
        <v>4.0362000000000002E-2</v>
      </c>
      <c r="F57" s="29">
        <v>4.0979000000000002E-2</v>
      </c>
      <c r="G57" s="29">
        <v>4.1686000000000001E-2</v>
      </c>
      <c r="H57" s="29">
        <v>4.2375999999999997E-2</v>
      </c>
      <c r="I57" s="29">
        <v>4.3043999999999999E-2</v>
      </c>
      <c r="J57" s="29">
        <v>4.3714000000000003E-2</v>
      </c>
      <c r="K57" s="29">
        <v>4.4368999999999999E-2</v>
      </c>
      <c r="L57" s="29">
        <v>4.5012999999999997E-2</v>
      </c>
      <c r="M57" s="29">
        <v>4.5546000000000003E-2</v>
      </c>
      <c r="N57" s="29">
        <v>4.6134000000000001E-2</v>
      </c>
      <c r="O57" s="29">
        <v>4.6761999999999998E-2</v>
      </c>
      <c r="P57" s="29">
        <v>4.7405999999999997E-2</v>
      </c>
      <c r="Q57" s="29">
        <v>4.8042000000000001E-2</v>
      </c>
      <c r="R57" s="29">
        <v>4.8680000000000001E-2</v>
      </c>
      <c r="S57" s="29">
        <v>4.9308999999999999E-2</v>
      </c>
      <c r="T57" s="29">
        <v>4.9957000000000001E-2</v>
      </c>
      <c r="U57" s="29">
        <v>5.0618999999999997E-2</v>
      </c>
      <c r="V57" s="29">
        <v>5.1295E-2</v>
      </c>
      <c r="W57" s="29">
        <v>5.1991000000000002E-2</v>
      </c>
      <c r="X57" s="29">
        <v>5.2693999999999998E-2</v>
      </c>
      <c r="Y57" s="29">
        <v>5.3405000000000001E-2</v>
      </c>
      <c r="Z57" s="29">
        <v>5.4120000000000001E-2</v>
      </c>
      <c r="AA57" s="29">
        <v>5.4841000000000001E-2</v>
      </c>
      <c r="AB57" s="29">
        <v>5.5551999999999997E-2</v>
      </c>
      <c r="AC57" s="29">
        <v>5.6256E-2</v>
      </c>
      <c r="AD57" s="29">
        <v>5.6944000000000002E-2</v>
      </c>
      <c r="AE57" s="29">
        <v>5.7619999999999998E-2</v>
      </c>
      <c r="AF57" s="29">
        <v>5.8278000000000003E-2</v>
      </c>
      <c r="AG57" s="29">
        <v>5.8927E-2</v>
      </c>
      <c r="AH57" s="25">
        <v>1.3485E-2</v>
      </c>
    </row>
    <row r="58" spans="1:34" ht="15" customHeight="1" x14ac:dyDescent="0.35">
      <c r="A58" s="8" t="s">
        <v>228</v>
      </c>
      <c r="B58" s="27" t="s">
        <v>63</v>
      </c>
      <c r="C58" s="29">
        <v>0.233372</v>
      </c>
      <c r="D58" s="29">
        <v>0.23203499999999999</v>
      </c>
      <c r="E58" s="29">
        <v>0.23141100000000001</v>
      </c>
      <c r="F58" s="29">
        <v>0.23120599999999999</v>
      </c>
      <c r="G58" s="29">
        <v>0.231351</v>
      </c>
      <c r="H58" s="29">
        <v>0.23127300000000001</v>
      </c>
      <c r="I58" s="29">
        <v>0.23091</v>
      </c>
      <c r="J58" s="29">
        <v>0.23035900000000001</v>
      </c>
      <c r="K58" s="29">
        <v>0.229736</v>
      </c>
      <c r="L58" s="29">
        <v>0.22905800000000001</v>
      </c>
      <c r="M58" s="29">
        <v>0.22772700000000001</v>
      </c>
      <c r="N58" s="29">
        <v>0.226713</v>
      </c>
      <c r="O58" s="29">
        <v>0.225941</v>
      </c>
      <c r="P58" s="29">
        <v>0.22534699999999999</v>
      </c>
      <c r="Q58" s="29">
        <v>0.224801</v>
      </c>
      <c r="R58" s="29">
        <v>0.22434000000000001</v>
      </c>
      <c r="S58" s="29">
        <v>0.22394800000000001</v>
      </c>
      <c r="T58" s="29">
        <v>0.22357299999999999</v>
      </c>
      <c r="U58" s="29">
        <v>0.223191</v>
      </c>
      <c r="V58" s="29">
        <v>0.22281699999999999</v>
      </c>
      <c r="W58" s="29">
        <v>0.22247</v>
      </c>
      <c r="X58" s="29">
        <v>0.22211700000000001</v>
      </c>
      <c r="Y58" s="29">
        <v>0.221776</v>
      </c>
      <c r="Z58" s="29">
        <v>0.22144</v>
      </c>
      <c r="AA58" s="29">
        <v>0.22111600000000001</v>
      </c>
      <c r="AB58" s="29">
        <v>0.22075900000000001</v>
      </c>
      <c r="AC58" s="29">
        <v>0.22040299999999999</v>
      </c>
      <c r="AD58" s="29">
        <v>0.22001899999999999</v>
      </c>
      <c r="AE58" s="29">
        <v>0.21961600000000001</v>
      </c>
      <c r="AF58" s="29">
        <v>0.21917800000000001</v>
      </c>
      <c r="AG58" s="29">
        <v>0.21873200000000001</v>
      </c>
      <c r="AH58" s="25">
        <v>-2.1570000000000001E-3</v>
      </c>
    </row>
    <row r="59" spans="1:34" ht="15" customHeight="1" x14ac:dyDescent="0.3">
      <c r="A59" s="8" t="s">
        <v>226</v>
      </c>
      <c r="B59" s="24" t="s">
        <v>81</v>
      </c>
      <c r="C59" s="28">
        <v>4.9693500000000004</v>
      </c>
      <c r="D59" s="28">
        <v>4.8413839999999997</v>
      </c>
      <c r="E59" s="28">
        <v>4.9784160000000002</v>
      </c>
      <c r="F59" s="28">
        <v>4.970707</v>
      </c>
      <c r="G59" s="28">
        <v>4.9723800000000002</v>
      </c>
      <c r="H59" s="28">
        <v>4.9680289999999996</v>
      </c>
      <c r="I59" s="28">
        <v>4.9561640000000002</v>
      </c>
      <c r="J59" s="28">
        <v>4.9427760000000003</v>
      </c>
      <c r="K59" s="28">
        <v>4.931273</v>
      </c>
      <c r="L59" s="28">
        <v>4.9201389999999998</v>
      </c>
      <c r="M59" s="28">
        <v>4.9037559999999996</v>
      </c>
      <c r="N59" s="28">
        <v>4.8919119999999996</v>
      </c>
      <c r="O59" s="28">
        <v>4.8830520000000002</v>
      </c>
      <c r="P59" s="28">
        <v>4.8745240000000001</v>
      </c>
      <c r="Q59" s="28">
        <v>4.8660610000000002</v>
      </c>
      <c r="R59" s="28">
        <v>4.8602069999999999</v>
      </c>
      <c r="S59" s="28">
        <v>4.8555999999999999</v>
      </c>
      <c r="T59" s="28">
        <v>4.8510710000000001</v>
      </c>
      <c r="U59" s="28">
        <v>4.8468929999999997</v>
      </c>
      <c r="V59" s="28">
        <v>4.8430160000000004</v>
      </c>
      <c r="W59" s="28">
        <v>4.8409740000000001</v>
      </c>
      <c r="X59" s="28">
        <v>4.8388660000000003</v>
      </c>
      <c r="Y59" s="28">
        <v>4.837218</v>
      </c>
      <c r="Z59" s="28">
        <v>4.8357599999999996</v>
      </c>
      <c r="AA59" s="28">
        <v>4.8353489999999999</v>
      </c>
      <c r="AB59" s="28">
        <v>4.8343420000000004</v>
      </c>
      <c r="AC59" s="28">
        <v>4.8336639999999997</v>
      </c>
      <c r="AD59" s="28">
        <v>4.8320689999999997</v>
      </c>
      <c r="AE59" s="28">
        <v>4.8300200000000002</v>
      </c>
      <c r="AF59" s="28">
        <v>4.8267600000000002</v>
      </c>
      <c r="AG59" s="28">
        <v>4.82341</v>
      </c>
      <c r="AH59" s="22">
        <v>-9.9299999999999996E-4</v>
      </c>
    </row>
    <row r="61" spans="1:34" ht="15" customHeight="1" x14ac:dyDescent="0.3">
      <c r="B61" s="24" t="s">
        <v>352</v>
      </c>
    </row>
    <row r="62" spans="1:34" ht="15" customHeight="1" x14ac:dyDescent="0.35">
      <c r="A62" s="8" t="s">
        <v>225</v>
      </c>
      <c r="B62" s="27" t="s">
        <v>219</v>
      </c>
      <c r="C62" s="29">
        <v>0.37266500000000002</v>
      </c>
      <c r="D62" s="29">
        <v>0.39995700000000001</v>
      </c>
      <c r="E62" s="29">
        <v>0.39926899999999999</v>
      </c>
      <c r="F62" s="29">
        <v>0.38784400000000002</v>
      </c>
      <c r="G62" s="29">
        <v>0.37701299999999999</v>
      </c>
      <c r="H62" s="29">
        <v>0.36751</v>
      </c>
      <c r="I62" s="29">
        <v>0.35896400000000001</v>
      </c>
      <c r="J62" s="29">
        <v>0.35164899999999999</v>
      </c>
      <c r="K62" s="29">
        <v>0.34474900000000003</v>
      </c>
      <c r="L62" s="29">
        <v>0.33844299999999999</v>
      </c>
      <c r="M62" s="29">
        <v>0.33236199999999999</v>
      </c>
      <c r="N62" s="29">
        <v>0.32668700000000001</v>
      </c>
      <c r="O62" s="29">
        <v>0.32118000000000002</v>
      </c>
      <c r="P62" s="29">
        <v>0.31600400000000001</v>
      </c>
      <c r="Q62" s="29">
        <v>0.311029</v>
      </c>
      <c r="R62" s="29">
        <v>0.306369</v>
      </c>
      <c r="S62" s="29">
        <v>0.301784</v>
      </c>
      <c r="T62" s="29">
        <v>0.29721599999999998</v>
      </c>
      <c r="U62" s="29">
        <v>0.29270499999999999</v>
      </c>
      <c r="V62" s="29">
        <v>0.28850999999999999</v>
      </c>
      <c r="W62" s="29">
        <v>0.28425899999999998</v>
      </c>
      <c r="X62" s="29">
        <v>0.28003699999999998</v>
      </c>
      <c r="Y62" s="29">
        <v>0.27586100000000002</v>
      </c>
      <c r="Z62" s="29">
        <v>0.27163999999999999</v>
      </c>
      <c r="AA62" s="29">
        <v>0.26762599999999998</v>
      </c>
      <c r="AB62" s="29">
        <v>0.26367499999999999</v>
      </c>
      <c r="AC62" s="29">
        <v>0.25955699999999998</v>
      </c>
      <c r="AD62" s="29">
        <v>0.25536199999999998</v>
      </c>
      <c r="AE62" s="29">
        <v>0.25132900000000002</v>
      </c>
      <c r="AF62" s="29">
        <v>0.247337</v>
      </c>
      <c r="AG62" s="29">
        <v>0.243419</v>
      </c>
      <c r="AH62" s="25">
        <v>-1.4095999999999999E-2</v>
      </c>
    </row>
    <row r="63" spans="1:34" ht="15" customHeight="1" x14ac:dyDescent="0.35">
      <c r="A63" s="8" t="s">
        <v>224</v>
      </c>
      <c r="B63" s="27" t="s">
        <v>217</v>
      </c>
      <c r="C63" s="29">
        <v>4.8758000000000003E-2</v>
      </c>
      <c r="D63" s="29">
        <v>4.7106000000000002E-2</v>
      </c>
      <c r="E63" s="29">
        <v>4.5185999999999997E-2</v>
      </c>
      <c r="F63" s="29">
        <v>4.2962E-2</v>
      </c>
      <c r="G63" s="29">
        <v>4.0973999999999997E-2</v>
      </c>
      <c r="H63" s="29">
        <v>3.9324999999999999E-2</v>
      </c>
      <c r="I63" s="29">
        <v>3.7949999999999998E-2</v>
      </c>
      <c r="J63" s="29">
        <v>3.6873000000000003E-2</v>
      </c>
      <c r="K63" s="29">
        <v>3.5999000000000003E-2</v>
      </c>
      <c r="L63" s="29">
        <v>3.5348999999999998E-2</v>
      </c>
      <c r="M63" s="29">
        <v>3.4874000000000002E-2</v>
      </c>
      <c r="N63" s="29">
        <v>3.4368000000000003E-2</v>
      </c>
      <c r="O63" s="29">
        <v>3.3827000000000003E-2</v>
      </c>
      <c r="P63" s="29">
        <v>3.3281999999999999E-2</v>
      </c>
      <c r="Q63" s="29">
        <v>3.2730000000000002E-2</v>
      </c>
      <c r="R63" s="29">
        <v>3.2176000000000003E-2</v>
      </c>
      <c r="S63" s="29">
        <v>3.1614000000000003E-2</v>
      </c>
      <c r="T63" s="29">
        <v>3.1032000000000001E-2</v>
      </c>
      <c r="U63" s="29">
        <v>3.0442E-2</v>
      </c>
      <c r="V63" s="29">
        <v>2.9881000000000001E-2</v>
      </c>
      <c r="W63" s="29">
        <v>2.9309999999999999E-2</v>
      </c>
      <c r="X63" s="29">
        <v>2.8753000000000001E-2</v>
      </c>
      <c r="Y63" s="29">
        <v>2.8226999999999999E-2</v>
      </c>
      <c r="Z63" s="29">
        <v>2.7720999999999999E-2</v>
      </c>
      <c r="AA63" s="29">
        <v>2.7262999999999999E-2</v>
      </c>
      <c r="AB63" s="29">
        <v>2.6834E-2</v>
      </c>
      <c r="AC63" s="29">
        <v>2.6407E-2</v>
      </c>
      <c r="AD63" s="29">
        <v>2.5998E-2</v>
      </c>
      <c r="AE63" s="29">
        <v>2.5621999999999999E-2</v>
      </c>
      <c r="AF63" s="29">
        <v>2.5257999999999999E-2</v>
      </c>
      <c r="AG63" s="29">
        <v>2.4912E-2</v>
      </c>
      <c r="AH63" s="25">
        <v>-2.2135999999999999E-2</v>
      </c>
    </row>
    <row r="64" spans="1:34" ht="15" customHeight="1" x14ac:dyDescent="0.35">
      <c r="A64" s="8" t="s">
        <v>223</v>
      </c>
      <c r="B64" s="27" t="s">
        <v>351</v>
      </c>
      <c r="C64" s="29">
        <v>7.8510000000000003E-3</v>
      </c>
      <c r="D64" s="29">
        <v>7.9019999999999993E-3</v>
      </c>
      <c r="E64" s="29">
        <v>7.8840000000000004E-3</v>
      </c>
      <c r="F64" s="29">
        <v>7.7879999999999998E-3</v>
      </c>
      <c r="G64" s="29">
        <v>7.6940000000000003E-3</v>
      </c>
      <c r="H64" s="29">
        <v>7.62E-3</v>
      </c>
      <c r="I64" s="29">
        <v>7.561E-3</v>
      </c>
      <c r="J64" s="29">
        <v>7.5189999999999996E-3</v>
      </c>
      <c r="K64" s="29">
        <v>7.4799999999999997E-3</v>
      </c>
      <c r="L64" s="29">
        <v>7.4469999999999996E-3</v>
      </c>
      <c r="M64" s="29">
        <v>7.4139999999999996E-3</v>
      </c>
      <c r="N64" s="29">
        <v>7.3850000000000001E-3</v>
      </c>
      <c r="O64" s="29">
        <v>7.3559999999999997E-3</v>
      </c>
      <c r="P64" s="29">
        <v>7.3299999999999997E-3</v>
      </c>
      <c r="Q64" s="29">
        <v>7.3070000000000001E-3</v>
      </c>
      <c r="R64" s="29">
        <v>7.2870000000000001E-3</v>
      </c>
      <c r="S64" s="29">
        <v>7.2659999999999999E-3</v>
      </c>
      <c r="T64" s="29">
        <v>7.2430000000000003E-3</v>
      </c>
      <c r="U64" s="29">
        <v>7.2179999999999996E-3</v>
      </c>
      <c r="V64" s="29">
        <v>7.1980000000000004E-3</v>
      </c>
      <c r="W64" s="29">
        <v>7.1729999999999997E-3</v>
      </c>
      <c r="X64" s="29">
        <v>7.1479999999999998E-3</v>
      </c>
      <c r="Y64" s="29">
        <v>7.1250000000000003E-3</v>
      </c>
      <c r="Z64" s="29">
        <v>7.1009999999999997E-3</v>
      </c>
      <c r="AA64" s="29">
        <v>7.0829999999999999E-3</v>
      </c>
      <c r="AB64" s="29">
        <v>7.0670000000000004E-3</v>
      </c>
      <c r="AC64" s="29">
        <v>7.0460000000000002E-3</v>
      </c>
      <c r="AD64" s="29">
        <v>7.025E-3</v>
      </c>
      <c r="AE64" s="29">
        <v>7.0089999999999996E-3</v>
      </c>
      <c r="AF64" s="29">
        <v>6.9930000000000001E-3</v>
      </c>
      <c r="AG64" s="29">
        <v>6.979E-3</v>
      </c>
      <c r="AH64" s="25">
        <v>-3.9160000000000002E-3</v>
      </c>
    </row>
    <row r="65" spans="1:34" ht="15" customHeight="1" x14ac:dyDescent="0.3">
      <c r="A65" s="8" t="s">
        <v>222</v>
      </c>
      <c r="B65" s="24" t="s">
        <v>81</v>
      </c>
      <c r="C65" s="28">
        <v>0.42927399999999999</v>
      </c>
      <c r="D65" s="28">
        <v>0.45496599999999998</v>
      </c>
      <c r="E65" s="28">
        <v>0.45233800000000002</v>
      </c>
      <c r="F65" s="28">
        <v>0.43859300000000001</v>
      </c>
      <c r="G65" s="28">
        <v>0.42568099999999998</v>
      </c>
      <c r="H65" s="28">
        <v>0.41445599999999999</v>
      </c>
      <c r="I65" s="28">
        <v>0.404474</v>
      </c>
      <c r="J65" s="28">
        <v>0.39604200000000001</v>
      </c>
      <c r="K65" s="28">
        <v>0.38822699999999999</v>
      </c>
      <c r="L65" s="28">
        <v>0.38123899999999999</v>
      </c>
      <c r="M65" s="28">
        <v>0.37464900000000001</v>
      </c>
      <c r="N65" s="28">
        <v>0.36843999999999999</v>
      </c>
      <c r="O65" s="28">
        <v>0.36236200000000002</v>
      </c>
      <c r="P65" s="28">
        <v>0.35661599999999999</v>
      </c>
      <c r="Q65" s="28">
        <v>0.35106599999999999</v>
      </c>
      <c r="R65" s="28">
        <v>0.345831</v>
      </c>
      <c r="S65" s="28">
        <v>0.34066400000000002</v>
      </c>
      <c r="T65" s="28">
        <v>0.33549099999999998</v>
      </c>
      <c r="U65" s="28">
        <v>0.33036500000000002</v>
      </c>
      <c r="V65" s="28">
        <v>0.32558900000000002</v>
      </c>
      <c r="W65" s="28">
        <v>0.32074200000000003</v>
      </c>
      <c r="X65" s="28">
        <v>0.315938</v>
      </c>
      <c r="Y65" s="28">
        <v>0.31121300000000002</v>
      </c>
      <c r="Z65" s="28">
        <v>0.30646200000000001</v>
      </c>
      <c r="AA65" s="28">
        <v>0.30197200000000002</v>
      </c>
      <c r="AB65" s="28">
        <v>0.29757499999999998</v>
      </c>
      <c r="AC65" s="28">
        <v>0.29300999999999999</v>
      </c>
      <c r="AD65" s="28">
        <v>0.288385</v>
      </c>
      <c r="AE65" s="28">
        <v>0.28395900000000002</v>
      </c>
      <c r="AF65" s="28">
        <v>0.27958899999999998</v>
      </c>
      <c r="AG65" s="28">
        <v>0.275341</v>
      </c>
      <c r="AH65" s="22">
        <v>-1.4694E-2</v>
      </c>
    </row>
    <row r="67" spans="1:34" ht="15" customHeight="1" x14ac:dyDescent="0.3">
      <c r="B67" s="24" t="s">
        <v>221</v>
      </c>
    </row>
    <row r="68" spans="1:34" ht="15" customHeight="1" x14ac:dyDescent="0.35">
      <c r="A68" s="8" t="s">
        <v>220</v>
      </c>
      <c r="B68" s="27" t="s">
        <v>219</v>
      </c>
      <c r="C68" s="29">
        <v>0.30082599999999998</v>
      </c>
      <c r="D68" s="29">
        <v>0.31928899999999999</v>
      </c>
      <c r="E68" s="29">
        <v>0.31598199999999999</v>
      </c>
      <c r="F68" s="29">
        <v>0.31245099999999998</v>
      </c>
      <c r="G68" s="29">
        <v>0.30869200000000002</v>
      </c>
      <c r="H68" s="29">
        <v>0.304761</v>
      </c>
      <c r="I68" s="29">
        <v>0.30077199999999998</v>
      </c>
      <c r="J68" s="29">
        <v>0.29696899999999998</v>
      </c>
      <c r="K68" s="29">
        <v>0.29325200000000001</v>
      </c>
      <c r="L68" s="29">
        <v>0.28970299999999999</v>
      </c>
      <c r="M68" s="29">
        <v>0.286165</v>
      </c>
      <c r="N68" s="29">
        <v>0.28289900000000001</v>
      </c>
      <c r="O68" s="29">
        <v>0.27976800000000002</v>
      </c>
      <c r="P68" s="29">
        <v>0.27681899999999998</v>
      </c>
      <c r="Q68" s="29">
        <v>0.274063</v>
      </c>
      <c r="R68" s="29">
        <v>0.27155000000000001</v>
      </c>
      <c r="S68" s="29">
        <v>0.26910800000000001</v>
      </c>
      <c r="T68" s="29">
        <v>0.266735</v>
      </c>
      <c r="U68" s="29">
        <v>0.26442300000000002</v>
      </c>
      <c r="V68" s="29">
        <v>0.26218599999999997</v>
      </c>
      <c r="W68" s="29">
        <v>0.26002199999999998</v>
      </c>
      <c r="X68" s="29">
        <v>0.25787500000000002</v>
      </c>
      <c r="Y68" s="29">
        <v>0.25573600000000002</v>
      </c>
      <c r="Z68" s="29">
        <v>0.25361</v>
      </c>
      <c r="AA68" s="29">
        <v>0.25151400000000002</v>
      </c>
      <c r="AB68" s="29">
        <v>0.24953600000000001</v>
      </c>
      <c r="AC68" s="29">
        <v>0.24754699999999999</v>
      </c>
      <c r="AD68" s="29">
        <v>0.24548200000000001</v>
      </c>
      <c r="AE68" s="29">
        <v>0.24343999999999999</v>
      </c>
      <c r="AF68" s="29">
        <v>0.24146599999999999</v>
      </c>
      <c r="AG68" s="29">
        <v>0.23955699999999999</v>
      </c>
      <c r="AH68" s="25">
        <v>-7.5630000000000003E-3</v>
      </c>
    </row>
    <row r="69" spans="1:34" ht="15" customHeight="1" x14ac:dyDescent="0.35">
      <c r="A69" s="8" t="s">
        <v>218</v>
      </c>
      <c r="B69" s="27" t="s">
        <v>217</v>
      </c>
      <c r="C69" s="29">
        <v>6.5345E-2</v>
      </c>
      <c r="D69" s="29">
        <v>6.3697000000000004E-2</v>
      </c>
      <c r="E69" s="29">
        <v>6.1963999999999998E-2</v>
      </c>
      <c r="F69" s="29">
        <v>6.0192000000000002E-2</v>
      </c>
      <c r="G69" s="29">
        <v>5.8562000000000003E-2</v>
      </c>
      <c r="H69" s="29">
        <v>5.7089000000000001E-2</v>
      </c>
      <c r="I69" s="29">
        <v>5.5773999999999997E-2</v>
      </c>
      <c r="J69" s="29">
        <v>5.4623999999999999E-2</v>
      </c>
      <c r="K69" s="29">
        <v>5.3608000000000003E-2</v>
      </c>
      <c r="L69" s="29">
        <v>5.2748999999999997E-2</v>
      </c>
      <c r="M69" s="29">
        <v>5.1995E-2</v>
      </c>
      <c r="N69" s="29">
        <v>5.1180999999999997E-2</v>
      </c>
      <c r="O69" s="29">
        <v>5.0317000000000001E-2</v>
      </c>
      <c r="P69" s="29">
        <v>4.9430000000000002E-2</v>
      </c>
      <c r="Q69" s="29">
        <v>4.8529000000000003E-2</v>
      </c>
      <c r="R69" s="29">
        <v>4.7635999999999998E-2</v>
      </c>
      <c r="S69" s="29">
        <v>4.6734999999999999E-2</v>
      </c>
      <c r="T69" s="29">
        <v>4.5836000000000002E-2</v>
      </c>
      <c r="U69" s="29">
        <v>4.4946E-2</v>
      </c>
      <c r="V69" s="29">
        <v>4.4082999999999997E-2</v>
      </c>
      <c r="W69" s="29">
        <v>4.3250999999999998E-2</v>
      </c>
      <c r="X69" s="29">
        <v>4.2452999999999998E-2</v>
      </c>
      <c r="Y69" s="29">
        <v>4.1708000000000002E-2</v>
      </c>
      <c r="Z69" s="29">
        <v>4.1015999999999997E-2</v>
      </c>
      <c r="AA69" s="29">
        <v>4.0382000000000001E-2</v>
      </c>
      <c r="AB69" s="29">
        <v>3.9815000000000003E-2</v>
      </c>
      <c r="AC69" s="29">
        <v>3.9276999999999999E-2</v>
      </c>
      <c r="AD69" s="29">
        <v>3.8758000000000001E-2</v>
      </c>
      <c r="AE69" s="29">
        <v>3.8265E-2</v>
      </c>
      <c r="AF69" s="29">
        <v>3.7802000000000002E-2</v>
      </c>
      <c r="AG69" s="29">
        <v>3.7360999999999998E-2</v>
      </c>
      <c r="AH69" s="25">
        <v>-1.8463E-2</v>
      </c>
    </row>
    <row r="70" spans="1:34" ht="15" customHeight="1" x14ac:dyDescent="0.35">
      <c r="A70" s="8" t="s">
        <v>216</v>
      </c>
      <c r="B70" s="27" t="s">
        <v>71</v>
      </c>
      <c r="C70" s="29">
        <v>1.7066999999999999E-2</v>
      </c>
      <c r="D70" s="29">
        <v>1.6858999999999999E-2</v>
      </c>
      <c r="E70" s="29">
        <v>1.6695000000000002E-2</v>
      </c>
      <c r="F70" s="29">
        <v>1.6525000000000001E-2</v>
      </c>
      <c r="G70" s="29">
        <v>1.635E-2</v>
      </c>
      <c r="H70" s="29">
        <v>1.6171000000000001E-2</v>
      </c>
      <c r="I70" s="29">
        <v>1.5983000000000001E-2</v>
      </c>
      <c r="J70" s="29">
        <v>1.5776999999999999E-2</v>
      </c>
      <c r="K70" s="29">
        <v>1.5561E-2</v>
      </c>
      <c r="L70" s="29">
        <v>1.5335E-2</v>
      </c>
      <c r="M70" s="29">
        <v>1.5099E-2</v>
      </c>
      <c r="N70" s="29">
        <v>1.4853999999999999E-2</v>
      </c>
      <c r="O70" s="29">
        <v>1.4605E-2</v>
      </c>
      <c r="P70" s="29">
        <v>1.4394000000000001E-2</v>
      </c>
      <c r="Q70" s="29">
        <v>1.4220999999999999E-2</v>
      </c>
      <c r="R70" s="29">
        <v>1.4089000000000001E-2</v>
      </c>
      <c r="S70" s="29">
        <v>1.3998999999999999E-2</v>
      </c>
      <c r="T70" s="29">
        <v>1.3949E-2</v>
      </c>
      <c r="U70" s="29">
        <v>1.3894E-2</v>
      </c>
      <c r="V70" s="29">
        <v>1.3834000000000001E-2</v>
      </c>
      <c r="W70" s="29">
        <v>1.3769E-2</v>
      </c>
      <c r="X70" s="29">
        <v>1.3698E-2</v>
      </c>
      <c r="Y70" s="29">
        <v>1.3624000000000001E-2</v>
      </c>
      <c r="Z70" s="29">
        <v>1.3547E-2</v>
      </c>
      <c r="AA70" s="29">
        <v>1.3469999999999999E-2</v>
      </c>
      <c r="AB70" s="29">
        <v>1.3395000000000001E-2</v>
      </c>
      <c r="AC70" s="29">
        <v>1.3324000000000001E-2</v>
      </c>
      <c r="AD70" s="29">
        <v>1.3256E-2</v>
      </c>
      <c r="AE70" s="29">
        <v>1.3192000000000001E-2</v>
      </c>
      <c r="AF70" s="29">
        <v>1.3132E-2</v>
      </c>
      <c r="AG70" s="29">
        <v>1.3075E-2</v>
      </c>
      <c r="AH70" s="25">
        <v>-8.8419999999999992E-3</v>
      </c>
    </row>
    <row r="71" spans="1:34" ht="15" customHeight="1" x14ac:dyDescent="0.35">
      <c r="A71" s="8" t="s">
        <v>215</v>
      </c>
      <c r="B71" s="27" t="s">
        <v>350</v>
      </c>
      <c r="C71" s="29">
        <v>7.1942000000000006E-2</v>
      </c>
      <c r="D71" s="29">
        <v>7.4200000000000002E-2</v>
      </c>
      <c r="E71" s="29">
        <v>7.6177999999999996E-2</v>
      </c>
      <c r="F71" s="29">
        <v>7.7882999999999994E-2</v>
      </c>
      <c r="G71" s="29">
        <v>7.9518000000000005E-2</v>
      </c>
      <c r="H71" s="29">
        <v>8.1139000000000003E-2</v>
      </c>
      <c r="I71" s="29">
        <v>8.2757999999999998E-2</v>
      </c>
      <c r="J71" s="29">
        <v>8.4404000000000007E-2</v>
      </c>
      <c r="K71" s="29">
        <v>8.6040000000000005E-2</v>
      </c>
      <c r="L71" s="29">
        <v>8.7695999999999996E-2</v>
      </c>
      <c r="M71" s="29">
        <v>8.9279999999999998E-2</v>
      </c>
      <c r="N71" s="29">
        <v>9.0917999999999999E-2</v>
      </c>
      <c r="O71" s="29">
        <v>9.2589000000000005E-2</v>
      </c>
      <c r="P71" s="29">
        <v>9.4302999999999998E-2</v>
      </c>
      <c r="Q71" s="29">
        <v>9.6048999999999995E-2</v>
      </c>
      <c r="R71" s="29">
        <v>9.7841999999999998E-2</v>
      </c>
      <c r="S71" s="29">
        <v>9.9643999999999996E-2</v>
      </c>
      <c r="T71" s="29">
        <v>0.10145</v>
      </c>
      <c r="U71" s="29">
        <v>0.103254</v>
      </c>
      <c r="V71" s="29">
        <v>0.105071</v>
      </c>
      <c r="W71" s="29">
        <v>0.10689</v>
      </c>
      <c r="X71" s="29">
        <v>0.108706</v>
      </c>
      <c r="Y71" s="29">
        <v>0.11054700000000001</v>
      </c>
      <c r="Z71" s="29">
        <v>0.112414</v>
      </c>
      <c r="AA71" s="29">
        <v>0.11432100000000001</v>
      </c>
      <c r="AB71" s="29">
        <v>0.116299</v>
      </c>
      <c r="AC71" s="29">
        <v>0.11827600000000001</v>
      </c>
      <c r="AD71" s="29">
        <v>0.120227</v>
      </c>
      <c r="AE71" s="29">
        <v>0.122188</v>
      </c>
      <c r="AF71" s="29">
        <v>0.12418</v>
      </c>
      <c r="AG71" s="29">
        <v>0.12619900000000001</v>
      </c>
      <c r="AH71" s="25">
        <v>1.891E-2</v>
      </c>
    </row>
    <row r="72" spans="1:34" ht="15" customHeight="1" x14ac:dyDescent="0.3">
      <c r="A72" s="8" t="s">
        <v>214</v>
      </c>
      <c r="B72" s="24" t="s">
        <v>81</v>
      </c>
      <c r="C72" s="28">
        <v>0.45517999999999997</v>
      </c>
      <c r="D72" s="28">
        <v>0.47404499999999999</v>
      </c>
      <c r="E72" s="28">
        <v>0.47081800000000001</v>
      </c>
      <c r="F72" s="28">
        <v>0.46705000000000002</v>
      </c>
      <c r="G72" s="28">
        <v>0.46312199999999998</v>
      </c>
      <c r="H72" s="28">
        <v>0.45916000000000001</v>
      </c>
      <c r="I72" s="28">
        <v>0.45528800000000003</v>
      </c>
      <c r="J72" s="28">
        <v>0.45177400000000001</v>
      </c>
      <c r="K72" s="28">
        <v>0.448461</v>
      </c>
      <c r="L72" s="28">
        <v>0.44548300000000002</v>
      </c>
      <c r="M72" s="28">
        <v>0.44253900000000002</v>
      </c>
      <c r="N72" s="28">
        <v>0.43985200000000002</v>
      </c>
      <c r="O72" s="28">
        <v>0.437278</v>
      </c>
      <c r="P72" s="28">
        <v>0.434946</v>
      </c>
      <c r="Q72" s="28">
        <v>0.43286200000000002</v>
      </c>
      <c r="R72" s="28">
        <v>0.43111699999999997</v>
      </c>
      <c r="S72" s="28">
        <v>0.42948599999999998</v>
      </c>
      <c r="T72" s="28">
        <v>0.42797000000000002</v>
      </c>
      <c r="U72" s="28">
        <v>0.42651699999999998</v>
      </c>
      <c r="V72" s="28">
        <v>0.42517300000000002</v>
      </c>
      <c r="W72" s="28">
        <v>0.42393199999999998</v>
      </c>
      <c r="X72" s="28">
        <v>0.422732</v>
      </c>
      <c r="Y72" s="28">
        <v>0.42161500000000002</v>
      </c>
      <c r="Z72" s="28">
        <v>0.42058699999999999</v>
      </c>
      <c r="AA72" s="28">
        <v>0.41968699999999998</v>
      </c>
      <c r="AB72" s="28">
        <v>0.419045</v>
      </c>
      <c r="AC72" s="28">
        <v>0.41842400000000002</v>
      </c>
      <c r="AD72" s="28">
        <v>0.41772300000000001</v>
      </c>
      <c r="AE72" s="28">
        <v>0.41708400000000001</v>
      </c>
      <c r="AF72" s="28">
        <v>0.41658000000000001</v>
      </c>
      <c r="AG72" s="28">
        <v>0.41619200000000001</v>
      </c>
      <c r="AH72" s="22">
        <v>-2.98E-3</v>
      </c>
    </row>
    <row r="74" spans="1:34" ht="15" customHeight="1" x14ac:dyDescent="0.35">
      <c r="A74" s="8" t="s">
        <v>213</v>
      </c>
      <c r="B74" s="27" t="s">
        <v>349</v>
      </c>
      <c r="C74" s="29">
        <v>0.45751199999999997</v>
      </c>
      <c r="D74" s="29">
        <v>0.45433299999999999</v>
      </c>
      <c r="E74" s="29">
        <v>0.443909</v>
      </c>
      <c r="F74" s="29">
        <v>0.448911</v>
      </c>
      <c r="G74" s="29">
        <v>0.45432600000000001</v>
      </c>
      <c r="H74" s="29">
        <v>0.456316</v>
      </c>
      <c r="I74" s="29">
        <v>0.45534000000000002</v>
      </c>
      <c r="J74" s="29">
        <v>0.45182099999999997</v>
      </c>
      <c r="K74" s="29">
        <v>0.44889299999999999</v>
      </c>
      <c r="L74" s="29">
        <v>0.444799</v>
      </c>
      <c r="M74" s="29">
        <v>0.44039800000000001</v>
      </c>
      <c r="N74" s="29">
        <v>0.43509900000000001</v>
      </c>
      <c r="O74" s="29">
        <v>0.42979000000000001</v>
      </c>
      <c r="P74" s="29">
        <v>0.423655</v>
      </c>
      <c r="Q74" s="29">
        <v>0.416962</v>
      </c>
      <c r="R74" s="29">
        <v>0.40978399999999998</v>
      </c>
      <c r="S74" s="29">
        <v>0.40250999999999998</v>
      </c>
      <c r="T74" s="29">
        <v>0.39616499999999999</v>
      </c>
      <c r="U74" s="29">
        <v>0.3906</v>
      </c>
      <c r="V74" s="29">
        <v>0.38444800000000001</v>
      </c>
      <c r="W74" s="29">
        <v>0.37942199999999998</v>
      </c>
      <c r="X74" s="29">
        <v>0.37479000000000001</v>
      </c>
      <c r="Y74" s="29">
        <v>0.37020500000000001</v>
      </c>
      <c r="Z74" s="29">
        <v>0.36615700000000001</v>
      </c>
      <c r="AA74" s="29">
        <v>0.36159400000000003</v>
      </c>
      <c r="AB74" s="29">
        <v>0.35714499999999999</v>
      </c>
      <c r="AC74" s="29">
        <v>0.35383199999999998</v>
      </c>
      <c r="AD74" s="29">
        <v>0.35059000000000001</v>
      </c>
      <c r="AE74" s="29">
        <v>0.34657500000000002</v>
      </c>
      <c r="AF74" s="29">
        <v>0.34247</v>
      </c>
      <c r="AG74" s="29">
        <v>0.33811099999999999</v>
      </c>
      <c r="AH74" s="25">
        <v>-1.0030000000000001E-2</v>
      </c>
    </row>
    <row r="76" spans="1:34" ht="15" customHeight="1" x14ac:dyDescent="0.3">
      <c r="B76" s="24" t="s">
        <v>348</v>
      </c>
    </row>
    <row r="77" spans="1:34" ht="15" customHeight="1" x14ac:dyDescent="0.35">
      <c r="A77" s="8" t="s">
        <v>212</v>
      </c>
      <c r="B77" s="27" t="s">
        <v>195</v>
      </c>
      <c r="C77" s="29">
        <v>5.3071780000000004</v>
      </c>
      <c r="D77" s="29">
        <v>5.2776909999999999</v>
      </c>
      <c r="E77" s="29">
        <v>5.4008450000000003</v>
      </c>
      <c r="F77" s="29">
        <v>5.3735330000000001</v>
      </c>
      <c r="G77" s="29">
        <v>5.3547989999999999</v>
      </c>
      <c r="H77" s="29">
        <v>5.3281660000000004</v>
      </c>
      <c r="I77" s="29">
        <v>5.2917920000000001</v>
      </c>
      <c r="J77" s="29">
        <v>5.2524829999999998</v>
      </c>
      <c r="K77" s="29">
        <v>5.2157920000000004</v>
      </c>
      <c r="L77" s="29">
        <v>5.178312</v>
      </c>
      <c r="M77" s="29">
        <v>5.1382300000000001</v>
      </c>
      <c r="N77" s="29">
        <v>5.1017999999999999</v>
      </c>
      <c r="O77" s="29">
        <v>5.0680269999999998</v>
      </c>
      <c r="P77" s="29">
        <v>5.0336550000000004</v>
      </c>
      <c r="Q77" s="29">
        <v>4.9994160000000001</v>
      </c>
      <c r="R77" s="29">
        <v>4.967956</v>
      </c>
      <c r="S77" s="29">
        <v>4.9380519999999999</v>
      </c>
      <c r="T77" s="29">
        <v>4.9096339999999996</v>
      </c>
      <c r="U77" s="29">
        <v>4.8830200000000001</v>
      </c>
      <c r="V77" s="29">
        <v>4.8566219999999998</v>
      </c>
      <c r="W77" s="29">
        <v>4.8331379999999999</v>
      </c>
      <c r="X77" s="29">
        <v>4.8099699999999999</v>
      </c>
      <c r="Y77" s="29">
        <v>4.7870039999999996</v>
      </c>
      <c r="Z77" s="29">
        <v>4.7651260000000004</v>
      </c>
      <c r="AA77" s="29">
        <v>4.7432590000000001</v>
      </c>
      <c r="AB77" s="29">
        <v>4.7208550000000002</v>
      </c>
      <c r="AC77" s="29">
        <v>4.6997249999999999</v>
      </c>
      <c r="AD77" s="29">
        <v>4.6773850000000001</v>
      </c>
      <c r="AE77" s="29">
        <v>4.6539570000000001</v>
      </c>
      <c r="AF77" s="29">
        <v>4.6299510000000001</v>
      </c>
      <c r="AG77" s="29">
        <v>4.606185</v>
      </c>
      <c r="AH77" s="25">
        <v>-4.7109999999999999E-3</v>
      </c>
    </row>
    <row r="78" spans="1:34" ht="15" customHeight="1" x14ac:dyDescent="0.35">
      <c r="A78" s="8" t="s">
        <v>211</v>
      </c>
      <c r="B78" s="27" t="s">
        <v>193</v>
      </c>
      <c r="C78" s="29">
        <v>0.86400999999999994</v>
      </c>
      <c r="D78" s="29">
        <v>0.82206500000000005</v>
      </c>
      <c r="E78" s="29">
        <v>0.92145200000000005</v>
      </c>
      <c r="F78" s="29">
        <v>0.93411999999999995</v>
      </c>
      <c r="G78" s="29">
        <v>0.947658</v>
      </c>
      <c r="H78" s="29">
        <v>0.96175600000000006</v>
      </c>
      <c r="I78" s="29">
        <v>0.97531999999999996</v>
      </c>
      <c r="J78" s="29">
        <v>0.98882400000000004</v>
      </c>
      <c r="K78" s="29">
        <v>1.003001</v>
      </c>
      <c r="L78" s="29">
        <v>1.0175190000000001</v>
      </c>
      <c r="M78" s="29">
        <v>1.0325610000000001</v>
      </c>
      <c r="N78" s="29">
        <v>1.0488550000000001</v>
      </c>
      <c r="O78" s="29">
        <v>1.066351</v>
      </c>
      <c r="P78" s="29">
        <v>1.083456</v>
      </c>
      <c r="Q78" s="29">
        <v>1.1011759999999999</v>
      </c>
      <c r="R78" s="29">
        <v>1.12019</v>
      </c>
      <c r="S78" s="29">
        <v>1.140463</v>
      </c>
      <c r="T78" s="29">
        <v>1.162417</v>
      </c>
      <c r="U78" s="29">
        <v>1.1845600000000001</v>
      </c>
      <c r="V78" s="29">
        <v>1.206796</v>
      </c>
      <c r="W78" s="29">
        <v>1.229417</v>
      </c>
      <c r="X78" s="29">
        <v>1.2515080000000001</v>
      </c>
      <c r="Y78" s="29">
        <v>1.2744489999999999</v>
      </c>
      <c r="Z78" s="29">
        <v>1.2983210000000001</v>
      </c>
      <c r="AA78" s="29">
        <v>1.3230759999999999</v>
      </c>
      <c r="AB78" s="29">
        <v>1.3475790000000001</v>
      </c>
      <c r="AC78" s="29">
        <v>1.372817</v>
      </c>
      <c r="AD78" s="29">
        <v>1.3975359999999999</v>
      </c>
      <c r="AE78" s="29">
        <v>1.423424</v>
      </c>
      <c r="AF78" s="29">
        <v>1.4499979999999999</v>
      </c>
      <c r="AG78" s="29">
        <v>1.47831</v>
      </c>
      <c r="AH78" s="25">
        <v>1.8064E-2</v>
      </c>
    </row>
    <row r="79" spans="1:34" ht="15" customHeight="1" x14ac:dyDescent="0.35">
      <c r="A79" s="8" t="s">
        <v>210</v>
      </c>
      <c r="B79" s="27" t="s">
        <v>191</v>
      </c>
      <c r="C79" s="29">
        <v>1.7289300000000001</v>
      </c>
      <c r="D79" s="29">
        <v>1.7260500000000001</v>
      </c>
      <c r="E79" s="29">
        <v>1.726513</v>
      </c>
      <c r="F79" s="29">
        <v>1.7275389999999999</v>
      </c>
      <c r="G79" s="29">
        <v>1.7322610000000001</v>
      </c>
      <c r="H79" s="29">
        <v>1.7370019999999999</v>
      </c>
      <c r="I79" s="29">
        <v>1.7408650000000001</v>
      </c>
      <c r="J79" s="29">
        <v>1.7450060000000001</v>
      </c>
      <c r="K79" s="29">
        <v>1.750251</v>
      </c>
      <c r="L79" s="29">
        <v>1.7564249999999999</v>
      </c>
      <c r="M79" s="29">
        <v>1.761485</v>
      </c>
      <c r="N79" s="29">
        <v>1.7673719999999999</v>
      </c>
      <c r="O79" s="29">
        <v>1.774275</v>
      </c>
      <c r="P79" s="29">
        <v>1.780905</v>
      </c>
      <c r="Q79" s="29">
        <v>1.7873349999999999</v>
      </c>
      <c r="R79" s="29">
        <v>1.794287</v>
      </c>
      <c r="S79" s="29">
        <v>1.80158</v>
      </c>
      <c r="T79" s="29">
        <v>1.808705</v>
      </c>
      <c r="U79" s="29">
        <v>1.815571</v>
      </c>
      <c r="V79" s="29">
        <v>1.8219890000000001</v>
      </c>
      <c r="W79" s="29">
        <v>1.828247</v>
      </c>
      <c r="X79" s="29">
        <v>1.8343119999999999</v>
      </c>
      <c r="Y79" s="29">
        <v>1.8405530000000001</v>
      </c>
      <c r="Z79" s="29">
        <v>1.84778</v>
      </c>
      <c r="AA79" s="29">
        <v>1.8555569999999999</v>
      </c>
      <c r="AB79" s="29">
        <v>1.8636379999999999</v>
      </c>
      <c r="AC79" s="29">
        <v>1.8723069999999999</v>
      </c>
      <c r="AD79" s="29">
        <v>1.881035</v>
      </c>
      <c r="AE79" s="29">
        <v>1.890002</v>
      </c>
      <c r="AF79" s="29">
        <v>1.899373</v>
      </c>
      <c r="AG79" s="29">
        <v>1.909216</v>
      </c>
      <c r="AH79" s="25">
        <v>3.3119999999999998E-3</v>
      </c>
    </row>
    <row r="80" spans="1:34" ht="15" customHeight="1" x14ac:dyDescent="0.35">
      <c r="A80" s="8" t="s">
        <v>209</v>
      </c>
      <c r="B80" s="27" t="s">
        <v>189</v>
      </c>
      <c r="C80" s="29">
        <v>0.29757099999999997</v>
      </c>
      <c r="D80" s="29">
        <v>0.295346</v>
      </c>
      <c r="E80" s="29">
        <v>0.29378399999999999</v>
      </c>
      <c r="F80" s="29">
        <v>0.29202600000000001</v>
      </c>
      <c r="G80" s="29">
        <v>0.29042400000000002</v>
      </c>
      <c r="H80" s="29">
        <v>0.28908299999999998</v>
      </c>
      <c r="I80" s="29">
        <v>0.28793600000000003</v>
      </c>
      <c r="J80" s="29">
        <v>0.28692200000000001</v>
      </c>
      <c r="K80" s="29">
        <v>0.28607500000000002</v>
      </c>
      <c r="L80" s="29">
        <v>0.28541899999999998</v>
      </c>
      <c r="M80" s="29">
        <v>0.28499999999999998</v>
      </c>
      <c r="N80" s="29">
        <v>0.284881</v>
      </c>
      <c r="O80" s="29">
        <v>0.28508899999999998</v>
      </c>
      <c r="P80" s="29">
        <v>0.28559600000000002</v>
      </c>
      <c r="Q80" s="29">
        <v>0.286414</v>
      </c>
      <c r="R80" s="29">
        <v>0.28758899999999998</v>
      </c>
      <c r="S80" s="29">
        <v>0.28906799999999999</v>
      </c>
      <c r="T80" s="29">
        <v>0.29083900000000001</v>
      </c>
      <c r="U80" s="29">
        <v>0.29291899999999998</v>
      </c>
      <c r="V80" s="29">
        <v>0.29527399999999998</v>
      </c>
      <c r="W80" s="29">
        <v>0.29792600000000002</v>
      </c>
      <c r="X80" s="29">
        <v>0.30085800000000001</v>
      </c>
      <c r="Y80" s="29">
        <v>0.30406499999999997</v>
      </c>
      <c r="Z80" s="29">
        <v>0.30727100000000002</v>
      </c>
      <c r="AA80" s="29">
        <v>0.31046600000000002</v>
      </c>
      <c r="AB80" s="29">
        <v>0.31362899999999999</v>
      </c>
      <c r="AC80" s="29">
        <v>0.31673499999999999</v>
      </c>
      <c r="AD80" s="29">
        <v>0.319768</v>
      </c>
      <c r="AE80" s="29">
        <v>0.32273200000000002</v>
      </c>
      <c r="AF80" s="29">
        <v>0.32563300000000001</v>
      </c>
      <c r="AG80" s="29">
        <v>0.32846999999999998</v>
      </c>
      <c r="AH80" s="25">
        <v>3.2989999999999998E-3</v>
      </c>
    </row>
    <row r="81" spans="1:34" ht="15" customHeight="1" x14ac:dyDescent="0.35">
      <c r="A81" s="8" t="s">
        <v>208</v>
      </c>
      <c r="B81" s="27" t="s">
        <v>187</v>
      </c>
      <c r="C81" s="29">
        <v>0.17552999999999999</v>
      </c>
      <c r="D81" s="29">
        <v>0.175348</v>
      </c>
      <c r="E81" s="29">
        <v>0.17563999999999999</v>
      </c>
      <c r="F81" s="29">
        <v>0.17588899999999999</v>
      </c>
      <c r="G81" s="29">
        <v>0.17613000000000001</v>
      </c>
      <c r="H81" s="29">
        <v>0.1764</v>
      </c>
      <c r="I81" s="29">
        <v>0.176644</v>
      </c>
      <c r="J81" s="29">
        <v>0.17682700000000001</v>
      </c>
      <c r="K81" s="29">
        <v>0.17699300000000001</v>
      </c>
      <c r="L81" s="29">
        <v>0.17718700000000001</v>
      </c>
      <c r="M81" s="29">
        <v>0.17741100000000001</v>
      </c>
      <c r="N81" s="29">
        <v>0.177677</v>
      </c>
      <c r="O81" s="29">
        <v>0.17799899999999999</v>
      </c>
      <c r="P81" s="29">
        <v>0.17846799999999999</v>
      </c>
      <c r="Q81" s="29">
        <v>0.17904800000000001</v>
      </c>
      <c r="R81" s="29">
        <v>0.17976800000000001</v>
      </c>
      <c r="S81" s="29">
        <v>0.18060399999999999</v>
      </c>
      <c r="T81" s="29">
        <v>0.18156</v>
      </c>
      <c r="U81" s="29">
        <v>0.18252299999999999</v>
      </c>
      <c r="V81" s="29">
        <v>0.18349199999999999</v>
      </c>
      <c r="W81" s="29">
        <v>0.184477</v>
      </c>
      <c r="X81" s="29">
        <v>0.185472</v>
      </c>
      <c r="Y81" s="29">
        <v>0.18648400000000001</v>
      </c>
      <c r="Z81" s="29">
        <v>0.187523</v>
      </c>
      <c r="AA81" s="29">
        <v>0.18858900000000001</v>
      </c>
      <c r="AB81" s="29">
        <v>0.18967400000000001</v>
      </c>
      <c r="AC81" s="29">
        <v>0.19076899999999999</v>
      </c>
      <c r="AD81" s="29">
        <v>0.19186500000000001</v>
      </c>
      <c r="AE81" s="29">
        <v>0.19295899999999999</v>
      </c>
      <c r="AF81" s="29">
        <v>0.194049</v>
      </c>
      <c r="AG81" s="29">
        <v>0.195128</v>
      </c>
      <c r="AH81" s="25">
        <v>3.5339999999999998E-3</v>
      </c>
    </row>
    <row r="82" spans="1:34" ht="15" customHeight="1" x14ac:dyDescent="0.35">
      <c r="A82" s="8" t="s">
        <v>207</v>
      </c>
      <c r="B82" s="27" t="s">
        <v>185</v>
      </c>
      <c r="C82" s="29">
        <v>0.25584699999999999</v>
      </c>
      <c r="D82" s="29">
        <v>0.26021100000000003</v>
      </c>
      <c r="E82" s="29">
        <v>0.264289</v>
      </c>
      <c r="F82" s="29">
        <v>0.26800299999999999</v>
      </c>
      <c r="G82" s="29">
        <v>0.27210600000000001</v>
      </c>
      <c r="H82" s="29">
        <v>0.27616800000000002</v>
      </c>
      <c r="I82" s="29">
        <v>0.27991199999999999</v>
      </c>
      <c r="J82" s="29">
        <v>0.28344900000000001</v>
      </c>
      <c r="K82" s="29">
        <v>0.28702899999999998</v>
      </c>
      <c r="L82" s="29">
        <v>0.29060000000000002</v>
      </c>
      <c r="M82" s="29">
        <v>0.29418800000000001</v>
      </c>
      <c r="N82" s="29">
        <v>0.29788199999999998</v>
      </c>
      <c r="O82" s="29">
        <v>0.30175999999999997</v>
      </c>
      <c r="P82" s="29">
        <v>0.30551099999999998</v>
      </c>
      <c r="Q82" s="29">
        <v>0.30939</v>
      </c>
      <c r="R82" s="29">
        <v>0.31340400000000002</v>
      </c>
      <c r="S82" s="29">
        <v>0.31765500000000002</v>
      </c>
      <c r="T82" s="29">
        <v>0.32194200000000001</v>
      </c>
      <c r="U82" s="29">
        <v>0.326239</v>
      </c>
      <c r="V82" s="29">
        <v>0.33050600000000002</v>
      </c>
      <c r="W82" s="29">
        <v>0.334727</v>
      </c>
      <c r="X82" s="29">
        <v>0.33888600000000002</v>
      </c>
      <c r="Y82" s="29">
        <v>0.34297699999999998</v>
      </c>
      <c r="Z82" s="29">
        <v>0.347331</v>
      </c>
      <c r="AA82" s="29">
        <v>0.35163899999999998</v>
      </c>
      <c r="AB82" s="29">
        <v>0.35589700000000002</v>
      </c>
      <c r="AC82" s="29">
        <v>0.36021500000000001</v>
      </c>
      <c r="AD82" s="29">
        <v>0.36444900000000002</v>
      </c>
      <c r="AE82" s="29">
        <v>0.36870999999999998</v>
      </c>
      <c r="AF82" s="29">
        <v>0.37317899999999998</v>
      </c>
      <c r="AG82" s="29">
        <v>0.37782100000000002</v>
      </c>
      <c r="AH82" s="25">
        <v>1.3079E-2</v>
      </c>
    </row>
    <row r="83" spans="1:34" ht="15" customHeight="1" x14ac:dyDescent="0.35">
      <c r="A83" s="8" t="s">
        <v>206</v>
      </c>
      <c r="B83" s="27" t="s">
        <v>183</v>
      </c>
      <c r="C83" s="29">
        <v>6.9181000000000006E-2</v>
      </c>
      <c r="D83" s="29">
        <v>6.8847000000000005E-2</v>
      </c>
      <c r="E83" s="29">
        <v>6.8695999999999993E-2</v>
      </c>
      <c r="F83" s="29">
        <v>6.8514000000000005E-2</v>
      </c>
      <c r="G83" s="29">
        <v>6.8303000000000003E-2</v>
      </c>
      <c r="H83" s="29">
        <v>6.8080000000000002E-2</v>
      </c>
      <c r="I83" s="29">
        <v>6.7833000000000004E-2</v>
      </c>
      <c r="J83" s="29">
        <v>6.7552000000000001E-2</v>
      </c>
      <c r="K83" s="29">
        <v>6.7285999999999999E-2</v>
      </c>
      <c r="L83" s="29">
        <v>6.7035999999999998E-2</v>
      </c>
      <c r="M83" s="29">
        <v>6.6805000000000003E-2</v>
      </c>
      <c r="N83" s="29">
        <v>6.6594E-2</v>
      </c>
      <c r="O83" s="29">
        <v>6.6406999999999994E-2</v>
      </c>
      <c r="P83" s="29">
        <v>6.6239000000000006E-2</v>
      </c>
      <c r="Q83" s="29">
        <v>6.6095000000000001E-2</v>
      </c>
      <c r="R83" s="29">
        <v>6.5983E-2</v>
      </c>
      <c r="S83" s="29">
        <v>6.59E-2</v>
      </c>
      <c r="T83" s="29">
        <v>6.5845000000000001E-2</v>
      </c>
      <c r="U83" s="29">
        <v>6.5823999999999994E-2</v>
      </c>
      <c r="V83" s="29">
        <v>6.5833000000000003E-2</v>
      </c>
      <c r="W83" s="29">
        <v>6.5878000000000006E-2</v>
      </c>
      <c r="X83" s="29">
        <v>6.5962999999999994E-2</v>
      </c>
      <c r="Y83" s="29">
        <v>6.6087999999999994E-2</v>
      </c>
      <c r="Z83" s="29">
        <v>6.6264000000000003E-2</v>
      </c>
      <c r="AA83" s="29">
        <v>6.6497000000000001E-2</v>
      </c>
      <c r="AB83" s="29">
        <v>6.6783999999999996E-2</v>
      </c>
      <c r="AC83" s="29">
        <v>6.7123000000000002E-2</v>
      </c>
      <c r="AD83" s="29">
        <v>6.7501000000000005E-2</v>
      </c>
      <c r="AE83" s="29">
        <v>6.7876000000000006E-2</v>
      </c>
      <c r="AF83" s="29">
        <v>6.8251000000000006E-2</v>
      </c>
      <c r="AG83" s="29">
        <v>6.8624000000000004E-2</v>
      </c>
      <c r="AH83" s="25">
        <v>-2.7E-4</v>
      </c>
    </row>
    <row r="84" spans="1:34" ht="15" customHeight="1" x14ac:dyDescent="0.35">
      <c r="A84" s="8" t="s">
        <v>205</v>
      </c>
      <c r="B84" s="27" t="s">
        <v>181</v>
      </c>
      <c r="C84" s="29">
        <v>0.21124699999999999</v>
      </c>
      <c r="D84" s="29">
        <v>0.204709</v>
      </c>
      <c r="E84" s="29">
        <v>0.202325</v>
      </c>
      <c r="F84" s="29">
        <v>0.20133100000000001</v>
      </c>
      <c r="G84" s="29">
        <v>0.20136299999999999</v>
      </c>
      <c r="H84" s="29">
        <v>0.19996900000000001</v>
      </c>
      <c r="I84" s="29">
        <v>0.19883400000000001</v>
      </c>
      <c r="J84" s="29">
        <v>0.19838500000000001</v>
      </c>
      <c r="K84" s="29">
        <v>0.198653</v>
      </c>
      <c r="L84" s="29">
        <v>0.199213</v>
      </c>
      <c r="M84" s="29">
        <v>0.19741900000000001</v>
      </c>
      <c r="N84" s="29">
        <v>0.19624800000000001</v>
      </c>
      <c r="O84" s="29">
        <v>0.19559699999999999</v>
      </c>
      <c r="P84" s="29">
        <v>0.19511400000000001</v>
      </c>
      <c r="Q84" s="29">
        <v>0.19497800000000001</v>
      </c>
      <c r="R84" s="29">
        <v>0.19514300000000001</v>
      </c>
      <c r="S84" s="29">
        <v>0.195525</v>
      </c>
      <c r="T84" s="29">
        <v>0.19600000000000001</v>
      </c>
      <c r="U84" s="29">
        <v>0.196543</v>
      </c>
      <c r="V84" s="29">
        <v>0.19711400000000001</v>
      </c>
      <c r="W84" s="29">
        <v>0.19439999999999999</v>
      </c>
      <c r="X84" s="29">
        <v>0.19228500000000001</v>
      </c>
      <c r="Y84" s="29">
        <v>0.19058800000000001</v>
      </c>
      <c r="Z84" s="29">
        <v>0.18950400000000001</v>
      </c>
      <c r="AA84" s="29">
        <v>0.18876000000000001</v>
      </c>
      <c r="AB84" s="29">
        <v>0.18824299999999999</v>
      </c>
      <c r="AC84" s="29">
        <v>0.18789700000000001</v>
      </c>
      <c r="AD84" s="29">
        <v>0.187552</v>
      </c>
      <c r="AE84" s="29">
        <v>0.187251</v>
      </c>
      <c r="AF84" s="29">
        <v>0.18709600000000001</v>
      </c>
      <c r="AG84" s="29">
        <v>0.187254</v>
      </c>
      <c r="AH84" s="25">
        <v>-4.0109999999999998E-3</v>
      </c>
    </row>
    <row r="85" spans="1:34" ht="15" customHeight="1" x14ac:dyDescent="0.35">
      <c r="A85" s="8" t="s">
        <v>204</v>
      </c>
      <c r="B85" s="27" t="s">
        <v>341</v>
      </c>
      <c r="C85" s="29">
        <v>3.6778999999999999E-2</v>
      </c>
      <c r="D85" s="29">
        <v>3.7026000000000003E-2</v>
      </c>
      <c r="E85" s="29">
        <v>3.7373000000000003E-2</v>
      </c>
      <c r="F85" s="29">
        <v>3.771E-2</v>
      </c>
      <c r="G85" s="29">
        <v>3.8044000000000001E-2</v>
      </c>
      <c r="H85" s="29">
        <v>3.8386999999999998E-2</v>
      </c>
      <c r="I85" s="29">
        <v>3.8726999999999998E-2</v>
      </c>
      <c r="J85" s="29">
        <v>3.9054999999999999E-2</v>
      </c>
      <c r="K85" s="29">
        <v>3.9377000000000002E-2</v>
      </c>
      <c r="L85" s="29">
        <v>3.9694E-2</v>
      </c>
      <c r="M85" s="29">
        <v>4.0024999999999998E-2</v>
      </c>
      <c r="N85" s="29">
        <v>4.0351999999999999E-2</v>
      </c>
      <c r="O85" s="29">
        <v>4.0679E-2</v>
      </c>
      <c r="P85" s="29">
        <v>4.1000000000000002E-2</v>
      </c>
      <c r="Q85" s="29">
        <v>4.1314999999999998E-2</v>
      </c>
      <c r="R85" s="29">
        <v>4.1632000000000002E-2</v>
      </c>
      <c r="S85" s="29">
        <v>4.1942E-2</v>
      </c>
      <c r="T85" s="29">
        <v>4.2249000000000002E-2</v>
      </c>
      <c r="U85" s="29">
        <v>4.2553000000000001E-2</v>
      </c>
      <c r="V85" s="29">
        <v>4.2854000000000003E-2</v>
      </c>
      <c r="W85" s="29">
        <v>4.3154999999999999E-2</v>
      </c>
      <c r="X85" s="29">
        <v>4.3454E-2</v>
      </c>
      <c r="Y85" s="29">
        <v>4.3750999999999998E-2</v>
      </c>
      <c r="Z85" s="29">
        <v>4.4052000000000001E-2</v>
      </c>
      <c r="AA85" s="29">
        <v>4.4354999999999999E-2</v>
      </c>
      <c r="AB85" s="29">
        <v>4.4658999999999997E-2</v>
      </c>
      <c r="AC85" s="29">
        <v>4.4962000000000002E-2</v>
      </c>
      <c r="AD85" s="29">
        <v>4.5262999999999998E-2</v>
      </c>
      <c r="AE85" s="29">
        <v>4.5561999999999998E-2</v>
      </c>
      <c r="AF85" s="29">
        <v>4.5862E-2</v>
      </c>
      <c r="AG85" s="29">
        <v>4.6163000000000003E-2</v>
      </c>
      <c r="AH85" s="25">
        <v>7.6030000000000004E-3</v>
      </c>
    </row>
    <row r="86" spans="1:34" ht="15" customHeight="1" x14ac:dyDescent="0.35">
      <c r="A86" s="8" t="s">
        <v>203</v>
      </c>
      <c r="B86" s="27" t="s">
        <v>340</v>
      </c>
      <c r="C86" s="29">
        <v>2.6616999999999998E-2</v>
      </c>
      <c r="D86" s="29">
        <v>2.6991999999999999E-2</v>
      </c>
      <c r="E86" s="29">
        <v>2.743E-2</v>
      </c>
      <c r="F86" s="29">
        <v>2.7851999999999998E-2</v>
      </c>
      <c r="G86" s="29">
        <v>2.8261999999999999E-2</v>
      </c>
      <c r="H86" s="29">
        <v>2.8667000000000002E-2</v>
      </c>
      <c r="I86" s="29">
        <v>2.9058E-2</v>
      </c>
      <c r="J86" s="29">
        <v>2.9425E-2</v>
      </c>
      <c r="K86" s="29">
        <v>2.9825000000000001E-2</v>
      </c>
      <c r="L86" s="29">
        <v>3.0258E-2</v>
      </c>
      <c r="M86" s="29">
        <v>3.0724999999999999E-2</v>
      </c>
      <c r="N86" s="29">
        <v>3.1229E-2</v>
      </c>
      <c r="O86" s="29">
        <v>3.1773999999999997E-2</v>
      </c>
      <c r="P86" s="29">
        <v>3.2358999999999999E-2</v>
      </c>
      <c r="Q86" s="29">
        <v>3.2987000000000002E-2</v>
      </c>
      <c r="R86" s="29">
        <v>3.3612999999999997E-2</v>
      </c>
      <c r="S86" s="29">
        <v>3.4234000000000001E-2</v>
      </c>
      <c r="T86" s="29">
        <v>3.4849999999999999E-2</v>
      </c>
      <c r="U86" s="29">
        <v>3.5463000000000001E-2</v>
      </c>
      <c r="V86" s="29">
        <v>3.6073000000000001E-2</v>
      </c>
      <c r="W86" s="29">
        <v>3.6681999999999999E-2</v>
      </c>
      <c r="X86" s="29">
        <v>3.7289000000000003E-2</v>
      </c>
      <c r="Y86" s="29">
        <v>3.7893999999999997E-2</v>
      </c>
      <c r="Z86" s="29">
        <v>3.8501000000000001E-2</v>
      </c>
      <c r="AA86" s="29">
        <v>3.9108999999999998E-2</v>
      </c>
      <c r="AB86" s="29">
        <v>3.9717000000000002E-2</v>
      </c>
      <c r="AC86" s="29">
        <v>4.0322999999999998E-2</v>
      </c>
      <c r="AD86" s="29">
        <v>4.0926999999999998E-2</v>
      </c>
      <c r="AE86" s="29">
        <v>4.1529000000000003E-2</v>
      </c>
      <c r="AF86" s="29">
        <v>4.2130000000000001E-2</v>
      </c>
      <c r="AG86" s="29">
        <v>4.2730999999999998E-2</v>
      </c>
      <c r="AH86" s="25">
        <v>1.5904999999999999E-2</v>
      </c>
    </row>
    <row r="87" spans="1:34" ht="15" customHeight="1" x14ac:dyDescent="0.35">
      <c r="A87" s="8" t="s">
        <v>202</v>
      </c>
      <c r="B87" s="27" t="s">
        <v>339</v>
      </c>
      <c r="C87" s="29">
        <v>0.20913300000000001</v>
      </c>
      <c r="D87" s="29">
        <v>0.205207</v>
      </c>
      <c r="E87" s="29">
        <v>0.202543</v>
      </c>
      <c r="F87" s="29">
        <v>0.20023199999999999</v>
      </c>
      <c r="G87" s="29">
        <v>0.19889200000000001</v>
      </c>
      <c r="H87" s="29">
        <v>0.198295</v>
      </c>
      <c r="I87" s="29">
        <v>0.19822999999999999</v>
      </c>
      <c r="J87" s="29">
        <v>0.19878999999999999</v>
      </c>
      <c r="K87" s="29">
        <v>0.20006099999999999</v>
      </c>
      <c r="L87" s="29">
        <v>0.20200299999999999</v>
      </c>
      <c r="M87" s="29">
        <v>0.20463600000000001</v>
      </c>
      <c r="N87" s="29">
        <v>0.20782300000000001</v>
      </c>
      <c r="O87" s="29">
        <v>0.21160000000000001</v>
      </c>
      <c r="P87" s="29">
        <v>0.215644</v>
      </c>
      <c r="Q87" s="29">
        <v>0.22000500000000001</v>
      </c>
      <c r="R87" s="29">
        <v>0.22468299999999999</v>
      </c>
      <c r="S87" s="29">
        <v>0.22967000000000001</v>
      </c>
      <c r="T87" s="29">
        <v>0.23474700000000001</v>
      </c>
      <c r="U87" s="29">
        <v>0.23980299999999999</v>
      </c>
      <c r="V87" s="29">
        <v>0.244645</v>
      </c>
      <c r="W87" s="29">
        <v>0.24911700000000001</v>
      </c>
      <c r="X87" s="29">
        <v>0.25305699999999998</v>
      </c>
      <c r="Y87" s="29">
        <v>0.25641999999999998</v>
      </c>
      <c r="Z87" s="29">
        <v>0.25970900000000002</v>
      </c>
      <c r="AA87" s="29">
        <v>0.26287199999999999</v>
      </c>
      <c r="AB87" s="29">
        <v>0.26593099999999997</v>
      </c>
      <c r="AC87" s="29">
        <v>0.268959</v>
      </c>
      <c r="AD87" s="29">
        <v>0.27183800000000002</v>
      </c>
      <c r="AE87" s="29">
        <v>0.27464499999999997</v>
      </c>
      <c r="AF87" s="29">
        <v>0.27751500000000001</v>
      </c>
      <c r="AG87" s="29">
        <v>0.280476</v>
      </c>
      <c r="AH87" s="25">
        <v>9.8320000000000005E-3</v>
      </c>
    </row>
    <row r="88" spans="1:34" ht="15" customHeight="1" x14ac:dyDescent="0.35">
      <c r="A88" s="8" t="s">
        <v>201</v>
      </c>
      <c r="B88" s="27" t="s">
        <v>338</v>
      </c>
      <c r="C88" s="29">
        <v>8.6664000000000005E-2</v>
      </c>
      <c r="D88" s="29">
        <v>8.3833000000000005E-2</v>
      </c>
      <c r="E88" s="29">
        <v>8.1494999999999998E-2</v>
      </c>
      <c r="F88" s="29">
        <v>7.9249E-2</v>
      </c>
      <c r="G88" s="29">
        <v>7.7311000000000005E-2</v>
      </c>
      <c r="H88" s="29">
        <v>7.5550000000000006E-2</v>
      </c>
      <c r="I88" s="29">
        <v>7.3888999999999996E-2</v>
      </c>
      <c r="J88" s="29">
        <v>7.2344000000000006E-2</v>
      </c>
      <c r="K88" s="29">
        <v>7.0940000000000003E-2</v>
      </c>
      <c r="L88" s="29">
        <v>6.9648000000000002E-2</v>
      </c>
      <c r="M88" s="29">
        <v>6.8455000000000002E-2</v>
      </c>
      <c r="N88" s="29">
        <v>6.7301E-2</v>
      </c>
      <c r="O88" s="29">
        <v>6.6194000000000003E-2</v>
      </c>
      <c r="P88" s="29">
        <v>6.5015000000000003E-2</v>
      </c>
      <c r="Q88" s="29">
        <v>6.3785999999999995E-2</v>
      </c>
      <c r="R88" s="29">
        <v>6.2496999999999997E-2</v>
      </c>
      <c r="S88" s="29">
        <v>6.1143000000000003E-2</v>
      </c>
      <c r="T88" s="29">
        <v>5.9822E-2</v>
      </c>
      <c r="U88" s="29">
        <v>5.8526000000000002E-2</v>
      </c>
      <c r="V88" s="29">
        <v>5.722E-2</v>
      </c>
      <c r="W88" s="29">
        <v>5.5891999999999997E-2</v>
      </c>
      <c r="X88" s="29">
        <v>5.4535E-2</v>
      </c>
      <c r="Y88" s="29">
        <v>5.3136000000000003E-2</v>
      </c>
      <c r="Z88" s="29">
        <v>5.1763000000000003E-2</v>
      </c>
      <c r="AA88" s="29">
        <v>5.0342999999999999E-2</v>
      </c>
      <c r="AB88" s="29">
        <v>4.8862000000000003E-2</v>
      </c>
      <c r="AC88" s="29">
        <v>4.7323999999999998E-2</v>
      </c>
      <c r="AD88" s="29">
        <v>4.5687999999999999E-2</v>
      </c>
      <c r="AE88" s="29">
        <v>4.3971000000000003E-2</v>
      </c>
      <c r="AF88" s="29">
        <v>4.2151000000000001E-2</v>
      </c>
      <c r="AG88" s="29">
        <v>4.0223000000000002E-2</v>
      </c>
      <c r="AH88" s="25">
        <v>-2.5262E-2</v>
      </c>
    </row>
    <row r="89" spans="1:34" ht="15" customHeight="1" x14ac:dyDescent="0.35">
      <c r="A89" s="8" t="s">
        <v>200</v>
      </c>
      <c r="B89" s="27" t="s">
        <v>175</v>
      </c>
      <c r="C89" s="29">
        <v>7.8188999999999995E-2</v>
      </c>
      <c r="D89" s="29">
        <v>8.4238999999999994E-2</v>
      </c>
      <c r="E89" s="29">
        <v>8.4947999999999996E-2</v>
      </c>
      <c r="F89" s="29">
        <v>8.5345000000000004E-2</v>
      </c>
      <c r="G89" s="29">
        <v>8.5870000000000002E-2</v>
      </c>
      <c r="H89" s="29">
        <v>8.6289000000000005E-2</v>
      </c>
      <c r="I89" s="29">
        <v>8.6568000000000006E-2</v>
      </c>
      <c r="J89" s="29">
        <v>8.6861999999999995E-2</v>
      </c>
      <c r="K89" s="29">
        <v>8.7124999999999994E-2</v>
      </c>
      <c r="L89" s="29">
        <v>8.7312000000000001E-2</v>
      </c>
      <c r="M89" s="29">
        <v>8.7309999999999999E-2</v>
      </c>
      <c r="N89" s="29">
        <v>8.7224999999999997E-2</v>
      </c>
      <c r="O89" s="29">
        <v>8.6986999999999995E-2</v>
      </c>
      <c r="P89" s="29">
        <v>8.6527999999999994E-2</v>
      </c>
      <c r="Q89" s="29">
        <v>8.5852999999999999E-2</v>
      </c>
      <c r="R89" s="29">
        <v>8.5038000000000002E-2</v>
      </c>
      <c r="S89" s="29">
        <v>8.4087999999999996E-2</v>
      </c>
      <c r="T89" s="29">
        <v>8.3007999999999998E-2</v>
      </c>
      <c r="U89" s="29">
        <v>8.1807000000000005E-2</v>
      </c>
      <c r="V89" s="29">
        <v>8.0574000000000007E-2</v>
      </c>
      <c r="W89" s="29">
        <v>7.9389000000000001E-2</v>
      </c>
      <c r="X89" s="29">
        <v>7.8256999999999993E-2</v>
      </c>
      <c r="Y89" s="29">
        <v>7.7173000000000005E-2</v>
      </c>
      <c r="Z89" s="29">
        <v>7.6185000000000003E-2</v>
      </c>
      <c r="AA89" s="29">
        <v>7.5318999999999997E-2</v>
      </c>
      <c r="AB89" s="29">
        <v>7.4557999999999999E-2</v>
      </c>
      <c r="AC89" s="29">
        <v>7.3917999999999998E-2</v>
      </c>
      <c r="AD89" s="29">
        <v>7.3368000000000003E-2</v>
      </c>
      <c r="AE89" s="29">
        <v>7.2929999999999995E-2</v>
      </c>
      <c r="AF89" s="29">
        <v>7.2590000000000002E-2</v>
      </c>
      <c r="AG89" s="29">
        <v>7.2375999999999996E-2</v>
      </c>
      <c r="AH89" s="25">
        <v>-2.5720000000000001E-3</v>
      </c>
    </row>
    <row r="90" spans="1:34" ht="15" customHeight="1" x14ac:dyDescent="0.35">
      <c r="A90" s="8" t="s">
        <v>199</v>
      </c>
      <c r="B90" s="27" t="s">
        <v>337</v>
      </c>
      <c r="C90" s="29">
        <v>2.095383</v>
      </c>
      <c r="D90" s="29">
        <v>2.1322380000000001</v>
      </c>
      <c r="E90" s="29">
        <v>2.0485739999999999</v>
      </c>
      <c r="F90" s="29">
        <v>2.0640299999999998</v>
      </c>
      <c r="G90" s="29">
        <v>2.07735</v>
      </c>
      <c r="H90" s="29">
        <v>2.0923419999999999</v>
      </c>
      <c r="I90" s="29">
        <v>2.115618</v>
      </c>
      <c r="J90" s="29">
        <v>2.138036</v>
      </c>
      <c r="K90" s="29">
        <v>2.161289</v>
      </c>
      <c r="L90" s="29">
        <v>2.1851430000000001</v>
      </c>
      <c r="M90" s="29">
        <v>2.2100650000000002</v>
      </c>
      <c r="N90" s="29">
        <v>2.2354660000000002</v>
      </c>
      <c r="O90" s="29">
        <v>2.2617669999999999</v>
      </c>
      <c r="P90" s="29">
        <v>2.2874650000000001</v>
      </c>
      <c r="Q90" s="29">
        <v>2.3169719999999998</v>
      </c>
      <c r="R90" s="29">
        <v>2.3457349999999999</v>
      </c>
      <c r="S90" s="29">
        <v>2.3752249999999999</v>
      </c>
      <c r="T90" s="29">
        <v>2.4048980000000002</v>
      </c>
      <c r="U90" s="29">
        <v>2.4347880000000002</v>
      </c>
      <c r="V90" s="29">
        <v>2.4650029999999998</v>
      </c>
      <c r="W90" s="29">
        <v>2.4948869999999999</v>
      </c>
      <c r="X90" s="29">
        <v>2.525166</v>
      </c>
      <c r="Y90" s="29">
        <v>2.5561419999999999</v>
      </c>
      <c r="Z90" s="29">
        <v>2.588781</v>
      </c>
      <c r="AA90" s="29">
        <v>2.6214010000000001</v>
      </c>
      <c r="AB90" s="29">
        <v>2.6542789999999998</v>
      </c>
      <c r="AC90" s="29">
        <v>2.6879270000000002</v>
      </c>
      <c r="AD90" s="29">
        <v>2.7217660000000001</v>
      </c>
      <c r="AE90" s="29">
        <v>2.7566000000000002</v>
      </c>
      <c r="AF90" s="29">
        <v>2.7923930000000001</v>
      </c>
      <c r="AG90" s="29">
        <v>2.82904</v>
      </c>
      <c r="AH90" s="25">
        <v>1.0057E-2</v>
      </c>
    </row>
    <row r="91" spans="1:34" ht="15" customHeight="1" x14ac:dyDescent="0.3">
      <c r="A91" s="8" t="s">
        <v>347</v>
      </c>
      <c r="B91" s="24" t="s">
        <v>346</v>
      </c>
      <c r="C91" s="28">
        <v>11.442256</v>
      </c>
      <c r="D91" s="28">
        <v>11.399803</v>
      </c>
      <c r="E91" s="28">
        <v>11.535906000000001</v>
      </c>
      <c r="F91" s="28">
        <v>11.535371</v>
      </c>
      <c r="G91" s="28">
        <v>11.548773000000001</v>
      </c>
      <c r="H91" s="28">
        <v>11.556157000000001</v>
      </c>
      <c r="I91" s="28">
        <v>11.561229000000001</v>
      </c>
      <c r="J91" s="28">
        <v>11.563961000000001</v>
      </c>
      <c r="K91" s="28">
        <v>11.573698</v>
      </c>
      <c r="L91" s="28">
        <v>11.585768</v>
      </c>
      <c r="M91" s="28">
        <v>11.594315999999999</v>
      </c>
      <c r="N91" s="28">
        <v>11.610707</v>
      </c>
      <c r="O91" s="28">
        <v>11.634506</v>
      </c>
      <c r="P91" s="28">
        <v>11.656957</v>
      </c>
      <c r="Q91" s="28">
        <v>11.684771</v>
      </c>
      <c r="R91" s="28">
        <v>11.717517000000001</v>
      </c>
      <c r="S91" s="28">
        <v>11.755152000000001</v>
      </c>
      <c r="T91" s="28">
        <v>11.796516</v>
      </c>
      <c r="U91" s="28">
        <v>11.84014</v>
      </c>
      <c r="V91" s="28">
        <v>11.883994</v>
      </c>
      <c r="W91" s="28">
        <v>11.927332</v>
      </c>
      <c r="X91" s="28">
        <v>11.97101</v>
      </c>
      <c r="Y91" s="28">
        <v>12.016722</v>
      </c>
      <c r="Z91" s="28">
        <v>12.068111</v>
      </c>
      <c r="AA91" s="28">
        <v>12.121243</v>
      </c>
      <c r="AB91" s="28">
        <v>12.174308999999999</v>
      </c>
      <c r="AC91" s="28">
        <v>12.230999000000001</v>
      </c>
      <c r="AD91" s="28">
        <v>12.285940999999999</v>
      </c>
      <c r="AE91" s="28">
        <v>12.342146</v>
      </c>
      <c r="AF91" s="28">
        <v>12.400171</v>
      </c>
      <c r="AG91" s="28">
        <v>12.462014999999999</v>
      </c>
      <c r="AH91" s="22">
        <v>2.8500000000000001E-3</v>
      </c>
    </row>
    <row r="92" spans="1:34" ht="15" customHeight="1" x14ac:dyDescent="0.35">
      <c r="A92" s="8" t="s">
        <v>345</v>
      </c>
      <c r="B92" s="27" t="s">
        <v>344</v>
      </c>
      <c r="C92" s="29">
        <v>7.8131000000000006E-2</v>
      </c>
      <c r="D92" s="29">
        <v>8.9439000000000005E-2</v>
      </c>
      <c r="E92" s="29">
        <v>9.8996000000000001E-2</v>
      </c>
      <c r="F92" s="29">
        <v>0.10828400000000001</v>
      </c>
      <c r="G92" s="29">
        <v>0.117412</v>
      </c>
      <c r="H92" s="29">
        <v>0.12662599999999999</v>
      </c>
      <c r="I92" s="29">
        <v>0.13608999999999999</v>
      </c>
      <c r="J92" s="29">
        <v>0.145616</v>
      </c>
      <c r="K92" s="29">
        <v>0.15523799999999999</v>
      </c>
      <c r="L92" s="29">
        <v>0.16494300000000001</v>
      </c>
      <c r="M92" s="29">
        <v>0.17486399999999999</v>
      </c>
      <c r="N92" s="29">
        <v>0.185082</v>
      </c>
      <c r="O92" s="29">
        <v>0.19552700000000001</v>
      </c>
      <c r="P92" s="29">
        <v>0.20619000000000001</v>
      </c>
      <c r="Q92" s="29">
        <v>0.217114</v>
      </c>
      <c r="R92" s="29">
        <v>0.22825300000000001</v>
      </c>
      <c r="S92" s="29">
        <v>0.23962600000000001</v>
      </c>
      <c r="T92" s="29">
        <v>0.25120300000000001</v>
      </c>
      <c r="U92" s="29">
        <v>0.26299899999999998</v>
      </c>
      <c r="V92" s="29">
        <v>0.275007</v>
      </c>
      <c r="W92" s="29">
        <v>0.287302</v>
      </c>
      <c r="X92" s="29">
        <v>0.29986499999999999</v>
      </c>
      <c r="Y92" s="29">
        <v>0.31278499999999998</v>
      </c>
      <c r="Z92" s="29">
        <v>0.326067</v>
      </c>
      <c r="AA92" s="29">
        <v>0.33971499999999999</v>
      </c>
      <c r="AB92" s="29">
        <v>0.35381099999999999</v>
      </c>
      <c r="AC92" s="29">
        <v>0.36832900000000002</v>
      </c>
      <c r="AD92" s="29">
        <v>0.38323400000000002</v>
      </c>
      <c r="AE92" s="29">
        <v>0.39861600000000003</v>
      </c>
      <c r="AF92" s="29">
        <v>0.41442000000000001</v>
      </c>
      <c r="AG92" s="29">
        <v>0.43064400000000003</v>
      </c>
      <c r="AH92" s="25">
        <v>5.8546000000000001E-2</v>
      </c>
    </row>
    <row r="93" spans="1:34" ht="15" customHeight="1" x14ac:dyDescent="0.3">
      <c r="A93" s="8" t="s">
        <v>198</v>
      </c>
      <c r="B93" s="24" t="s">
        <v>343</v>
      </c>
      <c r="C93" s="28">
        <v>11.364125</v>
      </c>
      <c r="D93" s="28">
        <v>11.310364999999999</v>
      </c>
      <c r="E93" s="28">
        <v>11.436909999999999</v>
      </c>
      <c r="F93" s="28">
        <v>11.427087</v>
      </c>
      <c r="G93" s="28">
        <v>11.431361000000001</v>
      </c>
      <c r="H93" s="28">
        <v>11.429531000000001</v>
      </c>
      <c r="I93" s="28">
        <v>11.425138</v>
      </c>
      <c r="J93" s="28">
        <v>11.418343999999999</v>
      </c>
      <c r="K93" s="28">
        <v>11.41846</v>
      </c>
      <c r="L93" s="28">
        <v>11.420825000000001</v>
      </c>
      <c r="M93" s="28">
        <v>11.419453000000001</v>
      </c>
      <c r="N93" s="28">
        <v>11.425625</v>
      </c>
      <c r="O93" s="28">
        <v>11.438979</v>
      </c>
      <c r="P93" s="28">
        <v>11.450767000000001</v>
      </c>
      <c r="Q93" s="28">
        <v>11.467656</v>
      </c>
      <c r="R93" s="28">
        <v>11.489264</v>
      </c>
      <c r="S93" s="28">
        <v>11.515525999999999</v>
      </c>
      <c r="T93" s="28">
        <v>11.545313</v>
      </c>
      <c r="U93" s="28">
        <v>11.577142</v>
      </c>
      <c r="V93" s="28">
        <v>11.608987000000001</v>
      </c>
      <c r="W93" s="28">
        <v>11.640029999999999</v>
      </c>
      <c r="X93" s="28">
        <v>11.671144</v>
      </c>
      <c r="Y93" s="28">
        <v>11.703937</v>
      </c>
      <c r="Z93" s="28">
        <v>11.742044</v>
      </c>
      <c r="AA93" s="28">
        <v>11.781528</v>
      </c>
      <c r="AB93" s="28">
        <v>11.820498000000001</v>
      </c>
      <c r="AC93" s="28">
        <v>11.86267</v>
      </c>
      <c r="AD93" s="28">
        <v>11.902706999999999</v>
      </c>
      <c r="AE93" s="28">
        <v>11.943530000000001</v>
      </c>
      <c r="AF93" s="28">
        <v>11.985751</v>
      </c>
      <c r="AG93" s="28">
        <v>12.031371</v>
      </c>
      <c r="AH93" s="22">
        <v>1.9040000000000001E-3</v>
      </c>
    </row>
    <row r="95" spans="1:34" ht="15" customHeight="1" x14ac:dyDescent="0.3">
      <c r="A95" s="8" t="s">
        <v>197</v>
      </c>
      <c r="B95" s="24" t="s">
        <v>79</v>
      </c>
      <c r="C95" s="28">
        <v>9.4179560000000002</v>
      </c>
      <c r="D95" s="28">
        <v>9.4692589999999992</v>
      </c>
      <c r="E95" s="28">
        <v>9.5235859999999999</v>
      </c>
      <c r="F95" s="28">
        <v>9.3535579999999996</v>
      </c>
      <c r="G95" s="28">
        <v>9.192634</v>
      </c>
      <c r="H95" s="28">
        <v>8.9611440000000009</v>
      </c>
      <c r="I95" s="28">
        <v>8.7546029999999995</v>
      </c>
      <c r="J95" s="28">
        <v>8.6916949999999993</v>
      </c>
      <c r="K95" s="28">
        <v>8.6860269999999993</v>
      </c>
      <c r="L95" s="28">
        <v>8.6995719999999999</v>
      </c>
      <c r="M95" s="28">
        <v>8.7289549999999991</v>
      </c>
      <c r="N95" s="28">
        <v>8.7613850000000006</v>
      </c>
      <c r="O95" s="28">
        <v>8.7698009999999993</v>
      </c>
      <c r="P95" s="28">
        <v>8.7926420000000007</v>
      </c>
      <c r="Q95" s="28">
        <v>8.8117920000000005</v>
      </c>
      <c r="R95" s="28">
        <v>8.8543400000000005</v>
      </c>
      <c r="S95" s="28">
        <v>8.8960539999999995</v>
      </c>
      <c r="T95" s="28">
        <v>8.9436619999999998</v>
      </c>
      <c r="U95" s="28">
        <v>8.9716509999999996</v>
      </c>
      <c r="V95" s="28">
        <v>9.0014699999999994</v>
      </c>
      <c r="W95" s="28">
        <v>9.0304009999999995</v>
      </c>
      <c r="X95" s="28">
        <v>9.0712130000000002</v>
      </c>
      <c r="Y95" s="28">
        <v>9.1142409999999998</v>
      </c>
      <c r="Z95" s="28">
        <v>9.1562610000000006</v>
      </c>
      <c r="AA95" s="28">
        <v>9.1960940000000004</v>
      </c>
      <c r="AB95" s="28">
        <v>9.2340040000000005</v>
      </c>
      <c r="AC95" s="28">
        <v>9.2814379999999996</v>
      </c>
      <c r="AD95" s="28">
        <v>9.3317099999999993</v>
      </c>
      <c r="AE95" s="28">
        <v>9.3964409999999994</v>
      </c>
      <c r="AF95" s="28">
        <v>9.4543610000000005</v>
      </c>
      <c r="AG95" s="28">
        <v>9.5046730000000004</v>
      </c>
      <c r="AH95" s="22">
        <v>3.0600000000000001E-4</v>
      </c>
    </row>
    <row r="97" spans="1:34" ht="15" customHeight="1" x14ac:dyDescent="0.3">
      <c r="B97" s="24" t="s">
        <v>342</v>
      </c>
    </row>
    <row r="98" spans="1:34" ht="15" customHeight="1" x14ac:dyDescent="0.35">
      <c r="A98" s="8" t="s">
        <v>196</v>
      </c>
      <c r="B98" s="27" t="s">
        <v>195</v>
      </c>
      <c r="C98" s="29">
        <v>6.5168239999999997</v>
      </c>
      <c r="D98" s="29">
        <v>6.5780320000000003</v>
      </c>
      <c r="E98" s="29">
        <v>6.7208459999999999</v>
      </c>
      <c r="F98" s="29">
        <v>6.6579829999999998</v>
      </c>
      <c r="G98" s="29">
        <v>6.6074489999999999</v>
      </c>
      <c r="H98" s="29">
        <v>6.5398149999999999</v>
      </c>
      <c r="I98" s="29">
        <v>6.4632350000000001</v>
      </c>
      <c r="J98" s="29">
        <v>6.4025800000000004</v>
      </c>
      <c r="K98" s="29">
        <v>6.3519899999999998</v>
      </c>
      <c r="L98" s="29">
        <v>6.3025529999999996</v>
      </c>
      <c r="M98" s="29">
        <v>6.2526520000000003</v>
      </c>
      <c r="N98" s="29">
        <v>6.2066220000000003</v>
      </c>
      <c r="O98" s="29">
        <v>6.1599190000000004</v>
      </c>
      <c r="P98" s="29">
        <v>6.1143099999999997</v>
      </c>
      <c r="Q98" s="29">
        <v>6.067412</v>
      </c>
      <c r="R98" s="29">
        <v>6.0265639999999996</v>
      </c>
      <c r="S98" s="29">
        <v>5.9869919999999999</v>
      </c>
      <c r="T98" s="29">
        <v>5.949471</v>
      </c>
      <c r="U98" s="29">
        <v>5.9115840000000004</v>
      </c>
      <c r="V98" s="29">
        <v>5.8741750000000001</v>
      </c>
      <c r="W98" s="29">
        <v>5.8405300000000002</v>
      </c>
      <c r="X98" s="29">
        <v>5.8083960000000001</v>
      </c>
      <c r="Y98" s="29">
        <v>5.776459</v>
      </c>
      <c r="Z98" s="29">
        <v>5.7458369999999999</v>
      </c>
      <c r="AA98" s="29">
        <v>5.7147129999999997</v>
      </c>
      <c r="AB98" s="29">
        <v>5.6827969999999999</v>
      </c>
      <c r="AC98" s="29">
        <v>5.6533600000000002</v>
      </c>
      <c r="AD98" s="29">
        <v>5.6229139999999997</v>
      </c>
      <c r="AE98" s="29">
        <v>5.5925919999999998</v>
      </c>
      <c r="AF98" s="29">
        <v>5.5612750000000002</v>
      </c>
      <c r="AG98" s="29">
        <v>5.5296019999999997</v>
      </c>
      <c r="AH98" s="25">
        <v>-5.4609999999999997E-3</v>
      </c>
    </row>
    <row r="99" spans="1:34" ht="15" customHeight="1" x14ac:dyDescent="0.35">
      <c r="A99" s="8" t="s">
        <v>194</v>
      </c>
      <c r="B99" s="27" t="s">
        <v>193</v>
      </c>
      <c r="C99" s="29">
        <v>2.365208</v>
      </c>
      <c r="D99" s="29">
        <v>2.24946</v>
      </c>
      <c r="E99" s="29">
        <v>2.5323359999999999</v>
      </c>
      <c r="F99" s="29">
        <v>2.5366749999999998</v>
      </c>
      <c r="G99" s="29">
        <v>2.5429349999999999</v>
      </c>
      <c r="H99" s="29">
        <v>2.5371100000000002</v>
      </c>
      <c r="I99" s="29">
        <v>2.5312239999999999</v>
      </c>
      <c r="J99" s="29">
        <v>2.5500940000000001</v>
      </c>
      <c r="K99" s="29">
        <v>2.579615</v>
      </c>
      <c r="L99" s="29">
        <v>2.612803</v>
      </c>
      <c r="M99" s="29">
        <v>2.6498650000000001</v>
      </c>
      <c r="N99" s="29">
        <v>2.6896990000000001</v>
      </c>
      <c r="O99" s="29">
        <v>2.7268240000000001</v>
      </c>
      <c r="P99" s="29">
        <v>2.766016</v>
      </c>
      <c r="Q99" s="29">
        <v>2.8042739999999999</v>
      </c>
      <c r="R99" s="29">
        <v>2.8495550000000001</v>
      </c>
      <c r="S99" s="29">
        <v>2.8966440000000002</v>
      </c>
      <c r="T99" s="29">
        <v>2.948172</v>
      </c>
      <c r="U99" s="29">
        <v>2.9958140000000002</v>
      </c>
      <c r="V99" s="29">
        <v>3.0438719999999999</v>
      </c>
      <c r="W99" s="29">
        <v>3.0937459999999999</v>
      </c>
      <c r="X99" s="29">
        <v>3.1447099999999999</v>
      </c>
      <c r="Y99" s="29">
        <v>3.1978279999999999</v>
      </c>
      <c r="Z99" s="29">
        <v>3.2515170000000002</v>
      </c>
      <c r="AA99" s="29">
        <v>3.306629</v>
      </c>
      <c r="AB99" s="29">
        <v>3.3606820000000002</v>
      </c>
      <c r="AC99" s="29">
        <v>3.4178510000000002</v>
      </c>
      <c r="AD99" s="29">
        <v>3.4746139999999999</v>
      </c>
      <c r="AE99" s="29">
        <v>3.536829</v>
      </c>
      <c r="AF99" s="29">
        <v>3.5983320000000001</v>
      </c>
      <c r="AG99" s="29">
        <v>3.6610960000000001</v>
      </c>
      <c r="AH99" s="25">
        <v>1.4670000000000001E-2</v>
      </c>
    </row>
    <row r="100" spans="1:34" ht="15" customHeight="1" x14ac:dyDescent="0.35">
      <c r="A100" s="8" t="s">
        <v>192</v>
      </c>
      <c r="B100" s="27" t="s">
        <v>191</v>
      </c>
      <c r="C100" s="29">
        <v>2.8613599999999999</v>
      </c>
      <c r="D100" s="29">
        <v>2.8623729999999998</v>
      </c>
      <c r="E100" s="29">
        <v>2.8721990000000002</v>
      </c>
      <c r="F100" s="29">
        <v>2.8519269999999999</v>
      </c>
      <c r="G100" s="29">
        <v>2.8368310000000001</v>
      </c>
      <c r="H100" s="29">
        <v>2.8119640000000001</v>
      </c>
      <c r="I100" s="29">
        <v>2.7864360000000001</v>
      </c>
      <c r="J100" s="29">
        <v>2.7783440000000001</v>
      </c>
      <c r="K100" s="29">
        <v>2.7776939999999999</v>
      </c>
      <c r="L100" s="29">
        <v>2.779874</v>
      </c>
      <c r="M100" s="29">
        <v>2.7832170000000001</v>
      </c>
      <c r="N100" s="29">
        <v>2.7878889999999998</v>
      </c>
      <c r="O100" s="29">
        <v>2.7910910000000002</v>
      </c>
      <c r="P100" s="29">
        <v>2.7956599999999998</v>
      </c>
      <c r="Q100" s="29">
        <v>2.7990469999999998</v>
      </c>
      <c r="R100" s="29">
        <v>2.8060200000000002</v>
      </c>
      <c r="S100" s="29">
        <v>2.8136070000000002</v>
      </c>
      <c r="T100" s="29">
        <v>2.8218030000000001</v>
      </c>
      <c r="U100" s="29">
        <v>2.827823</v>
      </c>
      <c r="V100" s="29">
        <v>2.833275</v>
      </c>
      <c r="W100" s="29">
        <v>2.8388339999999999</v>
      </c>
      <c r="X100" s="29">
        <v>2.8454160000000002</v>
      </c>
      <c r="Y100" s="29">
        <v>2.8521290000000001</v>
      </c>
      <c r="Z100" s="29">
        <v>2.8600270000000001</v>
      </c>
      <c r="AA100" s="29">
        <v>2.8681390000000002</v>
      </c>
      <c r="AB100" s="29">
        <v>2.8765390000000002</v>
      </c>
      <c r="AC100" s="29">
        <v>2.8867500000000001</v>
      </c>
      <c r="AD100" s="29">
        <v>2.8975240000000002</v>
      </c>
      <c r="AE100" s="29">
        <v>2.9100670000000002</v>
      </c>
      <c r="AF100" s="29">
        <v>2.9226399999999999</v>
      </c>
      <c r="AG100" s="29">
        <v>2.9350309999999999</v>
      </c>
      <c r="AH100" s="25">
        <v>8.4800000000000001E-4</v>
      </c>
    </row>
    <row r="101" spans="1:34" ht="15" customHeight="1" x14ac:dyDescent="0.35">
      <c r="A101" s="8" t="s">
        <v>190</v>
      </c>
      <c r="B101" s="27" t="s">
        <v>189</v>
      </c>
      <c r="C101" s="29">
        <v>0.85222200000000004</v>
      </c>
      <c r="D101" s="29">
        <v>0.845279</v>
      </c>
      <c r="E101" s="29">
        <v>0.84332200000000002</v>
      </c>
      <c r="F101" s="29">
        <v>0.82742899999999997</v>
      </c>
      <c r="G101" s="29">
        <v>0.81229600000000002</v>
      </c>
      <c r="H101" s="29">
        <v>0.79391599999999996</v>
      </c>
      <c r="I101" s="29">
        <v>0.77705100000000005</v>
      </c>
      <c r="J101" s="29">
        <v>0.76875000000000004</v>
      </c>
      <c r="K101" s="29">
        <v>0.76380000000000003</v>
      </c>
      <c r="L101" s="29">
        <v>0.76027400000000001</v>
      </c>
      <c r="M101" s="29">
        <v>0.75814400000000004</v>
      </c>
      <c r="N101" s="29">
        <v>0.75669399999999998</v>
      </c>
      <c r="O101" s="29">
        <v>0.75448899999999997</v>
      </c>
      <c r="P101" s="29">
        <v>0.75402100000000005</v>
      </c>
      <c r="Q101" s="29">
        <v>0.75374600000000003</v>
      </c>
      <c r="R101" s="29">
        <v>0.755498</v>
      </c>
      <c r="S101" s="29">
        <v>0.75773100000000004</v>
      </c>
      <c r="T101" s="29">
        <v>0.76084200000000002</v>
      </c>
      <c r="U101" s="29">
        <v>0.76366999999999996</v>
      </c>
      <c r="V101" s="29">
        <v>0.76732800000000001</v>
      </c>
      <c r="W101" s="29">
        <v>0.77202999999999999</v>
      </c>
      <c r="X101" s="29">
        <v>0.77810599999999996</v>
      </c>
      <c r="Y101" s="29">
        <v>0.78491699999999998</v>
      </c>
      <c r="Z101" s="29">
        <v>0.79128500000000002</v>
      </c>
      <c r="AA101" s="29">
        <v>0.79746600000000001</v>
      </c>
      <c r="AB101" s="29">
        <v>0.80348600000000003</v>
      </c>
      <c r="AC101" s="29">
        <v>0.80970399999999998</v>
      </c>
      <c r="AD101" s="29">
        <v>0.81597799999999998</v>
      </c>
      <c r="AE101" s="29">
        <v>0.82269700000000001</v>
      </c>
      <c r="AF101" s="29">
        <v>0.82868699999999995</v>
      </c>
      <c r="AG101" s="29">
        <v>0.83381799999999995</v>
      </c>
      <c r="AH101" s="25">
        <v>-7.27E-4</v>
      </c>
    </row>
    <row r="102" spans="1:34" ht="15" customHeight="1" x14ac:dyDescent="0.35">
      <c r="A102" s="8" t="s">
        <v>188</v>
      </c>
      <c r="B102" s="27" t="s">
        <v>187</v>
      </c>
      <c r="C102" s="29">
        <v>0.278059</v>
      </c>
      <c r="D102" s="29">
        <v>0.27805800000000003</v>
      </c>
      <c r="E102" s="29">
        <v>0.27937699999999999</v>
      </c>
      <c r="F102" s="29">
        <v>0.27807999999999999</v>
      </c>
      <c r="G102" s="29">
        <v>0.27677499999999999</v>
      </c>
      <c r="H102" s="29">
        <v>0.27469399999999999</v>
      </c>
      <c r="I102" s="29">
        <v>0.27271499999999999</v>
      </c>
      <c r="J102" s="29">
        <v>0.27221699999999999</v>
      </c>
      <c r="K102" s="29">
        <v>0.272233</v>
      </c>
      <c r="L102" s="29">
        <v>0.27239999999999998</v>
      </c>
      <c r="M102" s="29">
        <v>0.27269599999999999</v>
      </c>
      <c r="N102" s="29">
        <v>0.27295000000000003</v>
      </c>
      <c r="O102" s="29">
        <v>0.27287299999999998</v>
      </c>
      <c r="P102" s="29">
        <v>0.27314699999999997</v>
      </c>
      <c r="Q102" s="29">
        <v>0.27344600000000002</v>
      </c>
      <c r="R102" s="29">
        <v>0.27416299999999999</v>
      </c>
      <c r="S102" s="29">
        <v>0.27498699999999998</v>
      </c>
      <c r="T102" s="29">
        <v>0.27601700000000001</v>
      </c>
      <c r="U102" s="29">
        <v>0.27682200000000001</v>
      </c>
      <c r="V102" s="29">
        <v>0.277646</v>
      </c>
      <c r="W102" s="29">
        <v>0.27853299999999998</v>
      </c>
      <c r="X102" s="29">
        <v>0.27954699999999999</v>
      </c>
      <c r="Y102" s="29">
        <v>0.28057500000000002</v>
      </c>
      <c r="Z102" s="29">
        <v>0.28154200000000001</v>
      </c>
      <c r="AA102" s="29">
        <v>0.282503</v>
      </c>
      <c r="AB102" s="29">
        <v>0.283466</v>
      </c>
      <c r="AC102" s="29">
        <v>0.284497</v>
      </c>
      <c r="AD102" s="29">
        <v>0.28557100000000002</v>
      </c>
      <c r="AE102" s="29">
        <v>0.28676200000000002</v>
      </c>
      <c r="AF102" s="29">
        <v>0.28784999999999999</v>
      </c>
      <c r="AG102" s="29">
        <v>0.28881099999999998</v>
      </c>
      <c r="AH102" s="25">
        <v>1.2650000000000001E-3</v>
      </c>
    </row>
    <row r="103" spans="1:34" ht="15" customHeight="1" x14ac:dyDescent="0.35">
      <c r="A103" s="8" t="s">
        <v>186</v>
      </c>
      <c r="B103" s="27" t="s">
        <v>185</v>
      </c>
      <c r="C103" s="29">
        <v>0.65924099999999997</v>
      </c>
      <c r="D103" s="29">
        <v>0.67057</v>
      </c>
      <c r="E103" s="29">
        <v>0.68315499999999996</v>
      </c>
      <c r="F103" s="29">
        <v>0.68423199999999995</v>
      </c>
      <c r="G103" s="29">
        <v>0.68615700000000002</v>
      </c>
      <c r="H103" s="29">
        <v>0.68444199999999999</v>
      </c>
      <c r="I103" s="29">
        <v>0.68227700000000002</v>
      </c>
      <c r="J103" s="29">
        <v>0.68603499999999995</v>
      </c>
      <c r="K103" s="29">
        <v>0.69225300000000001</v>
      </c>
      <c r="L103" s="29">
        <v>0.69918499999999995</v>
      </c>
      <c r="M103" s="29">
        <v>0.70697100000000002</v>
      </c>
      <c r="N103" s="29">
        <v>0.71482000000000001</v>
      </c>
      <c r="O103" s="29">
        <v>0.72161799999999998</v>
      </c>
      <c r="P103" s="29">
        <v>0.72884599999999999</v>
      </c>
      <c r="Q103" s="29">
        <v>0.735823</v>
      </c>
      <c r="R103" s="29">
        <v>0.74411300000000002</v>
      </c>
      <c r="S103" s="29">
        <v>0.752722</v>
      </c>
      <c r="T103" s="29">
        <v>0.76147699999999996</v>
      </c>
      <c r="U103" s="29">
        <v>0.76918900000000001</v>
      </c>
      <c r="V103" s="29">
        <v>0.77688199999999996</v>
      </c>
      <c r="W103" s="29">
        <v>0.78465799999999997</v>
      </c>
      <c r="X103" s="29">
        <v>0.79286900000000005</v>
      </c>
      <c r="Y103" s="29">
        <v>0.80090799999999995</v>
      </c>
      <c r="Z103" s="29">
        <v>0.80919700000000006</v>
      </c>
      <c r="AA103" s="29">
        <v>0.81719699999999995</v>
      </c>
      <c r="AB103" s="29">
        <v>0.82500600000000002</v>
      </c>
      <c r="AC103" s="29">
        <v>0.83329900000000001</v>
      </c>
      <c r="AD103" s="29">
        <v>0.84162899999999996</v>
      </c>
      <c r="AE103" s="29">
        <v>0.85063999999999995</v>
      </c>
      <c r="AF103" s="29">
        <v>0.859653</v>
      </c>
      <c r="AG103" s="29">
        <v>0.86843599999999999</v>
      </c>
      <c r="AH103" s="25">
        <v>9.2289999999999994E-3</v>
      </c>
    </row>
    <row r="104" spans="1:34" ht="15" customHeight="1" x14ac:dyDescent="0.35">
      <c r="A104" s="8" t="s">
        <v>184</v>
      </c>
      <c r="B104" s="27" t="s">
        <v>183</v>
      </c>
      <c r="C104" s="29">
        <v>0.198131</v>
      </c>
      <c r="D104" s="29">
        <v>0.19703899999999999</v>
      </c>
      <c r="E104" s="29">
        <v>0.19719600000000001</v>
      </c>
      <c r="F104" s="29">
        <v>0.194129</v>
      </c>
      <c r="G104" s="29">
        <v>0.19103999999999999</v>
      </c>
      <c r="H104" s="29">
        <v>0.18697</v>
      </c>
      <c r="I104" s="29">
        <v>0.18306</v>
      </c>
      <c r="J104" s="29">
        <v>0.18099199999999999</v>
      </c>
      <c r="K104" s="29">
        <v>0.179649</v>
      </c>
      <c r="L104" s="29">
        <v>0.178564</v>
      </c>
      <c r="M104" s="29">
        <v>0.17771100000000001</v>
      </c>
      <c r="N104" s="29">
        <v>0.17688599999999999</v>
      </c>
      <c r="O104" s="29">
        <v>0.17574600000000001</v>
      </c>
      <c r="P104" s="29">
        <v>0.17488200000000001</v>
      </c>
      <c r="Q104" s="29">
        <v>0.17393900000000001</v>
      </c>
      <c r="R104" s="29">
        <v>0.17333699999999999</v>
      </c>
      <c r="S104" s="29">
        <v>0.17274400000000001</v>
      </c>
      <c r="T104" s="29">
        <v>0.17225299999999999</v>
      </c>
      <c r="U104" s="29">
        <v>0.17160900000000001</v>
      </c>
      <c r="V104" s="29">
        <v>0.17108000000000001</v>
      </c>
      <c r="W104" s="29">
        <v>0.170713</v>
      </c>
      <c r="X104" s="29">
        <v>0.1706</v>
      </c>
      <c r="Y104" s="29">
        <v>0.1706</v>
      </c>
      <c r="Z104" s="29">
        <v>0.17064299999999999</v>
      </c>
      <c r="AA104" s="29">
        <v>0.17080400000000001</v>
      </c>
      <c r="AB104" s="29">
        <v>0.171095</v>
      </c>
      <c r="AC104" s="29">
        <v>0.171593</v>
      </c>
      <c r="AD104" s="29">
        <v>0.17224700000000001</v>
      </c>
      <c r="AE104" s="29">
        <v>0.17302699999999999</v>
      </c>
      <c r="AF104" s="29">
        <v>0.17368700000000001</v>
      </c>
      <c r="AG104" s="29">
        <v>0.17420099999999999</v>
      </c>
      <c r="AH104" s="25">
        <v>-4.2810000000000001E-3</v>
      </c>
    </row>
    <row r="105" spans="1:34" ht="15" customHeight="1" x14ac:dyDescent="0.35">
      <c r="A105" s="8" t="s">
        <v>182</v>
      </c>
      <c r="B105" s="27" t="s">
        <v>181</v>
      </c>
      <c r="C105" s="29">
        <v>0.60499700000000001</v>
      </c>
      <c r="D105" s="29">
        <v>0.58587500000000003</v>
      </c>
      <c r="E105" s="29">
        <v>0.580785</v>
      </c>
      <c r="F105" s="29">
        <v>0.57045400000000002</v>
      </c>
      <c r="G105" s="29">
        <v>0.56319900000000001</v>
      </c>
      <c r="H105" s="29">
        <v>0.54918</v>
      </c>
      <c r="I105" s="29">
        <v>0.53659199999999996</v>
      </c>
      <c r="J105" s="29">
        <v>0.531532</v>
      </c>
      <c r="K105" s="29">
        <v>0.530389</v>
      </c>
      <c r="L105" s="29">
        <v>0.53064699999999998</v>
      </c>
      <c r="M105" s="29">
        <v>0.52516300000000005</v>
      </c>
      <c r="N105" s="29">
        <v>0.52126899999999998</v>
      </c>
      <c r="O105" s="29">
        <v>0.517648</v>
      </c>
      <c r="P105" s="29">
        <v>0.51513299999999995</v>
      </c>
      <c r="Q105" s="29">
        <v>0.51311700000000005</v>
      </c>
      <c r="R105" s="29">
        <v>0.51264299999999996</v>
      </c>
      <c r="S105" s="29">
        <v>0.51252799999999998</v>
      </c>
      <c r="T105" s="29">
        <v>0.512741</v>
      </c>
      <c r="U105" s="29">
        <v>0.51240799999999997</v>
      </c>
      <c r="V105" s="29">
        <v>0.51224000000000003</v>
      </c>
      <c r="W105" s="29">
        <v>0.50375999999999999</v>
      </c>
      <c r="X105" s="29">
        <v>0.49730400000000002</v>
      </c>
      <c r="Y105" s="29">
        <v>0.49198399999999998</v>
      </c>
      <c r="Z105" s="29">
        <v>0.48801099999999997</v>
      </c>
      <c r="AA105" s="29">
        <v>0.48484899999999997</v>
      </c>
      <c r="AB105" s="29">
        <v>0.48225899999999999</v>
      </c>
      <c r="AC105" s="29">
        <v>0.48034199999999999</v>
      </c>
      <c r="AD105" s="29">
        <v>0.47859200000000002</v>
      </c>
      <c r="AE105" s="29">
        <v>0.47733399999999998</v>
      </c>
      <c r="AF105" s="29">
        <v>0.47613100000000003</v>
      </c>
      <c r="AG105" s="29">
        <v>0.47534199999999999</v>
      </c>
      <c r="AH105" s="25">
        <v>-8.0070000000000002E-3</v>
      </c>
    </row>
    <row r="106" spans="1:34" ht="15" customHeight="1" x14ac:dyDescent="0.35">
      <c r="A106" s="8" t="s">
        <v>180</v>
      </c>
      <c r="B106" s="27" t="s">
        <v>341</v>
      </c>
      <c r="C106" s="29">
        <v>0.105334</v>
      </c>
      <c r="D106" s="29">
        <v>0.10596899999999999</v>
      </c>
      <c r="E106" s="29">
        <v>0.10728</v>
      </c>
      <c r="F106" s="29">
        <v>0.106848</v>
      </c>
      <c r="G106" s="29">
        <v>0.106407</v>
      </c>
      <c r="H106" s="29">
        <v>0.105422</v>
      </c>
      <c r="I106" s="29">
        <v>0.10451299999999999</v>
      </c>
      <c r="J106" s="29">
        <v>0.10464</v>
      </c>
      <c r="K106" s="29">
        <v>0.10513400000000001</v>
      </c>
      <c r="L106" s="29">
        <v>0.10573399999999999</v>
      </c>
      <c r="M106" s="29">
        <v>0.106471</v>
      </c>
      <c r="N106" s="29">
        <v>0.107181</v>
      </c>
      <c r="O106" s="29">
        <v>0.107657</v>
      </c>
      <c r="P106" s="29">
        <v>0.108247</v>
      </c>
      <c r="Q106" s="29">
        <v>0.10872800000000001</v>
      </c>
      <c r="R106" s="29">
        <v>0.10936700000000001</v>
      </c>
      <c r="S106" s="29">
        <v>0.109943</v>
      </c>
      <c r="T106" s="29">
        <v>0.110523</v>
      </c>
      <c r="U106" s="29">
        <v>0.110939</v>
      </c>
      <c r="V106" s="29">
        <v>0.111364</v>
      </c>
      <c r="W106" s="29">
        <v>0.11183</v>
      </c>
      <c r="X106" s="29">
        <v>0.112384</v>
      </c>
      <c r="Y106" s="29">
        <v>0.11294</v>
      </c>
      <c r="Z106" s="29">
        <v>0.113442</v>
      </c>
      <c r="AA106" s="29">
        <v>0.113931</v>
      </c>
      <c r="AB106" s="29">
        <v>0.114413</v>
      </c>
      <c r="AC106" s="29">
        <v>0.114942</v>
      </c>
      <c r="AD106" s="29">
        <v>0.11550000000000001</v>
      </c>
      <c r="AE106" s="29">
        <v>0.116144</v>
      </c>
      <c r="AF106" s="29">
        <v>0.116711</v>
      </c>
      <c r="AG106" s="29">
        <v>0.117184</v>
      </c>
      <c r="AH106" s="25">
        <v>3.5599999999999998E-3</v>
      </c>
    </row>
    <row r="107" spans="1:34" ht="15" customHeight="1" x14ac:dyDescent="0.35">
      <c r="A107" s="8" t="s">
        <v>179</v>
      </c>
      <c r="B107" s="27" t="s">
        <v>340</v>
      </c>
      <c r="C107" s="29">
        <v>7.6228000000000004E-2</v>
      </c>
      <c r="D107" s="29">
        <v>7.7252000000000001E-2</v>
      </c>
      <c r="E107" s="29">
        <v>7.8738000000000002E-2</v>
      </c>
      <c r="F107" s="29">
        <v>7.8917000000000001E-2</v>
      </c>
      <c r="G107" s="29">
        <v>7.9047000000000006E-2</v>
      </c>
      <c r="H107" s="29">
        <v>7.8729999999999994E-2</v>
      </c>
      <c r="I107" s="29">
        <v>7.8419000000000003E-2</v>
      </c>
      <c r="J107" s="29">
        <v>7.8839000000000006E-2</v>
      </c>
      <c r="K107" s="29">
        <v>7.9629000000000005E-2</v>
      </c>
      <c r="L107" s="29">
        <v>8.0598000000000003E-2</v>
      </c>
      <c r="M107" s="29">
        <v>8.1734000000000001E-2</v>
      </c>
      <c r="N107" s="29">
        <v>8.2950999999999997E-2</v>
      </c>
      <c r="O107" s="29">
        <v>8.4090999999999999E-2</v>
      </c>
      <c r="P107" s="29">
        <v>8.5433999999999996E-2</v>
      </c>
      <c r="Q107" s="29">
        <v>8.6809999999999998E-2</v>
      </c>
      <c r="R107" s="29">
        <v>8.8303000000000006E-2</v>
      </c>
      <c r="S107" s="29">
        <v>8.9736999999999997E-2</v>
      </c>
      <c r="T107" s="29">
        <v>9.1167999999999999E-2</v>
      </c>
      <c r="U107" s="29">
        <v>9.2454999999999996E-2</v>
      </c>
      <c r="V107" s="29">
        <v>9.3743000000000007E-2</v>
      </c>
      <c r="W107" s="29">
        <v>9.5057000000000003E-2</v>
      </c>
      <c r="X107" s="29">
        <v>9.6439999999999998E-2</v>
      </c>
      <c r="Y107" s="29">
        <v>9.7821000000000005E-2</v>
      </c>
      <c r="Z107" s="29">
        <v>9.9148E-2</v>
      </c>
      <c r="AA107" s="29">
        <v>0.100456</v>
      </c>
      <c r="AB107" s="29">
        <v>0.101752</v>
      </c>
      <c r="AC107" s="29">
        <v>0.10308299999999999</v>
      </c>
      <c r="AD107" s="29">
        <v>0.104437</v>
      </c>
      <c r="AE107" s="29">
        <v>0.105864</v>
      </c>
      <c r="AF107" s="29">
        <v>0.107214</v>
      </c>
      <c r="AG107" s="29">
        <v>0.108471</v>
      </c>
      <c r="AH107" s="25">
        <v>1.1828E-2</v>
      </c>
    </row>
    <row r="108" spans="1:34" ht="15" customHeight="1" x14ac:dyDescent="0.35">
      <c r="A108" s="8" t="s">
        <v>178</v>
      </c>
      <c r="B108" s="27" t="s">
        <v>339</v>
      </c>
      <c r="C108" s="29">
        <v>0.59894199999999997</v>
      </c>
      <c r="D108" s="29">
        <v>0.58730199999999999</v>
      </c>
      <c r="E108" s="29">
        <v>0.58140999999999998</v>
      </c>
      <c r="F108" s="29">
        <v>0.56733900000000004</v>
      </c>
      <c r="G108" s="29">
        <v>0.55628599999999995</v>
      </c>
      <c r="H108" s="29">
        <v>0.54458300000000004</v>
      </c>
      <c r="I108" s="29">
        <v>0.53496200000000005</v>
      </c>
      <c r="J108" s="29">
        <v>0.53261700000000001</v>
      </c>
      <c r="K108" s="29">
        <v>0.53414600000000001</v>
      </c>
      <c r="L108" s="29">
        <v>0.53807799999999995</v>
      </c>
      <c r="M108" s="29">
        <v>0.54436300000000004</v>
      </c>
      <c r="N108" s="29">
        <v>0.55201299999999998</v>
      </c>
      <c r="O108" s="29">
        <v>0.560002</v>
      </c>
      <c r="P108" s="29">
        <v>0.56933500000000004</v>
      </c>
      <c r="Q108" s="29">
        <v>0.57898000000000005</v>
      </c>
      <c r="R108" s="29">
        <v>0.59024399999999999</v>
      </c>
      <c r="S108" s="29">
        <v>0.60203099999999998</v>
      </c>
      <c r="T108" s="29">
        <v>0.61410299999999995</v>
      </c>
      <c r="U108" s="29">
        <v>0.62519100000000005</v>
      </c>
      <c r="V108" s="29">
        <v>0.63575899999999996</v>
      </c>
      <c r="W108" s="29">
        <v>0.64554999999999996</v>
      </c>
      <c r="X108" s="29">
        <v>0.654478</v>
      </c>
      <c r="Y108" s="29">
        <v>0.66192499999999999</v>
      </c>
      <c r="Z108" s="29">
        <v>0.66880399999999995</v>
      </c>
      <c r="AA108" s="29">
        <v>0.67521399999999998</v>
      </c>
      <c r="AB108" s="29">
        <v>0.681288</v>
      </c>
      <c r="AC108" s="29">
        <v>0.68757000000000001</v>
      </c>
      <c r="AD108" s="29">
        <v>0.69366899999999998</v>
      </c>
      <c r="AE108" s="29">
        <v>0.70011400000000001</v>
      </c>
      <c r="AF108" s="29">
        <v>0.70623400000000003</v>
      </c>
      <c r="AG108" s="29">
        <v>0.71198600000000001</v>
      </c>
      <c r="AH108" s="25">
        <v>5.7800000000000004E-3</v>
      </c>
    </row>
    <row r="109" spans="1:34" ht="15" customHeight="1" x14ac:dyDescent="0.35">
      <c r="A109" s="8" t="s">
        <v>177</v>
      </c>
      <c r="B109" s="27" t="s">
        <v>338</v>
      </c>
      <c r="C109" s="29">
        <v>0.2482</v>
      </c>
      <c r="D109" s="29">
        <v>0.23993</v>
      </c>
      <c r="E109" s="29">
        <v>0.233935</v>
      </c>
      <c r="F109" s="29">
        <v>0.22454499999999999</v>
      </c>
      <c r="G109" s="29">
        <v>0.21623400000000001</v>
      </c>
      <c r="H109" s="29">
        <v>0.207486</v>
      </c>
      <c r="I109" s="29">
        <v>0.199404</v>
      </c>
      <c r="J109" s="29">
        <v>0.19383</v>
      </c>
      <c r="K109" s="29">
        <v>0.18940499999999999</v>
      </c>
      <c r="L109" s="29">
        <v>0.18552299999999999</v>
      </c>
      <c r="M109" s="29">
        <v>0.18210100000000001</v>
      </c>
      <c r="N109" s="29">
        <v>0.17876400000000001</v>
      </c>
      <c r="O109" s="29">
        <v>0.175182</v>
      </c>
      <c r="P109" s="29">
        <v>0.171651</v>
      </c>
      <c r="Q109" s="29">
        <v>0.16786400000000001</v>
      </c>
      <c r="R109" s="29">
        <v>0.16418099999999999</v>
      </c>
      <c r="S109" s="29">
        <v>0.160275</v>
      </c>
      <c r="T109" s="29">
        <v>0.156495</v>
      </c>
      <c r="U109" s="29">
        <v>0.152583</v>
      </c>
      <c r="V109" s="29">
        <v>0.148698</v>
      </c>
      <c r="W109" s="29">
        <v>0.14483499999999999</v>
      </c>
      <c r="X109" s="29">
        <v>0.141043</v>
      </c>
      <c r="Y109" s="29">
        <v>0.13716600000000001</v>
      </c>
      <c r="Z109" s="29">
        <v>0.1333</v>
      </c>
      <c r="AA109" s="29">
        <v>0.12931200000000001</v>
      </c>
      <c r="AB109" s="29">
        <v>0.12518000000000001</v>
      </c>
      <c r="AC109" s="29">
        <v>0.120979</v>
      </c>
      <c r="AD109" s="29">
        <v>0.116587</v>
      </c>
      <c r="AE109" s="29">
        <v>0.11208799999999999</v>
      </c>
      <c r="AF109" s="29">
        <v>0.107267</v>
      </c>
      <c r="AG109" s="29">
        <v>0.102107</v>
      </c>
      <c r="AH109" s="25">
        <v>-2.9173000000000001E-2</v>
      </c>
    </row>
    <row r="110" spans="1:34" ht="15" customHeight="1" x14ac:dyDescent="0.35">
      <c r="A110" s="8" t="s">
        <v>176</v>
      </c>
      <c r="B110" s="27" t="s">
        <v>175</v>
      </c>
      <c r="C110" s="29">
        <v>0.22392699999999999</v>
      </c>
      <c r="D110" s="29">
        <v>0.241091</v>
      </c>
      <c r="E110" s="29">
        <v>0.24384900000000001</v>
      </c>
      <c r="F110" s="29">
        <v>0.24181800000000001</v>
      </c>
      <c r="G110" s="29">
        <v>0.240172</v>
      </c>
      <c r="H110" s="29">
        <v>0.23697799999999999</v>
      </c>
      <c r="I110" s="29">
        <v>0.23361999999999999</v>
      </c>
      <c r="J110" s="29">
        <v>0.23272999999999999</v>
      </c>
      <c r="K110" s="29">
        <v>0.23261699999999999</v>
      </c>
      <c r="L110" s="29">
        <v>0.232574</v>
      </c>
      <c r="M110" s="29">
        <v>0.23225799999999999</v>
      </c>
      <c r="N110" s="29">
        <v>0.231685</v>
      </c>
      <c r="O110" s="29">
        <v>0.230213</v>
      </c>
      <c r="P110" s="29">
        <v>0.22844900000000001</v>
      </c>
      <c r="Q110" s="29">
        <v>0.225937</v>
      </c>
      <c r="R110" s="29">
        <v>0.22339500000000001</v>
      </c>
      <c r="S110" s="29">
        <v>0.220419</v>
      </c>
      <c r="T110" s="29">
        <v>0.21715000000000001</v>
      </c>
      <c r="U110" s="29">
        <v>0.21328</v>
      </c>
      <c r="V110" s="29">
        <v>0.20938899999999999</v>
      </c>
      <c r="W110" s="29">
        <v>0.20572499999999999</v>
      </c>
      <c r="X110" s="29">
        <v>0.20239399999999999</v>
      </c>
      <c r="Y110" s="29">
        <v>0.199214</v>
      </c>
      <c r="Z110" s="29">
        <v>0.19619300000000001</v>
      </c>
      <c r="AA110" s="29">
        <v>0.193466</v>
      </c>
      <c r="AB110" s="29">
        <v>0.19101099999999999</v>
      </c>
      <c r="AC110" s="29">
        <v>0.18896299999999999</v>
      </c>
      <c r="AD110" s="29">
        <v>0.18722</v>
      </c>
      <c r="AE110" s="29">
        <v>0.18590899999999999</v>
      </c>
      <c r="AF110" s="29">
        <v>0.18473200000000001</v>
      </c>
      <c r="AG110" s="29">
        <v>0.183726</v>
      </c>
      <c r="AH110" s="25">
        <v>-6.574E-3</v>
      </c>
    </row>
    <row r="111" spans="1:34" ht="15" customHeight="1" x14ac:dyDescent="0.35">
      <c r="A111" s="8" t="s">
        <v>174</v>
      </c>
      <c r="B111" s="27" t="s">
        <v>337</v>
      </c>
      <c r="C111" s="29">
        <v>5.4173179999999999</v>
      </c>
      <c r="D111" s="29">
        <v>5.517531</v>
      </c>
      <c r="E111" s="29">
        <v>5.2904280000000004</v>
      </c>
      <c r="F111" s="29">
        <v>5.2672829999999999</v>
      </c>
      <c r="G111" s="29">
        <v>5.2377719999999997</v>
      </c>
      <c r="H111" s="29">
        <v>5.1873639999999996</v>
      </c>
      <c r="I111" s="29">
        <v>5.1637300000000002</v>
      </c>
      <c r="J111" s="29">
        <v>5.1872299999999996</v>
      </c>
      <c r="K111" s="29">
        <v>5.230664</v>
      </c>
      <c r="L111" s="29">
        <v>5.2812229999999998</v>
      </c>
      <c r="M111" s="29">
        <v>5.3405129999999996</v>
      </c>
      <c r="N111" s="29">
        <v>5.3995030000000002</v>
      </c>
      <c r="O111" s="29">
        <v>5.4492139999999996</v>
      </c>
      <c r="P111" s="29">
        <v>5.5029890000000004</v>
      </c>
      <c r="Q111" s="29">
        <v>5.5620520000000004</v>
      </c>
      <c r="R111" s="29">
        <v>5.6262169999999996</v>
      </c>
      <c r="S111" s="29">
        <v>5.6897349999999998</v>
      </c>
      <c r="T111" s="29">
        <v>5.7543189999999997</v>
      </c>
      <c r="U111" s="29">
        <v>5.811509</v>
      </c>
      <c r="V111" s="29">
        <v>5.8701059999999998</v>
      </c>
      <c r="W111" s="29">
        <v>5.9295859999999996</v>
      </c>
      <c r="X111" s="29">
        <v>5.9946849999999996</v>
      </c>
      <c r="Y111" s="29">
        <v>6.0616380000000003</v>
      </c>
      <c r="Z111" s="29">
        <v>6.1295609999999998</v>
      </c>
      <c r="AA111" s="29">
        <v>6.1960689999999996</v>
      </c>
      <c r="AB111" s="29">
        <v>6.2625080000000004</v>
      </c>
      <c r="AC111" s="29">
        <v>6.3333490000000001</v>
      </c>
      <c r="AD111" s="29">
        <v>6.4064579999999998</v>
      </c>
      <c r="AE111" s="29">
        <v>6.4866570000000001</v>
      </c>
      <c r="AF111" s="29">
        <v>6.5649730000000002</v>
      </c>
      <c r="AG111" s="29">
        <v>6.6400810000000003</v>
      </c>
      <c r="AH111" s="25">
        <v>6.8069999999999997E-3</v>
      </c>
    </row>
    <row r="112" spans="1:34" ht="15" customHeight="1" x14ac:dyDescent="0.3">
      <c r="A112" s="8" t="s">
        <v>173</v>
      </c>
      <c r="B112" s="24" t="s">
        <v>336</v>
      </c>
      <c r="C112" s="28">
        <v>21.005993</v>
      </c>
      <c r="D112" s="28">
        <v>21.035762999999999</v>
      </c>
      <c r="E112" s="28">
        <v>21.244858000000001</v>
      </c>
      <c r="F112" s="28">
        <v>21.087658000000001</v>
      </c>
      <c r="G112" s="28">
        <v>20.952598999999999</v>
      </c>
      <c r="H112" s="28">
        <v>20.738651000000001</v>
      </c>
      <c r="I112" s="28">
        <v>20.547239000000001</v>
      </c>
      <c r="J112" s="28">
        <v>20.500430999999999</v>
      </c>
      <c r="K112" s="28">
        <v>20.519217999999999</v>
      </c>
      <c r="L112" s="28">
        <v>20.560032</v>
      </c>
      <c r="M112" s="28">
        <v>20.613861</v>
      </c>
      <c r="N112" s="28">
        <v>20.678925</v>
      </c>
      <c r="O112" s="28">
        <v>20.726565999999998</v>
      </c>
      <c r="P112" s="28">
        <v>20.788119999999999</v>
      </c>
      <c r="Q112" s="28">
        <v>20.851172999999999</v>
      </c>
      <c r="R112" s="28">
        <v>20.9436</v>
      </c>
      <c r="S112" s="28">
        <v>21.040094</v>
      </c>
      <c r="T112" s="28">
        <v>21.146532000000001</v>
      </c>
      <c r="U112" s="28">
        <v>21.234878999999999</v>
      </c>
      <c r="V112" s="28">
        <v>21.325555999999999</v>
      </c>
      <c r="W112" s="28">
        <v>21.415388</v>
      </c>
      <c r="X112" s="28">
        <v>21.518371999999999</v>
      </c>
      <c r="Y112" s="28">
        <v>21.626104000000002</v>
      </c>
      <c r="Z112" s="28">
        <v>21.738506000000001</v>
      </c>
      <c r="AA112" s="28">
        <v>21.850746000000001</v>
      </c>
      <c r="AB112" s="28">
        <v>21.961483000000001</v>
      </c>
      <c r="AC112" s="28">
        <v>22.086281</v>
      </c>
      <c r="AD112" s="28">
        <v>22.21294</v>
      </c>
      <c r="AE112" s="28">
        <v>22.356724</v>
      </c>
      <c r="AF112" s="28">
        <v>22.495386</v>
      </c>
      <c r="AG112" s="28">
        <v>22.62989</v>
      </c>
      <c r="AH112" s="22">
        <v>2.4849999999999998E-3</v>
      </c>
    </row>
    <row r="113" spans="1:34" ht="15" customHeight="1" x14ac:dyDescent="0.35">
      <c r="A113" s="8" t="s">
        <v>335</v>
      </c>
      <c r="B113" s="27" t="s">
        <v>334</v>
      </c>
      <c r="C113" s="29">
        <v>7.8131000000000006E-2</v>
      </c>
      <c r="D113" s="29">
        <v>8.9439000000000005E-2</v>
      </c>
      <c r="E113" s="29">
        <v>9.8996000000000001E-2</v>
      </c>
      <c r="F113" s="29">
        <v>0.10828400000000001</v>
      </c>
      <c r="G113" s="29">
        <v>0.117412</v>
      </c>
      <c r="H113" s="29">
        <v>0.12662599999999999</v>
      </c>
      <c r="I113" s="29">
        <v>0.13608999999999999</v>
      </c>
      <c r="J113" s="29">
        <v>0.145616</v>
      </c>
      <c r="K113" s="29">
        <v>0.15523799999999999</v>
      </c>
      <c r="L113" s="29">
        <v>0.16494300000000001</v>
      </c>
      <c r="M113" s="29">
        <v>0.17486399999999999</v>
      </c>
      <c r="N113" s="29">
        <v>0.185082</v>
      </c>
      <c r="O113" s="29">
        <v>0.19552700000000001</v>
      </c>
      <c r="P113" s="29">
        <v>0.20619000000000001</v>
      </c>
      <c r="Q113" s="29">
        <v>0.217114</v>
      </c>
      <c r="R113" s="29">
        <v>0.22825300000000001</v>
      </c>
      <c r="S113" s="29">
        <v>0.23962600000000001</v>
      </c>
      <c r="T113" s="29">
        <v>0.25120300000000001</v>
      </c>
      <c r="U113" s="29">
        <v>0.26299899999999998</v>
      </c>
      <c r="V113" s="29">
        <v>0.275007</v>
      </c>
      <c r="W113" s="29">
        <v>0.287302</v>
      </c>
      <c r="X113" s="29">
        <v>0.29986499999999999</v>
      </c>
      <c r="Y113" s="29">
        <v>0.31278499999999998</v>
      </c>
      <c r="Z113" s="29">
        <v>0.326067</v>
      </c>
      <c r="AA113" s="29">
        <v>0.33971499999999999</v>
      </c>
      <c r="AB113" s="29">
        <v>0.35381099999999999</v>
      </c>
      <c r="AC113" s="29">
        <v>0.36832900000000002</v>
      </c>
      <c r="AD113" s="29">
        <v>0.38323400000000002</v>
      </c>
      <c r="AE113" s="29">
        <v>0.39861600000000003</v>
      </c>
      <c r="AF113" s="29">
        <v>0.41442000000000001</v>
      </c>
      <c r="AG113" s="29">
        <v>0.43064400000000003</v>
      </c>
      <c r="AH113" s="25">
        <v>5.8546000000000001E-2</v>
      </c>
    </row>
    <row r="114" spans="1:34" ht="15" customHeight="1" x14ac:dyDescent="0.3">
      <c r="A114" s="8" t="s">
        <v>333</v>
      </c>
      <c r="B114" s="24" t="s">
        <v>332</v>
      </c>
      <c r="C114" s="28">
        <v>20.927862000000001</v>
      </c>
      <c r="D114" s="28">
        <v>20.946323</v>
      </c>
      <c r="E114" s="28">
        <v>21.145861</v>
      </c>
      <c r="F114" s="28">
        <v>20.979374</v>
      </c>
      <c r="G114" s="28">
        <v>20.835186</v>
      </c>
      <c r="H114" s="28">
        <v>20.612026</v>
      </c>
      <c r="I114" s="28">
        <v>20.411148000000001</v>
      </c>
      <c r="J114" s="28">
        <v>20.354814999999999</v>
      </c>
      <c r="K114" s="28">
        <v>20.363980999999999</v>
      </c>
      <c r="L114" s="28">
        <v>20.395088000000001</v>
      </c>
      <c r="M114" s="28">
        <v>20.438997000000001</v>
      </c>
      <c r="N114" s="28">
        <v>20.493842999999998</v>
      </c>
      <c r="O114" s="28">
        <v>20.531037999999999</v>
      </c>
      <c r="P114" s="28">
        <v>20.58193</v>
      </c>
      <c r="Q114" s="28">
        <v>20.634060000000002</v>
      </c>
      <c r="R114" s="28">
        <v>20.715347000000001</v>
      </c>
      <c r="S114" s="28">
        <v>20.800467999999999</v>
      </c>
      <c r="T114" s="28">
        <v>20.895329</v>
      </c>
      <c r="U114" s="28">
        <v>20.971879999999999</v>
      </c>
      <c r="V114" s="28">
        <v>21.050549</v>
      </c>
      <c r="W114" s="28">
        <v>21.128086</v>
      </c>
      <c r="X114" s="28">
        <v>21.218506000000001</v>
      </c>
      <c r="Y114" s="28">
        <v>21.313320000000001</v>
      </c>
      <c r="Z114" s="28">
        <v>21.412438999999999</v>
      </c>
      <c r="AA114" s="28">
        <v>21.511030000000002</v>
      </c>
      <c r="AB114" s="28">
        <v>21.607672000000001</v>
      </c>
      <c r="AC114" s="28">
        <v>21.717950999999999</v>
      </c>
      <c r="AD114" s="28">
        <v>21.829706000000002</v>
      </c>
      <c r="AE114" s="28">
        <v>21.958109</v>
      </c>
      <c r="AF114" s="28">
        <v>22.080967000000001</v>
      </c>
      <c r="AG114" s="28">
        <v>22.199245000000001</v>
      </c>
      <c r="AH114" s="22">
        <v>1.9680000000000001E-3</v>
      </c>
    </row>
    <row r="116" spans="1:34" ht="15" customHeight="1" x14ac:dyDescent="0.3">
      <c r="B116" s="24" t="s">
        <v>331</v>
      </c>
    </row>
    <row r="117" spans="1:34" ht="15" customHeight="1" x14ac:dyDescent="0.35">
      <c r="A117" s="8" t="s">
        <v>172</v>
      </c>
      <c r="B117" s="27" t="s">
        <v>171</v>
      </c>
      <c r="C117" s="29">
        <v>1.3027E-2</v>
      </c>
      <c r="D117" s="29">
        <v>1.5183E-2</v>
      </c>
      <c r="E117" s="29">
        <v>1.7817E-2</v>
      </c>
      <c r="F117" s="29">
        <v>1.9005000000000001E-2</v>
      </c>
      <c r="G117" s="29">
        <v>2.0483999999999999E-2</v>
      </c>
      <c r="H117" s="29">
        <v>2.1389999999999999E-2</v>
      </c>
      <c r="I117" s="29">
        <v>2.2734999999999998E-2</v>
      </c>
      <c r="J117" s="29">
        <v>2.3963000000000002E-2</v>
      </c>
      <c r="K117" s="29">
        <v>2.5274999999999999E-2</v>
      </c>
      <c r="L117" s="29">
        <v>2.6539E-2</v>
      </c>
      <c r="M117" s="29">
        <v>2.7795E-2</v>
      </c>
      <c r="N117" s="29">
        <v>2.8951000000000001E-2</v>
      </c>
      <c r="O117" s="29">
        <v>3.0151000000000001E-2</v>
      </c>
      <c r="P117" s="29">
        <v>3.1366999999999999E-2</v>
      </c>
      <c r="Q117" s="29">
        <v>3.2542000000000001E-2</v>
      </c>
      <c r="R117" s="29">
        <v>3.3729000000000002E-2</v>
      </c>
      <c r="S117" s="29">
        <v>3.4930999999999997E-2</v>
      </c>
      <c r="T117" s="29">
        <v>3.61E-2</v>
      </c>
      <c r="U117" s="29">
        <v>3.7217E-2</v>
      </c>
      <c r="V117" s="29">
        <v>3.8406000000000003E-2</v>
      </c>
      <c r="W117" s="29">
        <v>3.9655000000000003E-2</v>
      </c>
      <c r="X117" s="29">
        <v>4.0898999999999998E-2</v>
      </c>
      <c r="Y117" s="29">
        <v>4.2190999999999999E-2</v>
      </c>
      <c r="Z117" s="29">
        <v>4.3469000000000001E-2</v>
      </c>
      <c r="AA117" s="29">
        <v>4.4774000000000001E-2</v>
      </c>
      <c r="AB117" s="29">
        <v>4.6102999999999998E-2</v>
      </c>
      <c r="AC117" s="29">
        <v>4.7516000000000003E-2</v>
      </c>
      <c r="AD117" s="29">
        <v>4.8974999999999998E-2</v>
      </c>
      <c r="AE117" s="29">
        <v>5.0460999999999999E-2</v>
      </c>
      <c r="AF117" s="29">
        <v>5.1894000000000003E-2</v>
      </c>
      <c r="AG117" s="29">
        <v>5.3342000000000001E-2</v>
      </c>
      <c r="AH117" s="25">
        <v>4.8111000000000001E-2</v>
      </c>
    </row>
    <row r="118" spans="1:34" ht="15" customHeight="1" x14ac:dyDescent="0.35">
      <c r="A118" s="8" t="s">
        <v>170</v>
      </c>
      <c r="B118" s="27" t="s">
        <v>169</v>
      </c>
      <c r="C118" s="29">
        <v>4.1875999999999997E-2</v>
      </c>
      <c r="D118" s="29">
        <v>4.5830999999999997E-2</v>
      </c>
      <c r="E118" s="29">
        <v>4.6117999999999999E-2</v>
      </c>
      <c r="F118" s="29">
        <v>4.5619E-2</v>
      </c>
      <c r="G118" s="29">
        <v>4.5566000000000002E-2</v>
      </c>
      <c r="H118" s="29">
        <v>4.4778999999999999E-2</v>
      </c>
      <c r="I118" s="29">
        <v>4.4589999999999998E-2</v>
      </c>
      <c r="J118" s="29">
        <v>4.4705000000000002E-2</v>
      </c>
      <c r="K118" s="29">
        <v>4.4933000000000001E-2</v>
      </c>
      <c r="L118" s="29">
        <v>4.5137999999999998E-2</v>
      </c>
      <c r="M118" s="29">
        <v>4.5601999999999997E-2</v>
      </c>
      <c r="N118" s="29">
        <v>4.5950999999999999E-2</v>
      </c>
      <c r="O118" s="29">
        <v>4.6161000000000001E-2</v>
      </c>
      <c r="P118" s="29">
        <v>4.6390000000000001E-2</v>
      </c>
      <c r="Q118" s="29">
        <v>4.6642999999999997E-2</v>
      </c>
      <c r="R118" s="29">
        <v>4.6836999999999997E-2</v>
      </c>
      <c r="S118" s="29">
        <v>4.7087999999999998E-2</v>
      </c>
      <c r="T118" s="29">
        <v>4.7438000000000001E-2</v>
      </c>
      <c r="U118" s="29">
        <v>4.7509999999999997E-2</v>
      </c>
      <c r="V118" s="29">
        <v>4.7744000000000002E-2</v>
      </c>
      <c r="W118" s="29">
        <v>4.7961999999999998E-2</v>
      </c>
      <c r="X118" s="29">
        <v>4.8198999999999999E-2</v>
      </c>
      <c r="Y118" s="29">
        <v>4.8433999999999998E-2</v>
      </c>
      <c r="Z118" s="29">
        <v>4.8627999999999998E-2</v>
      </c>
      <c r="AA118" s="29">
        <v>4.8779999999999997E-2</v>
      </c>
      <c r="AB118" s="29">
        <v>4.8828000000000003E-2</v>
      </c>
      <c r="AC118" s="29">
        <v>4.8940999999999998E-2</v>
      </c>
      <c r="AD118" s="29">
        <v>4.9234E-2</v>
      </c>
      <c r="AE118" s="29">
        <v>4.9318000000000001E-2</v>
      </c>
      <c r="AF118" s="29">
        <v>4.9361000000000002E-2</v>
      </c>
      <c r="AG118" s="29">
        <v>4.9486000000000002E-2</v>
      </c>
      <c r="AH118" s="25">
        <v>5.581E-3</v>
      </c>
    </row>
    <row r="119" spans="1:34" ht="15" customHeight="1" x14ac:dyDescent="0.35">
      <c r="A119" s="8" t="s">
        <v>168</v>
      </c>
      <c r="B119" s="27" t="s">
        <v>57</v>
      </c>
      <c r="C119" s="29">
        <v>0.224748</v>
      </c>
      <c r="D119" s="29">
        <v>0.25952999999999998</v>
      </c>
      <c r="E119" s="29">
        <v>0.28950999999999999</v>
      </c>
      <c r="F119" s="29">
        <v>0.31522600000000001</v>
      </c>
      <c r="G119" s="29">
        <v>0.34195799999999998</v>
      </c>
      <c r="H119" s="29">
        <v>0.36465500000000001</v>
      </c>
      <c r="I119" s="29">
        <v>0.38978800000000002</v>
      </c>
      <c r="J119" s="29">
        <v>0.41790300000000002</v>
      </c>
      <c r="K119" s="29">
        <v>0.44681700000000002</v>
      </c>
      <c r="L119" s="29">
        <v>0.47486</v>
      </c>
      <c r="M119" s="29">
        <v>0.50702400000000003</v>
      </c>
      <c r="N119" s="29">
        <v>0.53750600000000004</v>
      </c>
      <c r="O119" s="29">
        <v>0.56687399999999999</v>
      </c>
      <c r="P119" s="29">
        <v>0.59701300000000002</v>
      </c>
      <c r="Q119" s="29">
        <v>0.62914899999999996</v>
      </c>
      <c r="R119" s="29">
        <v>0.66230100000000003</v>
      </c>
      <c r="S119" s="29">
        <v>0.69674899999999995</v>
      </c>
      <c r="T119" s="29">
        <v>0.73366699999999996</v>
      </c>
      <c r="U119" s="29">
        <v>0.76523300000000005</v>
      </c>
      <c r="V119" s="29">
        <v>0.80181400000000003</v>
      </c>
      <c r="W119" s="29">
        <v>0.838758</v>
      </c>
      <c r="X119" s="29">
        <v>0.87630799999999998</v>
      </c>
      <c r="Y119" s="29">
        <v>0.91482699999999995</v>
      </c>
      <c r="Z119" s="29">
        <v>0.95336900000000002</v>
      </c>
      <c r="AA119" s="29">
        <v>0.99279799999999996</v>
      </c>
      <c r="AB119" s="29">
        <v>1.0310410000000001</v>
      </c>
      <c r="AC119" s="29">
        <v>1.0708819999999999</v>
      </c>
      <c r="AD119" s="29">
        <v>1.114576</v>
      </c>
      <c r="AE119" s="29">
        <v>1.1559360000000001</v>
      </c>
      <c r="AF119" s="29">
        <v>1.196906</v>
      </c>
      <c r="AG119" s="29">
        <v>1.241698</v>
      </c>
      <c r="AH119" s="25">
        <v>5.8630000000000002E-2</v>
      </c>
    </row>
    <row r="120" spans="1:34" ht="15" customHeight="1" x14ac:dyDescent="0.35">
      <c r="A120" s="8" t="s">
        <v>167</v>
      </c>
      <c r="B120" s="27" t="s">
        <v>55</v>
      </c>
      <c r="C120" s="29">
        <v>1.7200000000000001E-4</v>
      </c>
      <c r="D120" s="29">
        <v>1.74E-4</v>
      </c>
      <c r="E120" s="29">
        <v>1.73E-4</v>
      </c>
      <c r="F120" s="29">
        <v>1.7100000000000001E-4</v>
      </c>
      <c r="G120" s="29">
        <v>1.7000000000000001E-4</v>
      </c>
      <c r="H120" s="29">
        <v>1.65E-4</v>
      </c>
      <c r="I120" s="29">
        <v>1.64E-4</v>
      </c>
      <c r="J120" s="29">
        <v>1.63E-4</v>
      </c>
      <c r="K120" s="29">
        <v>1.63E-4</v>
      </c>
      <c r="L120" s="29">
        <v>1.6200000000000001E-4</v>
      </c>
      <c r="M120" s="29">
        <v>1.6200000000000001E-4</v>
      </c>
      <c r="N120" s="29">
        <v>1.6200000000000001E-4</v>
      </c>
      <c r="O120" s="29">
        <v>1.6200000000000001E-4</v>
      </c>
      <c r="P120" s="29">
        <v>1.6100000000000001E-4</v>
      </c>
      <c r="Q120" s="29">
        <v>1.6100000000000001E-4</v>
      </c>
      <c r="R120" s="29">
        <v>1.6100000000000001E-4</v>
      </c>
      <c r="S120" s="29">
        <v>1.6100000000000001E-4</v>
      </c>
      <c r="T120" s="29">
        <v>1.6100000000000001E-4</v>
      </c>
      <c r="U120" s="29">
        <v>1.6000000000000001E-4</v>
      </c>
      <c r="V120" s="29">
        <v>1.6100000000000001E-4</v>
      </c>
      <c r="W120" s="29">
        <v>1.6200000000000001E-4</v>
      </c>
      <c r="X120" s="29">
        <v>1.63E-4</v>
      </c>
      <c r="Y120" s="29">
        <v>1.65E-4</v>
      </c>
      <c r="Z120" s="29">
        <v>1.6699999999999999E-4</v>
      </c>
      <c r="AA120" s="29">
        <v>1.6899999999999999E-4</v>
      </c>
      <c r="AB120" s="29">
        <v>1.7000000000000001E-4</v>
      </c>
      <c r="AC120" s="29">
        <v>1.7200000000000001E-4</v>
      </c>
      <c r="AD120" s="29">
        <v>1.74E-4</v>
      </c>
      <c r="AE120" s="29">
        <v>1.76E-4</v>
      </c>
      <c r="AF120" s="29">
        <v>1.7799999999999999E-4</v>
      </c>
      <c r="AG120" s="29">
        <v>1.8000000000000001E-4</v>
      </c>
      <c r="AH120" s="25">
        <v>1.374E-3</v>
      </c>
    </row>
    <row r="121" spans="1:34" ht="15" customHeight="1" x14ac:dyDescent="0.3">
      <c r="A121" s="8" t="s">
        <v>166</v>
      </c>
      <c r="B121" s="24" t="s">
        <v>53</v>
      </c>
      <c r="C121" s="28">
        <v>0.27982400000000002</v>
      </c>
      <c r="D121" s="28">
        <v>0.32071699999999997</v>
      </c>
      <c r="E121" s="28">
        <v>0.35361799999999999</v>
      </c>
      <c r="F121" s="28">
        <v>0.38002000000000002</v>
      </c>
      <c r="G121" s="28">
        <v>0.40817700000000001</v>
      </c>
      <c r="H121" s="28">
        <v>0.43098999999999998</v>
      </c>
      <c r="I121" s="28">
        <v>0.45727699999999999</v>
      </c>
      <c r="J121" s="28">
        <v>0.486734</v>
      </c>
      <c r="K121" s="28">
        <v>0.51718900000000001</v>
      </c>
      <c r="L121" s="28">
        <v>0.54669900000000005</v>
      </c>
      <c r="M121" s="28">
        <v>0.58058299999999996</v>
      </c>
      <c r="N121" s="28">
        <v>0.61256999999999995</v>
      </c>
      <c r="O121" s="28">
        <v>0.64334800000000003</v>
      </c>
      <c r="P121" s="28">
        <v>0.67493199999999998</v>
      </c>
      <c r="Q121" s="28">
        <v>0.70849499999999999</v>
      </c>
      <c r="R121" s="28">
        <v>0.74302800000000002</v>
      </c>
      <c r="S121" s="28">
        <v>0.77892899999999998</v>
      </c>
      <c r="T121" s="28">
        <v>0.81736699999999995</v>
      </c>
      <c r="U121" s="28">
        <v>0.85011999999999999</v>
      </c>
      <c r="V121" s="28">
        <v>0.88812500000000005</v>
      </c>
      <c r="W121" s="28">
        <v>0.92653700000000005</v>
      </c>
      <c r="X121" s="28">
        <v>0.96557000000000004</v>
      </c>
      <c r="Y121" s="28">
        <v>1.005617</v>
      </c>
      <c r="Z121" s="28">
        <v>1.045633</v>
      </c>
      <c r="AA121" s="28">
        <v>1.0865199999999999</v>
      </c>
      <c r="AB121" s="28">
        <v>1.126142</v>
      </c>
      <c r="AC121" s="28">
        <v>1.167511</v>
      </c>
      <c r="AD121" s="28">
        <v>1.21296</v>
      </c>
      <c r="AE121" s="28">
        <v>1.2558910000000001</v>
      </c>
      <c r="AF121" s="28">
        <v>1.2983389999999999</v>
      </c>
      <c r="AG121" s="28">
        <v>1.344705</v>
      </c>
      <c r="AH121" s="22">
        <v>5.3719000000000003E-2</v>
      </c>
    </row>
    <row r="123" spans="1:34" ht="15" customHeight="1" x14ac:dyDescent="0.3">
      <c r="B123" s="24" t="s">
        <v>52</v>
      </c>
    </row>
    <row r="124" spans="1:34" ht="15" customHeight="1" x14ac:dyDescent="0.35">
      <c r="A124" s="8" t="s">
        <v>165</v>
      </c>
      <c r="B124" s="27" t="s">
        <v>39</v>
      </c>
      <c r="C124" s="26">
        <v>5958</v>
      </c>
      <c r="D124" s="26">
        <v>6244</v>
      </c>
      <c r="E124" s="26">
        <v>6198</v>
      </c>
      <c r="F124" s="26">
        <v>6187</v>
      </c>
      <c r="G124" s="26">
        <v>6176</v>
      </c>
      <c r="H124" s="26">
        <v>6165</v>
      </c>
      <c r="I124" s="26">
        <v>6153</v>
      </c>
      <c r="J124" s="26">
        <v>6142</v>
      </c>
      <c r="K124" s="26">
        <v>6130</v>
      </c>
      <c r="L124" s="26">
        <v>6118</v>
      </c>
      <c r="M124" s="26">
        <v>6107</v>
      </c>
      <c r="N124" s="26">
        <v>6095</v>
      </c>
      <c r="O124" s="26">
        <v>6083</v>
      </c>
      <c r="P124" s="26">
        <v>6071</v>
      </c>
      <c r="Q124" s="26">
        <v>6059</v>
      </c>
      <c r="R124" s="26">
        <v>6048</v>
      </c>
      <c r="S124" s="26">
        <v>6036</v>
      </c>
      <c r="T124" s="26">
        <v>6024</v>
      </c>
      <c r="U124" s="26">
        <v>6012</v>
      </c>
      <c r="V124" s="26">
        <v>6000</v>
      </c>
      <c r="W124" s="26">
        <v>5988</v>
      </c>
      <c r="X124" s="26">
        <v>5976</v>
      </c>
      <c r="Y124" s="26">
        <v>5964</v>
      </c>
      <c r="Z124" s="26">
        <v>5952</v>
      </c>
      <c r="AA124" s="26">
        <v>5940</v>
      </c>
      <c r="AB124" s="26">
        <v>5929</v>
      </c>
      <c r="AC124" s="26">
        <v>5917</v>
      </c>
      <c r="AD124" s="26">
        <v>5905</v>
      </c>
      <c r="AE124" s="26">
        <v>5893</v>
      </c>
      <c r="AF124" s="26">
        <v>5881</v>
      </c>
      <c r="AG124" s="26">
        <v>5869</v>
      </c>
      <c r="AH124" s="25">
        <v>-5.0199999999999995E-4</v>
      </c>
    </row>
    <row r="125" spans="1:34" ht="15" customHeight="1" x14ac:dyDescent="0.35">
      <c r="A125" s="8" t="s">
        <v>164</v>
      </c>
      <c r="B125" s="27" t="s">
        <v>37</v>
      </c>
      <c r="C125" s="26">
        <v>5371</v>
      </c>
      <c r="D125" s="26">
        <v>5595</v>
      </c>
      <c r="E125" s="26">
        <v>5569</v>
      </c>
      <c r="F125" s="26">
        <v>5558</v>
      </c>
      <c r="G125" s="26">
        <v>5548</v>
      </c>
      <c r="H125" s="26">
        <v>5538</v>
      </c>
      <c r="I125" s="26">
        <v>5528</v>
      </c>
      <c r="J125" s="26">
        <v>5517</v>
      </c>
      <c r="K125" s="26">
        <v>5507</v>
      </c>
      <c r="L125" s="26">
        <v>5497</v>
      </c>
      <c r="M125" s="26">
        <v>5487</v>
      </c>
      <c r="N125" s="26">
        <v>5477</v>
      </c>
      <c r="O125" s="26">
        <v>5467</v>
      </c>
      <c r="P125" s="26">
        <v>5457</v>
      </c>
      <c r="Q125" s="26">
        <v>5446</v>
      </c>
      <c r="R125" s="26">
        <v>5436</v>
      </c>
      <c r="S125" s="26">
        <v>5426</v>
      </c>
      <c r="T125" s="26">
        <v>5416</v>
      </c>
      <c r="U125" s="26">
        <v>5406</v>
      </c>
      <c r="V125" s="26">
        <v>5396</v>
      </c>
      <c r="W125" s="26">
        <v>5386</v>
      </c>
      <c r="X125" s="26">
        <v>5376</v>
      </c>
      <c r="Y125" s="26">
        <v>5366</v>
      </c>
      <c r="Z125" s="26">
        <v>5355</v>
      </c>
      <c r="AA125" s="26">
        <v>5345</v>
      </c>
      <c r="AB125" s="26">
        <v>5335</v>
      </c>
      <c r="AC125" s="26">
        <v>5325</v>
      </c>
      <c r="AD125" s="26">
        <v>5315</v>
      </c>
      <c r="AE125" s="26">
        <v>5305</v>
      </c>
      <c r="AF125" s="26">
        <v>5295</v>
      </c>
      <c r="AG125" s="26">
        <v>5285</v>
      </c>
      <c r="AH125" s="25">
        <v>-5.3799999999999996E-4</v>
      </c>
    </row>
    <row r="126" spans="1:34" ht="15" customHeight="1" x14ac:dyDescent="0.35">
      <c r="A126" s="8" t="s">
        <v>163</v>
      </c>
      <c r="B126" s="27" t="s">
        <v>35</v>
      </c>
      <c r="C126" s="26">
        <v>6000</v>
      </c>
      <c r="D126" s="26">
        <v>6217</v>
      </c>
      <c r="E126" s="26">
        <v>6172</v>
      </c>
      <c r="F126" s="26">
        <v>6167</v>
      </c>
      <c r="G126" s="26">
        <v>6163</v>
      </c>
      <c r="H126" s="26">
        <v>6159</v>
      </c>
      <c r="I126" s="26">
        <v>6155</v>
      </c>
      <c r="J126" s="26">
        <v>6151</v>
      </c>
      <c r="K126" s="26">
        <v>6147</v>
      </c>
      <c r="L126" s="26">
        <v>6143</v>
      </c>
      <c r="M126" s="26">
        <v>6138</v>
      </c>
      <c r="N126" s="26">
        <v>6134</v>
      </c>
      <c r="O126" s="26">
        <v>6130</v>
      </c>
      <c r="P126" s="26">
        <v>6126</v>
      </c>
      <c r="Q126" s="26">
        <v>6122</v>
      </c>
      <c r="R126" s="26">
        <v>6118</v>
      </c>
      <c r="S126" s="26">
        <v>6114</v>
      </c>
      <c r="T126" s="26">
        <v>6109</v>
      </c>
      <c r="U126" s="26">
        <v>6105</v>
      </c>
      <c r="V126" s="26">
        <v>6101</v>
      </c>
      <c r="W126" s="26">
        <v>6097</v>
      </c>
      <c r="X126" s="26">
        <v>6093</v>
      </c>
      <c r="Y126" s="26">
        <v>6089</v>
      </c>
      <c r="Z126" s="26">
        <v>6084</v>
      </c>
      <c r="AA126" s="26">
        <v>6080</v>
      </c>
      <c r="AB126" s="26">
        <v>6076</v>
      </c>
      <c r="AC126" s="26">
        <v>6072</v>
      </c>
      <c r="AD126" s="26">
        <v>6068</v>
      </c>
      <c r="AE126" s="26">
        <v>6064</v>
      </c>
      <c r="AF126" s="26">
        <v>6059</v>
      </c>
      <c r="AG126" s="26">
        <v>6055</v>
      </c>
      <c r="AH126" s="25">
        <v>3.0400000000000002E-4</v>
      </c>
    </row>
    <row r="127" spans="1:34" ht="15" customHeight="1" x14ac:dyDescent="0.35">
      <c r="A127" s="8" t="s">
        <v>162</v>
      </c>
      <c r="B127" s="27" t="s">
        <v>33</v>
      </c>
      <c r="C127" s="26">
        <v>6410</v>
      </c>
      <c r="D127" s="26">
        <v>6529</v>
      </c>
      <c r="E127" s="26">
        <v>6490</v>
      </c>
      <c r="F127" s="26">
        <v>6489</v>
      </c>
      <c r="G127" s="26">
        <v>6487</v>
      </c>
      <c r="H127" s="26">
        <v>6485</v>
      </c>
      <c r="I127" s="26">
        <v>6483</v>
      </c>
      <c r="J127" s="26">
        <v>6481</v>
      </c>
      <c r="K127" s="26">
        <v>6479</v>
      </c>
      <c r="L127" s="26">
        <v>6477</v>
      </c>
      <c r="M127" s="26">
        <v>6474</v>
      </c>
      <c r="N127" s="26">
        <v>6472</v>
      </c>
      <c r="O127" s="26">
        <v>6470</v>
      </c>
      <c r="P127" s="26">
        <v>6467</v>
      </c>
      <c r="Q127" s="26">
        <v>6465</v>
      </c>
      <c r="R127" s="26">
        <v>6462</v>
      </c>
      <c r="S127" s="26">
        <v>6459</v>
      </c>
      <c r="T127" s="26">
        <v>6457</v>
      </c>
      <c r="U127" s="26">
        <v>6454</v>
      </c>
      <c r="V127" s="26">
        <v>6451</v>
      </c>
      <c r="W127" s="26">
        <v>6449</v>
      </c>
      <c r="X127" s="26">
        <v>6446</v>
      </c>
      <c r="Y127" s="26">
        <v>6443</v>
      </c>
      <c r="Z127" s="26">
        <v>6440</v>
      </c>
      <c r="AA127" s="26">
        <v>6437</v>
      </c>
      <c r="AB127" s="26">
        <v>6434</v>
      </c>
      <c r="AC127" s="26">
        <v>6431</v>
      </c>
      <c r="AD127" s="26">
        <v>6428</v>
      </c>
      <c r="AE127" s="26">
        <v>6426</v>
      </c>
      <c r="AF127" s="26">
        <v>6423</v>
      </c>
      <c r="AG127" s="26">
        <v>6420</v>
      </c>
      <c r="AH127" s="25">
        <v>5.1999999999999997E-5</v>
      </c>
    </row>
    <row r="128" spans="1:34" ht="15" customHeight="1" x14ac:dyDescent="0.35">
      <c r="A128" s="8" t="s">
        <v>161</v>
      </c>
      <c r="B128" s="27" t="s">
        <v>31</v>
      </c>
      <c r="C128" s="26">
        <v>2335</v>
      </c>
      <c r="D128" s="26">
        <v>2486</v>
      </c>
      <c r="E128" s="26">
        <v>2520</v>
      </c>
      <c r="F128" s="26">
        <v>2511</v>
      </c>
      <c r="G128" s="26">
        <v>2503</v>
      </c>
      <c r="H128" s="26">
        <v>2495</v>
      </c>
      <c r="I128" s="26">
        <v>2487</v>
      </c>
      <c r="J128" s="26">
        <v>2479</v>
      </c>
      <c r="K128" s="26">
        <v>2471</v>
      </c>
      <c r="L128" s="26">
        <v>2463</v>
      </c>
      <c r="M128" s="26">
        <v>2455</v>
      </c>
      <c r="N128" s="26">
        <v>2448</v>
      </c>
      <c r="O128" s="26">
        <v>2440</v>
      </c>
      <c r="P128" s="26">
        <v>2432</v>
      </c>
      <c r="Q128" s="26">
        <v>2424</v>
      </c>
      <c r="R128" s="26">
        <v>2417</v>
      </c>
      <c r="S128" s="26">
        <v>2409</v>
      </c>
      <c r="T128" s="26">
        <v>2401</v>
      </c>
      <c r="U128" s="26">
        <v>2393</v>
      </c>
      <c r="V128" s="26">
        <v>2385</v>
      </c>
      <c r="W128" s="26">
        <v>2378</v>
      </c>
      <c r="X128" s="26">
        <v>2370</v>
      </c>
      <c r="Y128" s="26">
        <v>2362</v>
      </c>
      <c r="Z128" s="26">
        <v>2355</v>
      </c>
      <c r="AA128" s="26">
        <v>2347</v>
      </c>
      <c r="AB128" s="26">
        <v>2339</v>
      </c>
      <c r="AC128" s="26">
        <v>2332</v>
      </c>
      <c r="AD128" s="26">
        <v>2324</v>
      </c>
      <c r="AE128" s="26">
        <v>2316</v>
      </c>
      <c r="AF128" s="26">
        <v>2309</v>
      </c>
      <c r="AG128" s="26">
        <v>2301</v>
      </c>
      <c r="AH128" s="25">
        <v>-4.8899999999999996E-4</v>
      </c>
    </row>
    <row r="129" spans="1:34" ht="15" customHeight="1" x14ac:dyDescent="0.35">
      <c r="A129" s="8" t="s">
        <v>160</v>
      </c>
      <c r="B129" s="27" t="s">
        <v>29</v>
      </c>
      <c r="C129" s="26">
        <v>3119</v>
      </c>
      <c r="D129" s="26">
        <v>3304</v>
      </c>
      <c r="E129" s="26">
        <v>3319</v>
      </c>
      <c r="F129" s="26">
        <v>3314</v>
      </c>
      <c r="G129" s="26">
        <v>3310</v>
      </c>
      <c r="H129" s="26">
        <v>3306</v>
      </c>
      <c r="I129" s="26">
        <v>3302</v>
      </c>
      <c r="J129" s="26">
        <v>3297</v>
      </c>
      <c r="K129" s="26">
        <v>3293</v>
      </c>
      <c r="L129" s="26">
        <v>3288</v>
      </c>
      <c r="M129" s="26">
        <v>3284</v>
      </c>
      <c r="N129" s="26">
        <v>3280</v>
      </c>
      <c r="O129" s="26">
        <v>3275</v>
      </c>
      <c r="P129" s="26">
        <v>3271</v>
      </c>
      <c r="Q129" s="26">
        <v>3266</v>
      </c>
      <c r="R129" s="26">
        <v>3262</v>
      </c>
      <c r="S129" s="26">
        <v>3257</v>
      </c>
      <c r="T129" s="26">
        <v>3252</v>
      </c>
      <c r="U129" s="26">
        <v>3248</v>
      </c>
      <c r="V129" s="26">
        <v>3243</v>
      </c>
      <c r="W129" s="26">
        <v>3238</v>
      </c>
      <c r="X129" s="26">
        <v>3234</v>
      </c>
      <c r="Y129" s="26">
        <v>3229</v>
      </c>
      <c r="Z129" s="26">
        <v>3224</v>
      </c>
      <c r="AA129" s="26">
        <v>3220</v>
      </c>
      <c r="AB129" s="26">
        <v>3215</v>
      </c>
      <c r="AC129" s="26">
        <v>3210</v>
      </c>
      <c r="AD129" s="26">
        <v>3206</v>
      </c>
      <c r="AE129" s="26">
        <v>3201</v>
      </c>
      <c r="AF129" s="26">
        <v>3196</v>
      </c>
      <c r="AG129" s="26">
        <v>3191</v>
      </c>
      <c r="AH129" s="25">
        <v>7.6099999999999996E-4</v>
      </c>
    </row>
    <row r="130" spans="1:34" ht="15" customHeight="1" x14ac:dyDescent="0.35">
      <c r="A130" s="8" t="s">
        <v>159</v>
      </c>
      <c r="B130" s="27" t="s">
        <v>27</v>
      </c>
      <c r="C130" s="26">
        <v>1829</v>
      </c>
      <c r="D130" s="26">
        <v>1910</v>
      </c>
      <c r="E130" s="26">
        <v>2015</v>
      </c>
      <c r="F130" s="26">
        <v>2009</v>
      </c>
      <c r="G130" s="26">
        <v>2004</v>
      </c>
      <c r="H130" s="26">
        <v>1999</v>
      </c>
      <c r="I130" s="26">
        <v>1994</v>
      </c>
      <c r="J130" s="26">
        <v>1988</v>
      </c>
      <c r="K130" s="26">
        <v>1983</v>
      </c>
      <c r="L130" s="26">
        <v>1978</v>
      </c>
      <c r="M130" s="26">
        <v>1973</v>
      </c>
      <c r="N130" s="26">
        <v>1967</v>
      </c>
      <c r="O130" s="26">
        <v>1962</v>
      </c>
      <c r="P130" s="26">
        <v>1957</v>
      </c>
      <c r="Q130" s="26">
        <v>1952</v>
      </c>
      <c r="R130" s="26">
        <v>1947</v>
      </c>
      <c r="S130" s="26">
        <v>1942</v>
      </c>
      <c r="T130" s="26">
        <v>1937</v>
      </c>
      <c r="U130" s="26">
        <v>1932</v>
      </c>
      <c r="V130" s="26">
        <v>1927</v>
      </c>
      <c r="W130" s="26">
        <v>1922</v>
      </c>
      <c r="X130" s="26">
        <v>1917</v>
      </c>
      <c r="Y130" s="26">
        <v>1912</v>
      </c>
      <c r="Z130" s="26">
        <v>1907</v>
      </c>
      <c r="AA130" s="26">
        <v>1902</v>
      </c>
      <c r="AB130" s="26">
        <v>1897</v>
      </c>
      <c r="AC130" s="26">
        <v>1892</v>
      </c>
      <c r="AD130" s="26">
        <v>1887</v>
      </c>
      <c r="AE130" s="26">
        <v>1882</v>
      </c>
      <c r="AF130" s="26">
        <v>1877</v>
      </c>
      <c r="AG130" s="26">
        <v>1873</v>
      </c>
      <c r="AH130" s="25">
        <v>7.9299999999999998E-4</v>
      </c>
    </row>
    <row r="131" spans="1:34" ht="15" customHeight="1" x14ac:dyDescent="0.35">
      <c r="A131" s="8" t="s">
        <v>158</v>
      </c>
      <c r="B131" s="27" t="s">
        <v>25</v>
      </c>
      <c r="C131" s="26">
        <v>4810</v>
      </c>
      <c r="D131" s="26">
        <v>4802</v>
      </c>
      <c r="E131" s="26">
        <v>4793</v>
      </c>
      <c r="F131" s="26">
        <v>4780</v>
      </c>
      <c r="G131" s="26">
        <v>4768</v>
      </c>
      <c r="H131" s="26">
        <v>4755</v>
      </c>
      <c r="I131" s="26">
        <v>4742</v>
      </c>
      <c r="J131" s="26">
        <v>4730</v>
      </c>
      <c r="K131" s="26">
        <v>4717</v>
      </c>
      <c r="L131" s="26">
        <v>4704</v>
      </c>
      <c r="M131" s="26">
        <v>4691</v>
      </c>
      <c r="N131" s="26">
        <v>4678</v>
      </c>
      <c r="O131" s="26">
        <v>4664</v>
      </c>
      <c r="P131" s="26">
        <v>4651</v>
      </c>
      <c r="Q131" s="26">
        <v>4638</v>
      </c>
      <c r="R131" s="26">
        <v>4624</v>
      </c>
      <c r="S131" s="26">
        <v>4611</v>
      </c>
      <c r="T131" s="26">
        <v>4597</v>
      </c>
      <c r="U131" s="26">
        <v>4584</v>
      </c>
      <c r="V131" s="26">
        <v>4570</v>
      </c>
      <c r="W131" s="26">
        <v>4557</v>
      </c>
      <c r="X131" s="26">
        <v>4543</v>
      </c>
      <c r="Y131" s="26">
        <v>4530</v>
      </c>
      <c r="Z131" s="26">
        <v>4517</v>
      </c>
      <c r="AA131" s="26">
        <v>4503</v>
      </c>
      <c r="AB131" s="26">
        <v>4490</v>
      </c>
      <c r="AC131" s="26">
        <v>4476</v>
      </c>
      <c r="AD131" s="26">
        <v>4463</v>
      </c>
      <c r="AE131" s="26">
        <v>4450</v>
      </c>
      <c r="AF131" s="26">
        <v>4436</v>
      </c>
      <c r="AG131" s="26">
        <v>4423</v>
      </c>
      <c r="AH131" s="25">
        <v>-2.7920000000000002E-3</v>
      </c>
    </row>
    <row r="132" spans="1:34" ht="15" customHeight="1" x14ac:dyDescent="0.35">
      <c r="A132" s="8" t="s">
        <v>157</v>
      </c>
      <c r="B132" s="27" t="s">
        <v>23</v>
      </c>
      <c r="C132" s="26">
        <v>3335</v>
      </c>
      <c r="D132" s="26">
        <v>3363</v>
      </c>
      <c r="E132" s="26">
        <v>3253</v>
      </c>
      <c r="F132" s="26">
        <v>3243</v>
      </c>
      <c r="G132" s="26">
        <v>3232</v>
      </c>
      <c r="H132" s="26">
        <v>3222</v>
      </c>
      <c r="I132" s="26">
        <v>3212</v>
      </c>
      <c r="J132" s="26">
        <v>3201</v>
      </c>
      <c r="K132" s="26">
        <v>3191</v>
      </c>
      <c r="L132" s="26">
        <v>3180</v>
      </c>
      <c r="M132" s="26">
        <v>3169</v>
      </c>
      <c r="N132" s="26">
        <v>3159</v>
      </c>
      <c r="O132" s="26">
        <v>3148</v>
      </c>
      <c r="P132" s="26">
        <v>3137</v>
      </c>
      <c r="Q132" s="26">
        <v>3126</v>
      </c>
      <c r="R132" s="26">
        <v>3116</v>
      </c>
      <c r="S132" s="26">
        <v>3105</v>
      </c>
      <c r="T132" s="26">
        <v>3094</v>
      </c>
      <c r="U132" s="26">
        <v>3083</v>
      </c>
      <c r="V132" s="26">
        <v>3072</v>
      </c>
      <c r="W132" s="26">
        <v>3061</v>
      </c>
      <c r="X132" s="26">
        <v>3050</v>
      </c>
      <c r="Y132" s="26">
        <v>3039</v>
      </c>
      <c r="Z132" s="26">
        <v>3028</v>
      </c>
      <c r="AA132" s="26">
        <v>3017</v>
      </c>
      <c r="AB132" s="26">
        <v>3005</v>
      </c>
      <c r="AC132" s="26">
        <v>2994</v>
      </c>
      <c r="AD132" s="26">
        <v>2983</v>
      </c>
      <c r="AE132" s="26">
        <v>2972</v>
      </c>
      <c r="AF132" s="26">
        <v>2961</v>
      </c>
      <c r="AG132" s="26">
        <v>2950</v>
      </c>
      <c r="AH132" s="25">
        <v>-4.0810000000000004E-3</v>
      </c>
    </row>
    <row r="133" spans="1:34" ht="15" customHeight="1" x14ac:dyDescent="0.3">
      <c r="A133" s="8" t="s">
        <v>156</v>
      </c>
      <c r="B133" s="24" t="s">
        <v>21</v>
      </c>
      <c r="C133" s="23">
        <v>3994.5471189999998</v>
      </c>
      <c r="D133" s="23">
        <v>4123.486328</v>
      </c>
      <c r="E133" s="23">
        <v>4106.1538090000004</v>
      </c>
      <c r="F133" s="23">
        <v>4092.9008789999998</v>
      </c>
      <c r="G133" s="23">
        <v>4080.1918949999999</v>
      </c>
      <c r="H133" s="23">
        <v>4067.608154</v>
      </c>
      <c r="I133" s="23">
        <v>4055.0151369999999</v>
      </c>
      <c r="J133" s="23">
        <v>4042.108643</v>
      </c>
      <c r="K133" s="23">
        <v>4029.5825199999999</v>
      </c>
      <c r="L133" s="23">
        <v>4016.8515619999998</v>
      </c>
      <c r="M133" s="23">
        <v>4004.033203</v>
      </c>
      <c r="N133" s="23">
        <v>3991.616211</v>
      </c>
      <c r="O133" s="23">
        <v>3978.8229980000001</v>
      </c>
      <c r="P133" s="23">
        <v>3966.1135250000002</v>
      </c>
      <c r="Q133" s="23">
        <v>3953.3046880000002</v>
      </c>
      <c r="R133" s="23">
        <v>3940.9418949999999</v>
      </c>
      <c r="S133" s="23">
        <v>3928.1752929999998</v>
      </c>
      <c r="T133" s="23">
        <v>3915.2416990000002</v>
      </c>
      <c r="U133" s="23">
        <v>3902.5</v>
      </c>
      <c r="V133" s="23">
        <v>3889.59375</v>
      </c>
      <c r="W133" s="23">
        <v>3877.0180660000001</v>
      </c>
      <c r="X133" s="23">
        <v>3864.1130370000001</v>
      </c>
      <c r="Y133" s="23">
        <v>3851.210693</v>
      </c>
      <c r="Z133" s="23">
        <v>3838.2595209999999</v>
      </c>
      <c r="AA133" s="23">
        <v>3825.2751459999999</v>
      </c>
      <c r="AB133" s="23">
        <v>3812.1760250000002</v>
      </c>
      <c r="AC133" s="23">
        <v>3799.3579100000002</v>
      </c>
      <c r="AD133" s="23">
        <v>3786.5341800000001</v>
      </c>
      <c r="AE133" s="23">
        <v>3773.8266600000002</v>
      </c>
      <c r="AF133" s="23">
        <v>3761.2253420000002</v>
      </c>
      <c r="AG133" s="23">
        <v>3748.8479000000002</v>
      </c>
      <c r="AH133" s="22">
        <v>-2.114E-3</v>
      </c>
    </row>
    <row r="135" spans="1:34" ht="15" customHeight="1" x14ac:dyDescent="0.3">
      <c r="B135" s="24" t="s">
        <v>41</v>
      </c>
    </row>
    <row r="136" spans="1:34" ht="15" customHeight="1" x14ac:dyDescent="0.35">
      <c r="A136" s="8" t="s">
        <v>155</v>
      </c>
      <c r="B136" s="27" t="s">
        <v>39</v>
      </c>
      <c r="C136" s="26">
        <v>652</v>
      </c>
      <c r="D136" s="26">
        <v>505</v>
      </c>
      <c r="E136" s="26">
        <v>579</v>
      </c>
      <c r="F136" s="26">
        <v>584</v>
      </c>
      <c r="G136" s="26">
        <v>590</v>
      </c>
      <c r="H136" s="26">
        <v>596</v>
      </c>
      <c r="I136" s="26">
        <v>602</v>
      </c>
      <c r="J136" s="26">
        <v>608</v>
      </c>
      <c r="K136" s="26">
        <v>614</v>
      </c>
      <c r="L136" s="26">
        <v>620</v>
      </c>
      <c r="M136" s="26">
        <v>626</v>
      </c>
      <c r="N136" s="26">
        <v>632</v>
      </c>
      <c r="O136" s="26">
        <v>638</v>
      </c>
      <c r="P136" s="26">
        <v>644</v>
      </c>
      <c r="Q136" s="26">
        <v>650</v>
      </c>
      <c r="R136" s="26">
        <v>656</v>
      </c>
      <c r="S136" s="26">
        <v>662</v>
      </c>
      <c r="T136" s="26">
        <v>668</v>
      </c>
      <c r="U136" s="26">
        <v>674</v>
      </c>
      <c r="V136" s="26">
        <v>680</v>
      </c>
      <c r="W136" s="26">
        <v>686</v>
      </c>
      <c r="X136" s="26">
        <v>692</v>
      </c>
      <c r="Y136" s="26">
        <v>698</v>
      </c>
      <c r="Z136" s="26">
        <v>704</v>
      </c>
      <c r="AA136" s="26">
        <v>710</v>
      </c>
      <c r="AB136" s="26">
        <v>716</v>
      </c>
      <c r="AC136" s="26">
        <v>723</v>
      </c>
      <c r="AD136" s="26">
        <v>729</v>
      </c>
      <c r="AE136" s="26">
        <v>735</v>
      </c>
      <c r="AF136" s="26">
        <v>741</v>
      </c>
      <c r="AG136" s="26">
        <v>747</v>
      </c>
      <c r="AH136" s="25">
        <v>4.5440000000000003E-3</v>
      </c>
    </row>
    <row r="137" spans="1:34" ht="15" customHeight="1" x14ac:dyDescent="0.35">
      <c r="A137" s="8" t="s">
        <v>154</v>
      </c>
      <c r="B137" s="27" t="s">
        <v>37</v>
      </c>
      <c r="C137" s="26">
        <v>840</v>
      </c>
      <c r="D137" s="26">
        <v>706</v>
      </c>
      <c r="E137" s="26">
        <v>826</v>
      </c>
      <c r="F137" s="26">
        <v>834</v>
      </c>
      <c r="G137" s="26">
        <v>842</v>
      </c>
      <c r="H137" s="26">
        <v>850</v>
      </c>
      <c r="I137" s="26">
        <v>858</v>
      </c>
      <c r="J137" s="26">
        <v>867</v>
      </c>
      <c r="K137" s="26">
        <v>875</v>
      </c>
      <c r="L137" s="26">
        <v>883</v>
      </c>
      <c r="M137" s="26">
        <v>891</v>
      </c>
      <c r="N137" s="26">
        <v>899</v>
      </c>
      <c r="O137" s="26">
        <v>907</v>
      </c>
      <c r="P137" s="26">
        <v>916</v>
      </c>
      <c r="Q137" s="26">
        <v>924</v>
      </c>
      <c r="R137" s="26">
        <v>932</v>
      </c>
      <c r="S137" s="26">
        <v>940</v>
      </c>
      <c r="T137" s="26">
        <v>948</v>
      </c>
      <c r="U137" s="26">
        <v>956</v>
      </c>
      <c r="V137" s="26">
        <v>965</v>
      </c>
      <c r="W137" s="26">
        <v>973</v>
      </c>
      <c r="X137" s="26">
        <v>981</v>
      </c>
      <c r="Y137" s="26">
        <v>989</v>
      </c>
      <c r="Z137" s="26">
        <v>997</v>
      </c>
      <c r="AA137" s="26">
        <v>1005</v>
      </c>
      <c r="AB137" s="26">
        <v>1014</v>
      </c>
      <c r="AC137" s="26">
        <v>1022</v>
      </c>
      <c r="AD137" s="26">
        <v>1030</v>
      </c>
      <c r="AE137" s="26">
        <v>1038</v>
      </c>
      <c r="AF137" s="26">
        <v>1046</v>
      </c>
      <c r="AG137" s="26">
        <v>1054</v>
      </c>
      <c r="AH137" s="25">
        <v>7.5940000000000001E-3</v>
      </c>
    </row>
    <row r="138" spans="1:34" ht="15" customHeight="1" x14ac:dyDescent="0.35">
      <c r="A138" s="8" t="s">
        <v>153</v>
      </c>
      <c r="B138" s="27" t="s">
        <v>35</v>
      </c>
      <c r="C138" s="26">
        <v>831</v>
      </c>
      <c r="D138" s="26">
        <v>767</v>
      </c>
      <c r="E138" s="26">
        <v>857</v>
      </c>
      <c r="F138" s="26">
        <v>864</v>
      </c>
      <c r="G138" s="26">
        <v>870</v>
      </c>
      <c r="H138" s="26">
        <v>876</v>
      </c>
      <c r="I138" s="26">
        <v>882</v>
      </c>
      <c r="J138" s="26">
        <v>889</v>
      </c>
      <c r="K138" s="26">
        <v>895</v>
      </c>
      <c r="L138" s="26">
        <v>901</v>
      </c>
      <c r="M138" s="26">
        <v>907</v>
      </c>
      <c r="N138" s="26">
        <v>914</v>
      </c>
      <c r="O138" s="26">
        <v>920</v>
      </c>
      <c r="P138" s="26">
        <v>926</v>
      </c>
      <c r="Q138" s="26">
        <v>932</v>
      </c>
      <c r="R138" s="26">
        <v>939</v>
      </c>
      <c r="S138" s="26">
        <v>945</v>
      </c>
      <c r="T138" s="26">
        <v>951</v>
      </c>
      <c r="U138" s="26">
        <v>958</v>
      </c>
      <c r="V138" s="26">
        <v>964</v>
      </c>
      <c r="W138" s="26">
        <v>970</v>
      </c>
      <c r="X138" s="26">
        <v>976</v>
      </c>
      <c r="Y138" s="26">
        <v>983</v>
      </c>
      <c r="Z138" s="26">
        <v>989</v>
      </c>
      <c r="AA138" s="26">
        <v>995</v>
      </c>
      <c r="AB138" s="26">
        <v>1002</v>
      </c>
      <c r="AC138" s="26">
        <v>1008</v>
      </c>
      <c r="AD138" s="26">
        <v>1014</v>
      </c>
      <c r="AE138" s="26">
        <v>1021</v>
      </c>
      <c r="AF138" s="26">
        <v>1027</v>
      </c>
      <c r="AG138" s="26">
        <v>1033</v>
      </c>
      <c r="AH138" s="25">
        <v>7.28E-3</v>
      </c>
    </row>
    <row r="139" spans="1:34" ht="15" customHeight="1" x14ac:dyDescent="0.35">
      <c r="A139" s="8" t="s">
        <v>152</v>
      </c>
      <c r="B139" s="27" t="s">
        <v>33</v>
      </c>
      <c r="C139" s="26">
        <v>975</v>
      </c>
      <c r="D139" s="26">
        <v>956</v>
      </c>
      <c r="E139" s="26">
        <v>1035</v>
      </c>
      <c r="F139" s="26">
        <v>1040</v>
      </c>
      <c r="G139" s="26">
        <v>1046</v>
      </c>
      <c r="H139" s="26">
        <v>1051</v>
      </c>
      <c r="I139" s="26">
        <v>1057</v>
      </c>
      <c r="J139" s="26">
        <v>1062</v>
      </c>
      <c r="K139" s="26">
        <v>1068</v>
      </c>
      <c r="L139" s="26">
        <v>1074</v>
      </c>
      <c r="M139" s="26">
        <v>1079</v>
      </c>
      <c r="N139" s="26">
        <v>1085</v>
      </c>
      <c r="O139" s="26">
        <v>1091</v>
      </c>
      <c r="P139" s="26">
        <v>1096</v>
      </c>
      <c r="Q139" s="26">
        <v>1102</v>
      </c>
      <c r="R139" s="26">
        <v>1108</v>
      </c>
      <c r="S139" s="26">
        <v>1114</v>
      </c>
      <c r="T139" s="26">
        <v>1119</v>
      </c>
      <c r="U139" s="26">
        <v>1125</v>
      </c>
      <c r="V139" s="26">
        <v>1131</v>
      </c>
      <c r="W139" s="26">
        <v>1137</v>
      </c>
      <c r="X139" s="26">
        <v>1142</v>
      </c>
      <c r="Y139" s="26">
        <v>1148</v>
      </c>
      <c r="Z139" s="26">
        <v>1154</v>
      </c>
      <c r="AA139" s="26">
        <v>1160</v>
      </c>
      <c r="AB139" s="26">
        <v>1166</v>
      </c>
      <c r="AC139" s="26">
        <v>1171</v>
      </c>
      <c r="AD139" s="26">
        <v>1177</v>
      </c>
      <c r="AE139" s="26">
        <v>1183</v>
      </c>
      <c r="AF139" s="26">
        <v>1189</v>
      </c>
      <c r="AG139" s="26">
        <v>1195</v>
      </c>
      <c r="AH139" s="25">
        <v>6.8050000000000003E-3</v>
      </c>
    </row>
    <row r="140" spans="1:34" ht="15" customHeight="1" x14ac:dyDescent="0.35">
      <c r="A140" s="8" t="s">
        <v>151</v>
      </c>
      <c r="B140" s="27" t="s">
        <v>31</v>
      </c>
      <c r="C140" s="26">
        <v>2274</v>
      </c>
      <c r="D140" s="26">
        <v>2219</v>
      </c>
      <c r="E140" s="26">
        <v>2359</v>
      </c>
      <c r="F140" s="26">
        <v>2373</v>
      </c>
      <c r="G140" s="26">
        <v>2388</v>
      </c>
      <c r="H140" s="26">
        <v>2402</v>
      </c>
      <c r="I140" s="26">
        <v>2417</v>
      </c>
      <c r="J140" s="26">
        <v>2431</v>
      </c>
      <c r="K140" s="26">
        <v>2445</v>
      </c>
      <c r="L140" s="26">
        <v>2460</v>
      </c>
      <c r="M140" s="26">
        <v>2474</v>
      </c>
      <c r="N140" s="26">
        <v>2488</v>
      </c>
      <c r="O140" s="26">
        <v>2503</v>
      </c>
      <c r="P140" s="26">
        <v>2517</v>
      </c>
      <c r="Q140" s="26">
        <v>2531</v>
      </c>
      <c r="R140" s="26">
        <v>2546</v>
      </c>
      <c r="S140" s="26">
        <v>2560</v>
      </c>
      <c r="T140" s="26">
        <v>2575</v>
      </c>
      <c r="U140" s="26">
        <v>2589</v>
      </c>
      <c r="V140" s="26">
        <v>2603</v>
      </c>
      <c r="W140" s="26">
        <v>2618</v>
      </c>
      <c r="X140" s="26">
        <v>2632</v>
      </c>
      <c r="Y140" s="26">
        <v>2647</v>
      </c>
      <c r="Z140" s="26">
        <v>2661</v>
      </c>
      <c r="AA140" s="26">
        <v>2676</v>
      </c>
      <c r="AB140" s="26">
        <v>2690</v>
      </c>
      <c r="AC140" s="26">
        <v>2705</v>
      </c>
      <c r="AD140" s="26">
        <v>2719</v>
      </c>
      <c r="AE140" s="26">
        <v>2734</v>
      </c>
      <c r="AF140" s="26">
        <v>2748</v>
      </c>
      <c r="AG140" s="26">
        <v>2763</v>
      </c>
      <c r="AH140" s="25">
        <v>6.5139999999999998E-3</v>
      </c>
    </row>
    <row r="141" spans="1:34" ht="15" customHeight="1" x14ac:dyDescent="0.35">
      <c r="A141" s="8" t="s">
        <v>150</v>
      </c>
      <c r="B141" s="27" t="s">
        <v>29</v>
      </c>
      <c r="C141" s="26">
        <v>1623</v>
      </c>
      <c r="D141" s="26">
        <v>1710</v>
      </c>
      <c r="E141" s="26">
        <v>1808</v>
      </c>
      <c r="F141" s="26">
        <v>1818</v>
      </c>
      <c r="G141" s="26">
        <v>1828</v>
      </c>
      <c r="H141" s="26">
        <v>1838</v>
      </c>
      <c r="I141" s="26">
        <v>1848</v>
      </c>
      <c r="J141" s="26">
        <v>1858</v>
      </c>
      <c r="K141" s="26">
        <v>1868</v>
      </c>
      <c r="L141" s="26">
        <v>1878</v>
      </c>
      <c r="M141" s="26">
        <v>1888</v>
      </c>
      <c r="N141" s="26">
        <v>1898</v>
      </c>
      <c r="O141" s="26">
        <v>1909</v>
      </c>
      <c r="P141" s="26">
        <v>1919</v>
      </c>
      <c r="Q141" s="26">
        <v>1929</v>
      </c>
      <c r="R141" s="26">
        <v>1939</v>
      </c>
      <c r="S141" s="26">
        <v>1949</v>
      </c>
      <c r="T141" s="26">
        <v>1959</v>
      </c>
      <c r="U141" s="26">
        <v>1969</v>
      </c>
      <c r="V141" s="26">
        <v>1980</v>
      </c>
      <c r="W141" s="26">
        <v>1990</v>
      </c>
      <c r="X141" s="26">
        <v>2000</v>
      </c>
      <c r="Y141" s="26">
        <v>2010</v>
      </c>
      <c r="Z141" s="26">
        <v>2020</v>
      </c>
      <c r="AA141" s="26">
        <v>2031</v>
      </c>
      <c r="AB141" s="26">
        <v>2041</v>
      </c>
      <c r="AC141" s="26">
        <v>2051</v>
      </c>
      <c r="AD141" s="26">
        <v>2061</v>
      </c>
      <c r="AE141" s="26">
        <v>2071</v>
      </c>
      <c r="AF141" s="26">
        <v>2082</v>
      </c>
      <c r="AG141" s="26">
        <v>2092</v>
      </c>
      <c r="AH141" s="25">
        <v>8.4969999999999993E-3</v>
      </c>
    </row>
    <row r="142" spans="1:34" ht="15" customHeight="1" x14ac:dyDescent="0.35">
      <c r="A142" s="8" t="s">
        <v>149</v>
      </c>
      <c r="B142" s="27" t="s">
        <v>27</v>
      </c>
      <c r="C142" s="26">
        <v>2730</v>
      </c>
      <c r="D142" s="26">
        <v>2770</v>
      </c>
      <c r="E142" s="26">
        <v>2861</v>
      </c>
      <c r="F142" s="26">
        <v>2875</v>
      </c>
      <c r="G142" s="26">
        <v>2889</v>
      </c>
      <c r="H142" s="26">
        <v>2904</v>
      </c>
      <c r="I142" s="26">
        <v>2918</v>
      </c>
      <c r="J142" s="26">
        <v>2932</v>
      </c>
      <c r="K142" s="26">
        <v>2947</v>
      </c>
      <c r="L142" s="26">
        <v>2961</v>
      </c>
      <c r="M142" s="26">
        <v>2976</v>
      </c>
      <c r="N142" s="26">
        <v>2990</v>
      </c>
      <c r="O142" s="26">
        <v>3004</v>
      </c>
      <c r="P142" s="26">
        <v>3018</v>
      </c>
      <c r="Q142" s="26">
        <v>3033</v>
      </c>
      <c r="R142" s="26">
        <v>3047</v>
      </c>
      <c r="S142" s="26">
        <v>3061</v>
      </c>
      <c r="T142" s="26">
        <v>3076</v>
      </c>
      <c r="U142" s="26">
        <v>3090</v>
      </c>
      <c r="V142" s="26">
        <v>3104</v>
      </c>
      <c r="W142" s="26">
        <v>3119</v>
      </c>
      <c r="X142" s="26">
        <v>3133</v>
      </c>
      <c r="Y142" s="26">
        <v>3147</v>
      </c>
      <c r="Z142" s="26">
        <v>3161</v>
      </c>
      <c r="AA142" s="26">
        <v>3176</v>
      </c>
      <c r="AB142" s="26">
        <v>3190</v>
      </c>
      <c r="AC142" s="26">
        <v>3204</v>
      </c>
      <c r="AD142" s="26">
        <v>3218</v>
      </c>
      <c r="AE142" s="26">
        <v>3233</v>
      </c>
      <c r="AF142" s="26">
        <v>3247</v>
      </c>
      <c r="AG142" s="26">
        <v>3261</v>
      </c>
      <c r="AH142" s="25">
        <v>5.9420000000000002E-3</v>
      </c>
    </row>
    <row r="143" spans="1:34" ht="15" customHeight="1" x14ac:dyDescent="0.35">
      <c r="A143" s="8" t="s">
        <v>148</v>
      </c>
      <c r="B143" s="27" t="s">
        <v>25</v>
      </c>
      <c r="C143" s="26">
        <v>1639</v>
      </c>
      <c r="D143" s="26">
        <v>1471</v>
      </c>
      <c r="E143" s="26">
        <v>1560</v>
      </c>
      <c r="F143" s="26">
        <v>1568</v>
      </c>
      <c r="G143" s="26">
        <v>1577</v>
      </c>
      <c r="H143" s="26">
        <v>1586</v>
      </c>
      <c r="I143" s="26">
        <v>1595</v>
      </c>
      <c r="J143" s="26">
        <v>1604</v>
      </c>
      <c r="K143" s="26">
        <v>1613</v>
      </c>
      <c r="L143" s="26">
        <v>1622</v>
      </c>
      <c r="M143" s="26">
        <v>1631</v>
      </c>
      <c r="N143" s="26">
        <v>1641</v>
      </c>
      <c r="O143" s="26">
        <v>1650</v>
      </c>
      <c r="P143" s="26">
        <v>1659</v>
      </c>
      <c r="Q143" s="26">
        <v>1668</v>
      </c>
      <c r="R143" s="26">
        <v>1678</v>
      </c>
      <c r="S143" s="26">
        <v>1687</v>
      </c>
      <c r="T143" s="26">
        <v>1697</v>
      </c>
      <c r="U143" s="26">
        <v>1706</v>
      </c>
      <c r="V143" s="26">
        <v>1715</v>
      </c>
      <c r="W143" s="26">
        <v>1725</v>
      </c>
      <c r="X143" s="26">
        <v>1734</v>
      </c>
      <c r="Y143" s="26">
        <v>1744</v>
      </c>
      <c r="Z143" s="26">
        <v>1753</v>
      </c>
      <c r="AA143" s="26">
        <v>1763</v>
      </c>
      <c r="AB143" s="26">
        <v>1772</v>
      </c>
      <c r="AC143" s="26">
        <v>1782</v>
      </c>
      <c r="AD143" s="26">
        <v>1791</v>
      </c>
      <c r="AE143" s="26">
        <v>1801</v>
      </c>
      <c r="AF143" s="26">
        <v>1810</v>
      </c>
      <c r="AG143" s="26">
        <v>1820</v>
      </c>
      <c r="AH143" s="25">
        <v>3.4979999999999998E-3</v>
      </c>
    </row>
    <row r="144" spans="1:34" ht="15" customHeight="1" x14ac:dyDescent="0.35">
      <c r="A144" s="8" t="s">
        <v>147</v>
      </c>
      <c r="B144" s="27" t="s">
        <v>23</v>
      </c>
      <c r="C144" s="26">
        <v>1012</v>
      </c>
      <c r="D144" s="26">
        <v>840</v>
      </c>
      <c r="E144" s="26">
        <v>963</v>
      </c>
      <c r="F144" s="26">
        <v>969</v>
      </c>
      <c r="G144" s="26">
        <v>975</v>
      </c>
      <c r="H144" s="26">
        <v>982</v>
      </c>
      <c r="I144" s="26">
        <v>988</v>
      </c>
      <c r="J144" s="26">
        <v>994</v>
      </c>
      <c r="K144" s="26">
        <v>1001</v>
      </c>
      <c r="L144" s="26">
        <v>1007</v>
      </c>
      <c r="M144" s="26">
        <v>1013</v>
      </c>
      <c r="N144" s="26">
        <v>1020</v>
      </c>
      <c r="O144" s="26">
        <v>1026</v>
      </c>
      <c r="P144" s="26">
        <v>1032</v>
      </c>
      <c r="Q144" s="26">
        <v>1039</v>
      </c>
      <c r="R144" s="26">
        <v>1045</v>
      </c>
      <c r="S144" s="26">
        <v>1052</v>
      </c>
      <c r="T144" s="26">
        <v>1058</v>
      </c>
      <c r="U144" s="26">
        <v>1065</v>
      </c>
      <c r="V144" s="26">
        <v>1071</v>
      </c>
      <c r="W144" s="26">
        <v>1078</v>
      </c>
      <c r="X144" s="26">
        <v>1084</v>
      </c>
      <c r="Y144" s="26">
        <v>1091</v>
      </c>
      <c r="Z144" s="26">
        <v>1097</v>
      </c>
      <c r="AA144" s="26">
        <v>1104</v>
      </c>
      <c r="AB144" s="26">
        <v>1110</v>
      </c>
      <c r="AC144" s="26">
        <v>1117</v>
      </c>
      <c r="AD144" s="26">
        <v>1123</v>
      </c>
      <c r="AE144" s="26">
        <v>1130</v>
      </c>
      <c r="AF144" s="26">
        <v>1136</v>
      </c>
      <c r="AG144" s="26">
        <v>1143</v>
      </c>
      <c r="AH144" s="25">
        <v>4.0660000000000002E-3</v>
      </c>
    </row>
    <row r="145" spans="1:34" ht="15" customHeight="1" x14ac:dyDescent="0.3">
      <c r="A145" s="8" t="s">
        <v>146</v>
      </c>
      <c r="B145" s="24" t="s">
        <v>21</v>
      </c>
      <c r="C145" s="23">
        <v>1496.4417719999999</v>
      </c>
      <c r="D145" s="23">
        <v>1423.084351</v>
      </c>
      <c r="E145" s="23">
        <v>1533.780518</v>
      </c>
      <c r="F145" s="23">
        <v>1545.432861</v>
      </c>
      <c r="G145" s="23">
        <v>1557.3450929999999</v>
      </c>
      <c r="H145" s="23">
        <v>1569.296509</v>
      </c>
      <c r="I145" s="23">
        <v>1581.2326660000001</v>
      </c>
      <c r="J145" s="23">
        <v>1593.1649170000001</v>
      </c>
      <c r="K145" s="23">
        <v>1605.2078859999999</v>
      </c>
      <c r="L145" s="23">
        <v>1617.1710210000001</v>
      </c>
      <c r="M145" s="23">
        <v>1629.009888</v>
      </c>
      <c r="N145" s="23">
        <v>1641.1838379999999</v>
      </c>
      <c r="O145" s="23">
        <v>1653.26001</v>
      </c>
      <c r="P145" s="23">
        <v>1665.1435550000001</v>
      </c>
      <c r="Q145" s="23">
        <v>1677.2926030000001</v>
      </c>
      <c r="R145" s="23">
        <v>1689.587524</v>
      </c>
      <c r="S145" s="23">
        <v>1701.6491699999999</v>
      </c>
      <c r="T145" s="23">
        <v>1713.928101</v>
      </c>
      <c r="U145" s="23">
        <v>1726.156616</v>
      </c>
      <c r="V145" s="23">
        <v>1738.2735600000001</v>
      </c>
      <c r="W145" s="23">
        <v>1750.842529</v>
      </c>
      <c r="X145" s="23">
        <v>1762.7661129999999</v>
      </c>
      <c r="Y145" s="23">
        <v>1775.36499</v>
      </c>
      <c r="Z145" s="23">
        <v>1787.387939</v>
      </c>
      <c r="AA145" s="23">
        <v>1800.091797</v>
      </c>
      <c r="AB145" s="23">
        <v>1812.380737</v>
      </c>
      <c r="AC145" s="23">
        <v>1824.8900149999999</v>
      </c>
      <c r="AD145" s="23">
        <v>1836.9436040000001</v>
      </c>
      <c r="AE145" s="23">
        <v>1849.7070309999999</v>
      </c>
      <c r="AF145" s="23">
        <v>1861.689087</v>
      </c>
      <c r="AG145" s="23">
        <v>1874.0201420000001</v>
      </c>
      <c r="AH145" s="22">
        <v>7.528E-3</v>
      </c>
    </row>
    <row r="146" spans="1:34" ht="15" customHeight="1" thickBot="1" x14ac:dyDescent="0.35"/>
    <row r="147" spans="1:34" ht="15" customHeight="1" x14ac:dyDescent="0.3">
      <c r="B147" s="21" t="s">
        <v>330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ht="15" customHeight="1" x14ac:dyDescent="0.3">
      <c r="B148" s="7" t="s">
        <v>329</v>
      </c>
    </row>
    <row r="149" spans="1:34" ht="15" customHeight="1" x14ac:dyDescent="0.3">
      <c r="B149" s="7" t="s">
        <v>328</v>
      </c>
    </row>
    <row r="150" spans="1:34" ht="15" customHeight="1" x14ac:dyDescent="0.3">
      <c r="B150" s="7" t="s">
        <v>327</v>
      </c>
    </row>
    <row r="151" spans="1:34" ht="15" customHeight="1" x14ac:dyDescent="0.3">
      <c r="B151" s="7" t="s">
        <v>326</v>
      </c>
    </row>
    <row r="152" spans="1:34" ht="15" customHeight="1" x14ac:dyDescent="0.3">
      <c r="B152" s="7" t="s">
        <v>325</v>
      </c>
    </row>
    <row r="153" spans="1:34" ht="15" customHeight="1" x14ac:dyDescent="0.3">
      <c r="B153" s="7" t="s">
        <v>145</v>
      </c>
    </row>
    <row r="154" spans="1:34" ht="15" customHeight="1" x14ac:dyDescent="0.3">
      <c r="B154" s="7" t="s">
        <v>324</v>
      </c>
    </row>
    <row r="155" spans="1:34" ht="15" customHeight="1" x14ac:dyDescent="0.3">
      <c r="B155" s="7" t="s">
        <v>323</v>
      </c>
    </row>
    <row r="156" spans="1:34" ht="15" customHeight="1" x14ac:dyDescent="0.3">
      <c r="B156" s="7" t="s">
        <v>322</v>
      </c>
    </row>
    <row r="157" spans="1:34" ht="15" customHeight="1" x14ac:dyDescent="0.3">
      <c r="B157" s="7" t="s">
        <v>321</v>
      </c>
    </row>
    <row r="158" spans="1:34" ht="15" customHeight="1" x14ac:dyDescent="0.3">
      <c r="B158" s="7" t="s">
        <v>320</v>
      </c>
    </row>
    <row r="159" spans="1:34" ht="15" customHeight="1" x14ac:dyDescent="0.3">
      <c r="B159" s="7" t="s">
        <v>319</v>
      </c>
    </row>
    <row r="160" spans="1:34" ht="15" customHeight="1" x14ac:dyDescent="0.3">
      <c r="B160" s="7" t="s">
        <v>318</v>
      </c>
    </row>
    <row r="161" spans="2:2" ht="15" customHeight="1" x14ac:dyDescent="0.3">
      <c r="B161" s="7" t="s">
        <v>317</v>
      </c>
    </row>
    <row r="162" spans="2:2" ht="15" customHeight="1" x14ac:dyDescent="0.3">
      <c r="B162" s="7" t="s">
        <v>316</v>
      </c>
    </row>
    <row r="163" spans="2:2" ht="15" customHeight="1" x14ac:dyDescent="0.3">
      <c r="B163" s="7" t="s">
        <v>315</v>
      </c>
    </row>
    <row r="164" spans="2:2" ht="15" customHeight="1" x14ac:dyDescent="0.3">
      <c r="B164" s="7" t="s">
        <v>314</v>
      </c>
    </row>
    <row r="165" spans="2:2" ht="15" customHeight="1" x14ac:dyDescent="0.3">
      <c r="B165" s="7" t="s">
        <v>313</v>
      </c>
    </row>
    <row r="166" spans="2:2" ht="15" customHeight="1" x14ac:dyDescent="0.3">
      <c r="B166" s="7" t="s">
        <v>312</v>
      </c>
    </row>
    <row r="167" spans="2:2" ht="15" customHeight="1" x14ac:dyDescent="0.3">
      <c r="B167" s="7" t="s">
        <v>311</v>
      </c>
    </row>
  </sheetData>
  <mergeCells count="1">
    <mergeCell ref="B147:AH14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589E-4F39-4C22-A371-8E91F87552F3}">
  <dimension ref="A1:AH1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defaultRowHeight="15" customHeight="1" x14ac:dyDescent="0.3"/>
  <cols>
    <col min="1" max="1" width="21.36328125" style="6" hidden="1" customWidth="1"/>
    <col min="2" max="2" width="46.7265625" style="6" customWidth="1"/>
    <col min="3" max="33" width="8.7265625" style="6"/>
    <col min="34" max="34" width="8.7265625" style="6" bestFit="1" customWidth="1"/>
    <col min="35" max="16384" width="8.7265625" style="6"/>
  </cols>
  <sheetData>
    <row r="1" spans="1:34" ht="15" customHeight="1" thickBot="1" x14ac:dyDescent="0.35">
      <c r="B1" s="35" t="s">
        <v>373</v>
      </c>
      <c r="C1" s="32">
        <v>2020</v>
      </c>
      <c r="D1" s="32">
        <v>2021</v>
      </c>
      <c r="E1" s="32">
        <v>2022</v>
      </c>
      <c r="F1" s="32">
        <v>2023</v>
      </c>
      <c r="G1" s="32">
        <v>2024</v>
      </c>
      <c r="H1" s="32">
        <v>2025</v>
      </c>
      <c r="I1" s="32">
        <v>2026</v>
      </c>
      <c r="J1" s="32">
        <v>2027</v>
      </c>
      <c r="K1" s="32">
        <v>2028</v>
      </c>
      <c r="L1" s="32">
        <v>2029</v>
      </c>
      <c r="M1" s="32">
        <v>2030</v>
      </c>
      <c r="N1" s="32">
        <v>2031</v>
      </c>
      <c r="O1" s="32">
        <v>2032</v>
      </c>
      <c r="P1" s="32">
        <v>2033</v>
      </c>
      <c r="Q1" s="32">
        <v>2034</v>
      </c>
      <c r="R1" s="32">
        <v>2035</v>
      </c>
      <c r="S1" s="32">
        <v>2036</v>
      </c>
      <c r="T1" s="32">
        <v>2037</v>
      </c>
      <c r="U1" s="32">
        <v>2038</v>
      </c>
      <c r="V1" s="32">
        <v>2039</v>
      </c>
      <c r="W1" s="32">
        <v>2040</v>
      </c>
      <c r="X1" s="32">
        <v>2041</v>
      </c>
      <c r="Y1" s="32">
        <v>2042</v>
      </c>
      <c r="Z1" s="32">
        <v>2043</v>
      </c>
      <c r="AA1" s="32">
        <v>2044</v>
      </c>
      <c r="AB1" s="32">
        <v>2045</v>
      </c>
      <c r="AC1" s="32">
        <v>2046</v>
      </c>
      <c r="AD1" s="32">
        <v>2047</v>
      </c>
      <c r="AE1" s="32">
        <v>2048</v>
      </c>
      <c r="AF1" s="32">
        <v>2049</v>
      </c>
      <c r="AG1" s="32">
        <v>2050</v>
      </c>
    </row>
    <row r="2" spans="1:34" ht="15" customHeight="1" thickTop="1" x14ac:dyDescent="0.3"/>
    <row r="3" spans="1:34" ht="15" customHeight="1" x14ac:dyDescent="0.3">
      <c r="C3" s="37" t="s">
        <v>141</v>
      </c>
      <c r="D3" s="37" t="s">
        <v>372</v>
      </c>
      <c r="E3" s="37"/>
      <c r="F3" s="37"/>
      <c r="G3" s="37"/>
      <c r="H3" s="37"/>
    </row>
    <row r="4" spans="1:34" ht="15" customHeight="1" x14ac:dyDescent="0.3">
      <c r="C4" s="37" t="s">
        <v>140</v>
      </c>
      <c r="D4" s="37" t="s">
        <v>371</v>
      </c>
      <c r="E4" s="37"/>
      <c r="F4" s="37"/>
      <c r="G4" s="37" t="s">
        <v>139</v>
      </c>
      <c r="H4" s="37"/>
    </row>
    <row r="5" spans="1:34" ht="15" customHeight="1" x14ac:dyDescent="0.3">
      <c r="C5" s="37" t="s">
        <v>138</v>
      </c>
      <c r="D5" s="37" t="s">
        <v>370</v>
      </c>
      <c r="E5" s="37"/>
      <c r="F5" s="37"/>
      <c r="G5" s="37"/>
      <c r="H5" s="37"/>
    </row>
    <row r="6" spans="1:34" ht="15" customHeight="1" x14ac:dyDescent="0.3">
      <c r="C6" s="37" t="s">
        <v>137</v>
      </c>
      <c r="D6" s="37"/>
      <c r="E6" s="37" t="s">
        <v>369</v>
      </c>
      <c r="F6" s="37"/>
      <c r="G6" s="37"/>
      <c r="H6" s="37"/>
    </row>
    <row r="10" spans="1:34" ht="15" customHeight="1" x14ac:dyDescent="0.35">
      <c r="A10" s="8" t="s">
        <v>136</v>
      </c>
      <c r="B10" s="36" t="s">
        <v>135</v>
      </c>
      <c r="AH10" s="33" t="s">
        <v>368</v>
      </c>
    </row>
    <row r="11" spans="1:34" ht="15" customHeight="1" x14ac:dyDescent="0.3">
      <c r="B11" s="35" t="s">
        <v>134</v>
      </c>
      <c r="AH11" s="33" t="s">
        <v>367</v>
      </c>
    </row>
    <row r="12" spans="1:34" ht="15" customHeight="1" x14ac:dyDescent="0.3">
      <c r="B12" s="35" t="s">
        <v>133</v>
      </c>
      <c r="C12" s="34" t="s">
        <v>133</v>
      </c>
      <c r="D12" s="34" t="s">
        <v>133</v>
      </c>
      <c r="E12" s="34" t="s">
        <v>133</v>
      </c>
      <c r="F12" s="34" t="s">
        <v>133</v>
      </c>
      <c r="G12" s="34" t="s">
        <v>133</v>
      </c>
      <c r="H12" s="34" t="s">
        <v>133</v>
      </c>
      <c r="I12" s="34" t="s">
        <v>133</v>
      </c>
      <c r="J12" s="34" t="s">
        <v>133</v>
      </c>
      <c r="K12" s="34" t="s">
        <v>133</v>
      </c>
      <c r="L12" s="34" t="s">
        <v>133</v>
      </c>
      <c r="M12" s="34" t="s">
        <v>133</v>
      </c>
      <c r="N12" s="34" t="s">
        <v>133</v>
      </c>
      <c r="O12" s="34" t="s">
        <v>133</v>
      </c>
      <c r="P12" s="34" t="s">
        <v>133</v>
      </c>
      <c r="Q12" s="34" t="s">
        <v>133</v>
      </c>
      <c r="R12" s="34" t="s">
        <v>133</v>
      </c>
      <c r="S12" s="34" t="s">
        <v>133</v>
      </c>
      <c r="T12" s="34" t="s">
        <v>133</v>
      </c>
      <c r="U12" s="34" t="s">
        <v>133</v>
      </c>
      <c r="V12" s="34" t="s">
        <v>133</v>
      </c>
      <c r="W12" s="34" t="s">
        <v>133</v>
      </c>
      <c r="X12" s="34" t="s">
        <v>133</v>
      </c>
      <c r="Y12" s="34" t="s">
        <v>133</v>
      </c>
      <c r="Z12" s="34" t="s">
        <v>133</v>
      </c>
      <c r="AA12" s="34" t="s">
        <v>133</v>
      </c>
      <c r="AB12" s="34" t="s">
        <v>133</v>
      </c>
      <c r="AC12" s="34" t="s">
        <v>133</v>
      </c>
      <c r="AD12" s="34" t="s">
        <v>133</v>
      </c>
      <c r="AE12" s="34" t="s">
        <v>133</v>
      </c>
      <c r="AF12" s="34" t="s">
        <v>133</v>
      </c>
      <c r="AG12" s="34" t="s">
        <v>133</v>
      </c>
      <c r="AH12" s="33" t="s">
        <v>366</v>
      </c>
    </row>
    <row r="13" spans="1:34" ht="15" customHeight="1" thickBot="1" x14ac:dyDescent="0.35">
      <c r="B13" s="32" t="s">
        <v>132</v>
      </c>
      <c r="C13" s="32">
        <v>2020</v>
      </c>
      <c r="D13" s="32">
        <v>2021</v>
      </c>
      <c r="E13" s="32">
        <v>2022</v>
      </c>
      <c r="F13" s="32">
        <v>2023</v>
      </c>
      <c r="G13" s="32">
        <v>2024</v>
      </c>
      <c r="H13" s="32">
        <v>2025</v>
      </c>
      <c r="I13" s="32">
        <v>2026</v>
      </c>
      <c r="J13" s="32">
        <v>2027</v>
      </c>
      <c r="K13" s="32">
        <v>2028</v>
      </c>
      <c r="L13" s="32">
        <v>2029</v>
      </c>
      <c r="M13" s="32">
        <v>2030</v>
      </c>
      <c r="N13" s="32">
        <v>2031</v>
      </c>
      <c r="O13" s="32">
        <v>2032</v>
      </c>
      <c r="P13" s="32">
        <v>2033</v>
      </c>
      <c r="Q13" s="32">
        <v>2034</v>
      </c>
      <c r="R13" s="32">
        <v>2035</v>
      </c>
      <c r="S13" s="32">
        <v>2036</v>
      </c>
      <c r="T13" s="32">
        <v>2037</v>
      </c>
      <c r="U13" s="32">
        <v>2038</v>
      </c>
      <c r="V13" s="32">
        <v>2039</v>
      </c>
      <c r="W13" s="32">
        <v>2040</v>
      </c>
      <c r="X13" s="32">
        <v>2041</v>
      </c>
      <c r="Y13" s="32">
        <v>2042</v>
      </c>
      <c r="Z13" s="32">
        <v>2043</v>
      </c>
      <c r="AA13" s="32">
        <v>2044</v>
      </c>
      <c r="AB13" s="32">
        <v>2045</v>
      </c>
      <c r="AC13" s="32">
        <v>2046</v>
      </c>
      <c r="AD13" s="32">
        <v>2047</v>
      </c>
      <c r="AE13" s="32">
        <v>2048</v>
      </c>
      <c r="AF13" s="32">
        <v>2049</v>
      </c>
      <c r="AG13" s="32">
        <v>2050</v>
      </c>
      <c r="AH13" s="31" t="s">
        <v>365</v>
      </c>
    </row>
    <row r="14" spans="1:34" ht="15" customHeight="1" thickTop="1" x14ac:dyDescent="0.3"/>
    <row r="15" spans="1:34" ht="15" customHeight="1" x14ac:dyDescent="0.3">
      <c r="B15" s="24" t="s">
        <v>131</v>
      </c>
    </row>
    <row r="17" spans="1:34" ht="15" customHeight="1" x14ac:dyDescent="0.3">
      <c r="B17" s="24" t="s">
        <v>130</v>
      </c>
    </row>
    <row r="18" spans="1:34" ht="15" customHeight="1" x14ac:dyDescent="0.35">
      <c r="A18" s="8" t="s">
        <v>129</v>
      </c>
      <c r="B18" s="27" t="s">
        <v>128</v>
      </c>
      <c r="C18" s="30">
        <v>91.743567999999996</v>
      </c>
      <c r="D18" s="30">
        <v>92.493767000000005</v>
      </c>
      <c r="E18" s="30">
        <v>93.412154999999998</v>
      </c>
      <c r="F18" s="30">
        <v>94.222594999999998</v>
      </c>
      <c r="G18" s="30">
        <v>95.141777000000005</v>
      </c>
      <c r="H18" s="30">
        <v>96.109459000000001</v>
      </c>
      <c r="I18" s="30">
        <v>97.087410000000006</v>
      </c>
      <c r="J18" s="30">
        <v>98.062386000000004</v>
      </c>
      <c r="K18" s="30">
        <v>99.035506999999996</v>
      </c>
      <c r="L18" s="30">
        <v>100.00515</v>
      </c>
      <c r="M18" s="30">
        <v>100.969582</v>
      </c>
      <c r="N18" s="30">
        <v>101.94394699999999</v>
      </c>
      <c r="O18" s="30">
        <v>102.94358099999999</v>
      </c>
      <c r="P18" s="30">
        <v>103.966927</v>
      </c>
      <c r="Q18" s="30">
        <v>105.008522</v>
      </c>
      <c r="R18" s="30">
        <v>106.05952499999999</v>
      </c>
      <c r="S18" s="30">
        <v>107.103279</v>
      </c>
      <c r="T18" s="30">
        <v>108.132141</v>
      </c>
      <c r="U18" s="30">
        <v>109.14135</v>
      </c>
      <c r="V18" s="30">
        <v>110.144272</v>
      </c>
      <c r="W18" s="30">
        <v>111.150932</v>
      </c>
      <c r="X18" s="30">
        <v>112.17063899999999</v>
      </c>
      <c r="Y18" s="30">
        <v>113.19899700000001</v>
      </c>
      <c r="Z18" s="30">
        <v>114.240326</v>
      </c>
      <c r="AA18" s="30">
        <v>115.29347199999999</v>
      </c>
      <c r="AB18" s="30">
        <v>116.35852800000001</v>
      </c>
      <c r="AC18" s="30">
        <v>117.43486799999999</v>
      </c>
      <c r="AD18" s="30">
        <v>118.519897</v>
      </c>
      <c r="AE18" s="30">
        <v>119.61084700000001</v>
      </c>
      <c r="AF18" s="30">
        <v>120.711861</v>
      </c>
      <c r="AG18" s="30">
        <v>121.82455400000001</v>
      </c>
      <c r="AH18" s="25">
        <v>9.4979999999999995E-3</v>
      </c>
    </row>
    <row r="19" spans="1:34" ht="15" customHeight="1" x14ac:dyDescent="0.35">
      <c r="A19" s="8" t="s">
        <v>127</v>
      </c>
      <c r="B19" s="27" t="s">
        <v>126</v>
      </c>
      <c r="C19" s="30">
        <v>1.838832</v>
      </c>
      <c r="D19" s="30">
        <v>2.0153750000000001</v>
      </c>
      <c r="E19" s="30">
        <v>1.91551</v>
      </c>
      <c r="F19" s="30">
        <v>2.0328469999999998</v>
      </c>
      <c r="G19" s="30">
        <v>2.0904199999999999</v>
      </c>
      <c r="H19" s="30">
        <v>2.1100729999999999</v>
      </c>
      <c r="I19" s="30">
        <v>2.1166529999999999</v>
      </c>
      <c r="J19" s="30">
        <v>2.1244860000000001</v>
      </c>
      <c r="K19" s="30">
        <v>2.130776</v>
      </c>
      <c r="L19" s="30">
        <v>2.1353810000000002</v>
      </c>
      <c r="M19" s="30">
        <v>2.155227</v>
      </c>
      <c r="N19" s="30">
        <v>2.190623</v>
      </c>
      <c r="O19" s="30">
        <v>2.2246510000000002</v>
      </c>
      <c r="P19" s="30">
        <v>2.2534610000000002</v>
      </c>
      <c r="Q19" s="30">
        <v>2.2735979999999998</v>
      </c>
      <c r="R19" s="30">
        <v>2.2771530000000002</v>
      </c>
      <c r="S19" s="30">
        <v>2.2730419999999998</v>
      </c>
      <c r="T19" s="30">
        <v>2.2640889999999998</v>
      </c>
      <c r="U19" s="30">
        <v>2.2684419999999998</v>
      </c>
      <c r="V19" s="30">
        <v>2.2828460000000002</v>
      </c>
      <c r="W19" s="30">
        <v>2.3066110000000002</v>
      </c>
      <c r="X19" s="30">
        <v>2.3260689999999999</v>
      </c>
      <c r="Y19" s="30">
        <v>2.3499490000000001</v>
      </c>
      <c r="Z19" s="30">
        <v>2.3727809999999998</v>
      </c>
      <c r="AA19" s="30">
        <v>2.3958550000000001</v>
      </c>
      <c r="AB19" s="30">
        <v>2.4184019999999999</v>
      </c>
      <c r="AC19" s="30">
        <v>2.4384700000000001</v>
      </c>
      <c r="AD19" s="30">
        <v>2.4558810000000002</v>
      </c>
      <c r="AE19" s="30">
        <v>2.477541</v>
      </c>
      <c r="AF19" s="30">
        <v>2.5009299999999999</v>
      </c>
      <c r="AG19" s="30">
        <v>2.5196499999999999</v>
      </c>
      <c r="AH19" s="25">
        <v>1.0555E-2</v>
      </c>
    </row>
    <row r="20" spans="1:34" ht="15" customHeight="1" x14ac:dyDescent="0.3">
      <c r="A20" s="8" t="s">
        <v>125</v>
      </c>
      <c r="B20" s="24" t="s">
        <v>61</v>
      </c>
      <c r="C20" s="38">
        <v>93.582397</v>
      </c>
      <c r="D20" s="38">
        <v>94.509140000000002</v>
      </c>
      <c r="E20" s="38">
        <v>95.327667000000005</v>
      </c>
      <c r="F20" s="38">
        <v>96.255439999999993</v>
      </c>
      <c r="G20" s="38">
        <v>97.232201000000003</v>
      </c>
      <c r="H20" s="38">
        <v>98.219536000000005</v>
      </c>
      <c r="I20" s="38">
        <v>99.204063000000005</v>
      </c>
      <c r="J20" s="38">
        <v>100.186874</v>
      </c>
      <c r="K20" s="38">
        <v>101.16628300000001</v>
      </c>
      <c r="L20" s="38">
        <v>102.140533</v>
      </c>
      <c r="M20" s="38">
        <v>103.124809</v>
      </c>
      <c r="N20" s="38">
        <v>104.134567</v>
      </c>
      <c r="O20" s="38">
        <v>105.168228</v>
      </c>
      <c r="P20" s="38">
        <v>106.22038999999999</v>
      </c>
      <c r="Q20" s="38">
        <v>107.28212000000001</v>
      </c>
      <c r="R20" s="38">
        <v>108.33667800000001</v>
      </c>
      <c r="S20" s="38">
        <v>109.37632000000001</v>
      </c>
      <c r="T20" s="38">
        <v>110.396233</v>
      </c>
      <c r="U20" s="38">
        <v>111.40979</v>
      </c>
      <c r="V20" s="38">
        <v>112.427116</v>
      </c>
      <c r="W20" s="38">
        <v>113.457542</v>
      </c>
      <c r="X20" s="38">
        <v>114.496712</v>
      </c>
      <c r="Y20" s="38">
        <v>115.54894299999999</v>
      </c>
      <c r="Z20" s="38">
        <v>116.613106</v>
      </c>
      <c r="AA20" s="38">
        <v>117.689331</v>
      </c>
      <c r="AB20" s="38">
        <v>118.776932</v>
      </c>
      <c r="AC20" s="38">
        <v>119.87333700000001</v>
      </c>
      <c r="AD20" s="38">
        <v>120.97577699999999</v>
      </c>
      <c r="AE20" s="38">
        <v>122.088387</v>
      </c>
      <c r="AF20" s="38">
        <v>123.212791</v>
      </c>
      <c r="AG20" s="38">
        <v>124.34420799999999</v>
      </c>
      <c r="AH20" s="22">
        <v>9.5189999999999997E-3</v>
      </c>
    </row>
    <row r="22" spans="1:34" ht="15" customHeight="1" x14ac:dyDescent="0.3">
      <c r="B22" s="24" t="s">
        <v>124</v>
      </c>
    </row>
    <row r="23" spans="1:34" ht="15" customHeight="1" x14ac:dyDescent="0.3">
      <c r="B23" s="24" t="s">
        <v>123</v>
      </c>
    </row>
    <row r="24" spans="1:34" ht="15" customHeight="1" x14ac:dyDescent="0.35">
      <c r="A24" s="8" t="s">
        <v>122</v>
      </c>
      <c r="B24" s="27" t="s">
        <v>364</v>
      </c>
      <c r="C24" s="30">
        <v>92.874618999999996</v>
      </c>
      <c r="D24" s="30">
        <v>94.309166000000005</v>
      </c>
      <c r="E24" s="30">
        <v>94.428650000000005</v>
      </c>
      <c r="F24" s="30">
        <v>95.462006000000002</v>
      </c>
      <c r="G24" s="30">
        <v>96.041015999999999</v>
      </c>
      <c r="H24" s="30">
        <v>96.558182000000002</v>
      </c>
      <c r="I24" s="30">
        <v>95.832954000000001</v>
      </c>
      <c r="J24" s="30">
        <v>95.099648000000002</v>
      </c>
      <c r="K24" s="30">
        <v>94.355903999999995</v>
      </c>
      <c r="L24" s="30">
        <v>93.624450999999993</v>
      </c>
      <c r="M24" s="30">
        <v>92.742446999999999</v>
      </c>
      <c r="N24" s="30">
        <v>92.032691999999997</v>
      </c>
      <c r="O24" s="30">
        <v>91.414551000000003</v>
      </c>
      <c r="P24" s="30">
        <v>90.798698000000002</v>
      </c>
      <c r="Q24" s="30">
        <v>90.217185999999998</v>
      </c>
      <c r="R24" s="30">
        <v>89.699554000000006</v>
      </c>
      <c r="S24" s="30">
        <v>89.250702000000004</v>
      </c>
      <c r="T24" s="30">
        <v>88.839523</v>
      </c>
      <c r="U24" s="30">
        <v>88.454802999999998</v>
      </c>
      <c r="V24" s="30">
        <v>88.091994999999997</v>
      </c>
      <c r="W24" s="30">
        <v>87.714484999999996</v>
      </c>
      <c r="X24" s="30">
        <v>87.391800000000003</v>
      </c>
      <c r="Y24" s="30">
        <v>87.088759999999994</v>
      </c>
      <c r="Z24" s="30">
        <v>86.835648000000006</v>
      </c>
      <c r="AA24" s="30">
        <v>86.608681000000004</v>
      </c>
      <c r="AB24" s="30">
        <v>86.392059000000003</v>
      </c>
      <c r="AC24" s="30">
        <v>86.200714000000005</v>
      </c>
      <c r="AD24" s="30">
        <v>86.020827999999995</v>
      </c>
      <c r="AE24" s="30">
        <v>85.858040000000003</v>
      </c>
      <c r="AF24" s="30">
        <v>85.721785999999994</v>
      </c>
      <c r="AG24" s="30">
        <v>85.617546000000004</v>
      </c>
      <c r="AH24" s="25">
        <v>-2.7079999999999999E-3</v>
      </c>
    </row>
    <row r="25" spans="1:34" ht="15" customHeight="1" x14ac:dyDescent="0.35">
      <c r="A25" s="8" t="s">
        <v>120</v>
      </c>
      <c r="B25" s="27" t="s">
        <v>121</v>
      </c>
      <c r="C25" s="30">
        <v>91.926215999999997</v>
      </c>
      <c r="D25" s="30">
        <v>93.242805000000004</v>
      </c>
      <c r="E25" s="30">
        <v>93.287086000000002</v>
      </c>
      <c r="F25" s="30">
        <v>94.285110000000003</v>
      </c>
      <c r="G25" s="30">
        <v>94.830466999999999</v>
      </c>
      <c r="H25" s="30">
        <v>95.281700000000001</v>
      </c>
      <c r="I25" s="30">
        <v>94.506423999999996</v>
      </c>
      <c r="J25" s="30">
        <v>93.699173000000002</v>
      </c>
      <c r="K25" s="30">
        <v>92.9161</v>
      </c>
      <c r="L25" s="30">
        <v>92.136757000000003</v>
      </c>
      <c r="M25" s="30">
        <v>91.233147000000002</v>
      </c>
      <c r="N25" s="30">
        <v>90.476546999999997</v>
      </c>
      <c r="O25" s="30">
        <v>89.851578000000003</v>
      </c>
      <c r="P25" s="30">
        <v>89.184607999999997</v>
      </c>
      <c r="Q25" s="30">
        <v>88.586654999999993</v>
      </c>
      <c r="R25" s="30">
        <v>88.013641000000007</v>
      </c>
      <c r="S25" s="30">
        <v>87.507644999999997</v>
      </c>
      <c r="T25" s="30">
        <v>87.064789000000005</v>
      </c>
      <c r="U25" s="30">
        <v>86.646705999999995</v>
      </c>
      <c r="V25" s="30">
        <v>86.251068000000004</v>
      </c>
      <c r="W25" s="30">
        <v>85.832069000000004</v>
      </c>
      <c r="X25" s="30">
        <v>85.466842999999997</v>
      </c>
      <c r="Y25" s="30">
        <v>85.112426999999997</v>
      </c>
      <c r="Z25" s="30">
        <v>84.857169999999996</v>
      </c>
      <c r="AA25" s="30">
        <v>84.592506</v>
      </c>
      <c r="AB25" s="30">
        <v>84.346412999999998</v>
      </c>
      <c r="AC25" s="30">
        <v>84.114593999999997</v>
      </c>
      <c r="AD25" s="30">
        <v>83.893265</v>
      </c>
      <c r="AE25" s="30">
        <v>83.703911000000005</v>
      </c>
      <c r="AF25" s="30">
        <v>83.562798000000001</v>
      </c>
      <c r="AG25" s="30">
        <v>83.452659999999995</v>
      </c>
      <c r="AH25" s="25">
        <v>-3.2179999999999999E-3</v>
      </c>
    </row>
    <row r="27" spans="1:34" ht="15" customHeight="1" x14ac:dyDescent="0.3">
      <c r="B27" s="24" t="s">
        <v>363</v>
      </c>
    </row>
    <row r="28" spans="1:34" ht="15" customHeight="1" x14ac:dyDescent="0.3">
      <c r="B28" s="24" t="s">
        <v>362</v>
      </c>
    </row>
    <row r="29" spans="1:34" ht="15" customHeight="1" x14ac:dyDescent="0.35">
      <c r="A29" s="8" t="s">
        <v>119</v>
      </c>
      <c r="B29" s="27" t="s">
        <v>392</v>
      </c>
      <c r="C29" s="29">
        <v>0.113109</v>
      </c>
      <c r="D29" s="29">
        <v>0.115897</v>
      </c>
      <c r="E29" s="29">
        <v>0.114664</v>
      </c>
      <c r="F29" s="29">
        <v>0.113856</v>
      </c>
      <c r="G29" s="29">
        <v>0.113175</v>
      </c>
      <c r="H29" s="29">
        <v>0.11238099999999999</v>
      </c>
      <c r="I29" s="29">
        <v>0.111456</v>
      </c>
      <c r="J29" s="29">
        <v>0.110377</v>
      </c>
      <c r="K29" s="29">
        <v>0.109275</v>
      </c>
      <c r="L29" s="29">
        <v>0.108097</v>
      </c>
      <c r="M29" s="29">
        <v>0.106918</v>
      </c>
      <c r="N29" s="29">
        <v>0.10585899999999999</v>
      </c>
      <c r="O29" s="29">
        <v>0.104842</v>
      </c>
      <c r="P29" s="29">
        <v>0.10369100000000001</v>
      </c>
      <c r="Q29" s="29">
        <v>0.102529</v>
      </c>
      <c r="R29" s="29">
        <v>0.10127</v>
      </c>
      <c r="S29" s="29">
        <v>0.10004399999999999</v>
      </c>
      <c r="T29" s="29">
        <v>9.8815E-2</v>
      </c>
      <c r="U29" s="29">
        <v>9.7575999999999996E-2</v>
      </c>
      <c r="V29" s="29">
        <v>9.6311999999999995E-2</v>
      </c>
      <c r="W29" s="29">
        <v>9.5001000000000002E-2</v>
      </c>
      <c r="X29" s="29">
        <v>9.3703999999999996E-2</v>
      </c>
      <c r="Y29" s="29">
        <v>9.2344999999999997E-2</v>
      </c>
      <c r="Z29" s="29">
        <v>9.1087000000000001E-2</v>
      </c>
      <c r="AA29" s="29">
        <v>8.9807999999999999E-2</v>
      </c>
      <c r="AB29" s="29">
        <v>8.8513999999999995E-2</v>
      </c>
      <c r="AC29" s="29">
        <v>8.7248999999999993E-2</v>
      </c>
      <c r="AD29" s="29">
        <v>8.5938000000000001E-2</v>
      </c>
      <c r="AE29" s="29">
        <v>8.4598999999999994E-2</v>
      </c>
      <c r="AF29" s="29">
        <v>8.3238999999999994E-2</v>
      </c>
      <c r="AG29" s="29">
        <v>8.1924999999999998E-2</v>
      </c>
      <c r="AH29" s="25">
        <v>-1.0694E-2</v>
      </c>
    </row>
    <row r="30" spans="1:34" ht="15" customHeight="1" x14ac:dyDescent="0.35">
      <c r="A30" s="8" t="s">
        <v>118</v>
      </c>
      <c r="B30" s="27" t="s">
        <v>391</v>
      </c>
      <c r="C30" s="29">
        <v>0.53049299999999999</v>
      </c>
      <c r="D30" s="29">
        <v>0.499419</v>
      </c>
      <c r="E30" s="29">
        <v>0.54069500000000004</v>
      </c>
      <c r="F30" s="29">
        <v>0.54391400000000001</v>
      </c>
      <c r="G30" s="29">
        <v>0.54771000000000003</v>
      </c>
      <c r="H30" s="29">
        <v>0.55143600000000004</v>
      </c>
      <c r="I30" s="29">
        <v>0.55450699999999997</v>
      </c>
      <c r="J30" s="29">
        <v>0.557338</v>
      </c>
      <c r="K30" s="29">
        <v>0.56035699999999999</v>
      </c>
      <c r="L30" s="29">
        <v>0.56342300000000001</v>
      </c>
      <c r="M30" s="29">
        <v>0.56654800000000005</v>
      </c>
      <c r="N30" s="29">
        <v>0.570855</v>
      </c>
      <c r="O30" s="29">
        <v>0.57587200000000005</v>
      </c>
      <c r="P30" s="29">
        <v>0.58036799999999999</v>
      </c>
      <c r="Q30" s="29">
        <v>0.58518800000000004</v>
      </c>
      <c r="R30" s="29">
        <v>0.59017200000000003</v>
      </c>
      <c r="S30" s="29">
        <v>0.59558500000000003</v>
      </c>
      <c r="T30" s="29">
        <v>0.601356</v>
      </c>
      <c r="U30" s="29">
        <v>0.60741500000000004</v>
      </c>
      <c r="V30" s="29">
        <v>0.61355800000000005</v>
      </c>
      <c r="W30" s="29">
        <v>0.61940099999999998</v>
      </c>
      <c r="X30" s="29">
        <v>0.62552099999999999</v>
      </c>
      <c r="Y30" s="29">
        <v>0.63193600000000005</v>
      </c>
      <c r="Z30" s="29">
        <v>0.63921499999999998</v>
      </c>
      <c r="AA30" s="29">
        <v>0.64671999999999996</v>
      </c>
      <c r="AB30" s="29">
        <v>0.65421799999999997</v>
      </c>
      <c r="AC30" s="29">
        <v>0.662188</v>
      </c>
      <c r="AD30" s="29">
        <v>0.66984500000000002</v>
      </c>
      <c r="AE30" s="29">
        <v>0.67799500000000001</v>
      </c>
      <c r="AF30" s="29">
        <v>0.68664899999999995</v>
      </c>
      <c r="AG30" s="29">
        <v>0.69609399999999999</v>
      </c>
      <c r="AH30" s="25">
        <v>9.0969999999999992E-3</v>
      </c>
    </row>
    <row r="31" spans="1:34" ht="15" customHeight="1" x14ac:dyDescent="0.35">
      <c r="A31" s="8" t="s">
        <v>117</v>
      </c>
      <c r="B31" s="27" t="s">
        <v>390</v>
      </c>
      <c r="C31" s="29">
        <v>2.5259E-2</v>
      </c>
      <c r="D31" s="29">
        <v>2.4809999999999999E-2</v>
      </c>
      <c r="E31" s="29">
        <v>2.4396000000000001E-2</v>
      </c>
      <c r="F31" s="29">
        <v>2.4081000000000002E-2</v>
      </c>
      <c r="G31" s="29">
        <v>2.3821999999999999E-2</v>
      </c>
      <c r="H31" s="29">
        <v>2.3557999999999999E-2</v>
      </c>
      <c r="I31" s="29">
        <v>2.3269999999999999E-2</v>
      </c>
      <c r="J31" s="29">
        <v>2.2974999999999999E-2</v>
      </c>
      <c r="K31" s="29">
        <v>2.2689000000000001E-2</v>
      </c>
      <c r="L31" s="29">
        <v>2.2402999999999999E-2</v>
      </c>
      <c r="M31" s="29">
        <v>2.2135999999999999E-2</v>
      </c>
      <c r="N31" s="29">
        <v>2.1895000000000001E-2</v>
      </c>
      <c r="O31" s="29">
        <v>2.1679E-2</v>
      </c>
      <c r="P31" s="29">
        <v>2.1444000000000001E-2</v>
      </c>
      <c r="Q31" s="29">
        <v>2.1218000000000001E-2</v>
      </c>
      <c r="R31" s="29">
        <v>2.0996000000000001E-2</v>
      </c>
      <c r="S31" s="29">
        <v>2.0789999999999999E-2</v>
      </c>
      <c r="T31" s="29">
        <v>2.0591999999999999E-2</v>
      </c>
      <c r="U31" s="29">
        <v>2.0400999999999999E-2</v>
      </c>
      <c r="V31" s="29">
        <v>2.0209000000000001E-2</v>
      </c>
      <c r="W31" s="29">
        <v>2.0017E-2</v>
      </c>
      <c r="X31" s="29">
        <v>1.9843E-2</v>
      </c>
      <c r="Y31" s="29">
        <v>1.9665999999999999E-2</v>
      </c>
      <c r="Z31" s="29">
        <v>1.9515999999999999E-2</v>
      </c>
      <c r="AA31" s="29">
        <v>1.9362000000000001E-2</v>
      </c>
      <c r="AB31" s="29">
        <v>1.9207999999999999E-2</v>
      </c>
      <c r="AC31" s="29">
        <v>1.9061999999999999E-2</v>
      </c>
      <c r="AD31" s="29">
        <v>1.8908999999999999E-2</v>
      </c>
      <c r="AE31" s="29">
        <v>1.8762999999999998E-2</v>
      </c>
      <c r="AF31" s="29">
        <v>1.8636E-2</v>
      </c>
      <c r="AG31" s="29">
        <v>1.8518E-2</v>
      </c>
      <c r="AH31" s="25">
        <v>-1.0293999999999999E-2</v>
      </c>
    </row>
    <row r="32" spans="1:34" ht="15" customHeight="1" x14ac:dyDescent="0.35">
      <c r="A32" s="8" t="s">
        <v>116</v>
      </c>
      <c r="B32" s="27" t="s">
        <v>73</v>
      </c>
      <c r="C32" s="29">
        <v>0.50583699999999998</v>
      </c>
      <c r="D32" s="29">
        <v>0.50163100000000005</v>
      </c>
      <c r="E32" s="29">
        <v>0.497641</v>
      </c>
      <c r="F32" s="29">
        <v>0.49550899999999998</v>
      </c>
      <c r="G32" s="29">
        <v>0.49448599999999998</v>
      </c>
      <c r="H32" s="29">
        <v>0.49329899999999999</v>
      </c>
      <c r="I32" s="29">
        <v>0.48369600000000001</v>
      </c>
      <c r="J32" s="29">
        <v>0.47448800000000002</v>
      </c>
      <c r="K32" s="29">
        <v>0.46604299999999999</v>
      </c>
      <c r="L32" s="29">
        <v>0.45828600000000003</v>
      </c>
      <c r="M32" s="29">
        <v>0.45086399999999999</v>
      </c>
      <c r="N32" s="29">
        <v>0.44450600000000001</v>
      </c>
      <c r="O32" s="29">
        <v>0.439141</v>
      </c>
      <c r="P32" s="29">
        <v>0.433722</v>
      </c>
      <c r="Q32" s="29">
        <v>0.42897600000000002</v>
      </c>
      <c r="R32" s="29">
        <v>0.42465000000000003</v>
      </c>
      <c r="S32" s="29">
        <v>0.42111700000000002</v>
      </c>
      <c r="T32" s="29">
        <v>0.41806500000000002</v>
      </c>
      <c r="U32" s="29">
        <v>0.415516</v>
      </c>
      <c r="V32" s="29">
        <v>0.41327799999999998</v>
      </c>
      <c r="W32" s="29">
        <v>0.410246</v>
      </c>
      <c r="X32" s="29">
        <v>0.40776800000000002</v>
      </c>
      <c r="Y32" s="29">
        <v>0.40555099999999999</v>
      </c>
      <c r="Z32" s="29">
        <v>0.40423599999999998</v>
      </c>
      <c r="AA32" s="29">
        <v>0.40317599999999998</v>
      </c>
      <c r="AB32" s="29">
        <v>0.40242099999999997</v>
      </c>
      <c r="AC32" s="29">
        <v>0.40212199999999998</v>
      </c>
      <c r="AD32" s="29">
        <v>0.40193200000000001</v>
      </c>
      <c r="AE32" s="29">
        <v>0.40201700000000001</v>
      </c>
      <c r="AF32" s="29">
        <v>0.40259400000000001</v>
      </c>
      <c r="AG32" s="29">
        <v>0.40365600000000001</v>
      </c>
      <c r="AH32" s="25">
        <v>-7.4929999999999997E-3</v>
      </c>
    </row>
    <row r="33" spans="1:34" ht="15" customHeight="1" x14ac:dyDescent="0.35">
      <c r="A33" s="8" t="s">
        <v>115</v>
      </c>
      <c r="B33" s="27" t="s">
        <v>71</v>
      </c>
      <c r="C33" s="29">
        <v>8.4765999999999994E-2</v>
      </c>
      <c r="D33" s="29">
        <v>8.4114999999999995E-2</v>
      </c>
      <c r="E33" s="29">
        <v>8.3596000000000004E-2</v>
      </c>
      <c r="F33" s="29">
        <v>8.3351999999999996E-2</v>
      </c>
      <c r="G33" s="29">
        <v>8.3257999999999999E-2</v>
      </c>
      <c r="H33" s="29">
        <v>8.3115999999999995E-2</v>
      </c>
      <c r="I33" s="29">
        <v>8.2877999999999993E-2</v>
      </c>
      <c r="J33" s="29">
        <v>8.2587999999999995E-2</v>
      </c>
      <c r="K33" s="29">
        <v>8.2292000000000004E-2</v>
      </c>
      <c r="L33" s="29">
        <v>8.1965999999999997E-2</v>
      </c>
      <c r="M33" s="29">
        <v>8.165E-2</v>
      </c>
      <c r="N33" s="29">
        <v>8.1401000000000001E-2</v>
      </c>
      <c r="O33" s="29">
        <v>8.1207000000000001E-2</v>
      </c>
      <c r="P33" s="29">
        <v>8.0951999999999996E-2</v>
      </c>
      <c r="Q33" s="29">
        <v>8.0701999999999996E-2</v>
      </c>
      <c r="R33" s="29">
        <v>8.0427999999999999E-2</v>
      </c>
      <c r="S33" s="29">
        <v>8.0173999999999995E-2</v>
      </c>
      <c r="T33" s="29">
        <v>7.9913999999999999E-2</v>
      </c>
      <c r="U33" s="29">
        <v>7.9643000000000005E-2</v>
      </c>
      <c r="V33" s="29">
        <v>7.9356999999999997E-2</v>
      </c>
      <c r="W33" s="29">
        <v>7.9049999999999995E-2</v>
      </c>
      <c r="X33" s="29">
        <v>7.8805E-2</v>
      </c>
      <c r="Y33" s="29">
        <v>7.8542000000000001E-2</v>
      </c>
      <c r="Z33" s="29">
        <v>7.8349000000000002E-2</v>
      </c>
      <c r="AA33" s="29">
        <v>7.8139E-2</v>
      </c>
      <c r="AB33" s="29">
        <v>7.7911999999999995E-2</v>
      </c>
      <c r="AC33" s="29">
        <v>7.7687999999999993E-2</v>
      </c>
      <c r="AD33" s="29">
        <v>7.7437000000000006E-2</v>
      </c>
      <c r="AE33" s="29">
        <v>7.7189999999999995E-2</v>
      </c>
      <c r="AF33" s="29">
        <v>7.6988000000000001E-2</v>
      </c>
      <c r="AG33" s="29">
        <v>7.6801999999999995E-2</v>
      </c>
      <c r="AH33" s="25">
        <v>-3.284E-3</v>
      </c>
    </row>
    <row r="34" spans="1:34" ht="15" customHeight="1" x14ac:dyDescent="0.35">
      <c r="A34" s="8" t="s">
        <v>114</v>
      </c>
      <c r="B34" s="27" t="s">
        <v>69</v>
      </c>
      <c r="C34" s="29">
        <v>0.53478400000000004</v>
      </c>
      <c r="D34" s="29">
        <v>0.51841899999999996</v>
      </c>
      <c r="E34" s="29">
        <v>0.50458400000000003</v>
      </c>
      <c r="F34" s="29">
        <v>0.49346400000000001</v>
      </c>
      <c r="G34" s="29">
        <v>0.484294</v>
      </c>
      <c r="H34" s="29">
        <v>0.47629100000000002</v>
      </c>
      <c r="I34" s="29">
        <v>0.46919899999999998</v>
      </c>
      <c r="J34" s="29">
        <v>0.46297899999999997</v>
      </c>
      <c r="K34" s="29">
        <v>0.45521699999999998</v>
      </c>
      <c r="L34" s="29">
        <v>0.44779799999999997</v>
      </c>
      <c r="M34" s="29">
        <v>0.43364000000000003</v>
      </c>
      <c r="N34" s="29">
        <v>0.42173300000000002</v>
      </c>
      <c r="O34" s="29">
        <v>0.411638</v>
      </c>
      <c r="P34" s="29">
        <v>0.40244400000000002</v>
      </c>
      <c r="Q34" s="29">
        <v>0.39458100000000002</v>
      </c>
      <c r="R34" s="29">
        <v>0.38767499999999999</v>
      </c>
      <c r="S34" s="29">
        <v>0.38203799999999999</v>
      </c>
      <c r="T34" s="29">
        <v>0.37721199999999999</v>
      </c>
      <c r="U34" s="29">
        <v>0.373116</v>
      </c>
      <c r="V34" s="29">
        <v>0.36948700000000001</v>
      </c>
      <c r="W34" s="29">
        <v>0.36407800000000001</v>
      </c>
      <c r="X34" s="29">
        <v>0.359796</v>
      </c>
      <c r="Y34" s="29">
        <v>0.35597899999999999</v>
      </c>
      <c r="Z34" s="29">
        <v>0.35292400000000002</v>
      </c>
      <c r="AA34" s="29">
        <v>0.35034599999999999</v>
      </c>
      <c r="AB34" s="29">
        <v>0.34823700000000002</v>
      </c>
      <c r="AC34" s="29">
        <v>0.346692</v>
      </c>
      <c r="AD34" s="29">
        <v>0.34542800000000001</v>
      </c>
      <c r="AE34" s="29">
        <v>0.34456799999999999</v>
      </c>
      <c r="AF34" s="29">
        <v>0.34434100000000001</v>
      </c>
      <c r="AG34" s="29">
        <v>0.34460099999999999</v>
      </c>
      <c r="AH34" s="25">
        <v>-1.4541999999999999E-2</v>
      </c>
    </row>
    <row r="35" spans="1:34" ht="15" customHeight="1" x14ac:dyDescent="0.35">
      <c r="A35" s="8" t="s">
        <v>113</v>
      </c>
      <c r="B35" s="27" t="s">
        <v>67</v>
      </c>
      <c r="C35" s="29">
        <v>0.65268000000000004</v>
      </c>
      <c r="D35" s="29">
        <v>0.64821499999999999</v>
      </c>
      <c r="E35" s="29">
        <v>0.64370099999999997</v>
      </c>
      <c r="F35" s="29">
        <v>0.64150600000000002</v>
      </c>
      <c r="G35" s="29">
        <v>0.640791</v>
      </c>
      <c r="H35" s="29">
        <v>0.64064699999999997</v>
      </c>
      <c r="I35" s="29">
        <v>0.64083299999999999</v>
      </c>
      <c r="J35" s="29">
        <v>0.64137999999999995</v>
      </c>
      <c r="K35" s="29">
        <v>0.64226899999999998</v>
      </c>
      <c r="L35" s="29">
        <v>0.64336700000000002</v>
      </c>
      <c r="M35" s="29">
        <v>0.64298</v>
      </c>
      <c r="N35" s="29">
        <v>0.64383500000000005</v>
      </c>
      <c r="O35" s="29">
        <v>0.64543899999999998</v>
      </c>
      <c r="P35" s="29">
        <v>0.64709799999999995</v>
      </c>
      <c r="Q35" s="29">
        <v>0.64912000000000003</v>
      </c>
      <c r="R35" s="29">
        <v>0.65129700000000001</v>
      </c>
      <c r="S35" s="29">
        <v>0.65371599999999996</v>
      </c>
      <c r="T35" s="29">
        <v>0.65622000000000003</v>
      </c>
      <c r="U35" s="29">
        <v>0.65884200000000004</v>
      </c>
      <c r="V35" s="29">
        <v>0.66152900000000003</v>
      </c>
      <c r="W35" s="29">
        <v>0.66385300000000003</v>
      </c>
      <c r="X35" s="29">
        <v>0.66697700000000004</v>
      </c>
      <c r="Y35" s="29">
        <v>0.67018200000000006</v>
      </c>
      <c r="Z35" s="29">
        <v>0.67387900000000001</v>
      </c>
      <c r="AA35" s="29">
        <v>0.67763499999999999</v>
      </c>
      <c r="AB35" s="29">
        <v>0.68148399999999998</v>
      </c>
      <c r="AC35" s="29">
        <v>0.68550199999999994</v>
      </c>
      <c r="AD35" s="29">
        <v>0.689419</v>
      </c>
      <c r="AE35" s="29">
        <v>0.69336299999999995</v>
      </c>
      <c r="AF35" s="29">
        <v>0.69743699999999997</v>
      </c>
      <c r="AG35" s="29">
        <v>0.70159499999999997</v>
      </c>
      <c r="AH35" s="25">
        <v>2.4120000000000001E-3</v>
      </c>
    </row>
    <row r="36" spans="1:34" ht="15" customHeight="1" x14ac:dyDescent="0.35">
      <c r="A36" s="8" t="s">
        <v>112</v>
      </c>
      <c r="B36" s="27" t="s">
        <v>389</v>
      </c>
      <c r="C36" s="29">
        <v>0.33016099999999998</v>
      </c>
      <c r="D36" s="29">
        <v>0.32572899999999999</v>
      </c>
      <c r="E36" s="29">
        <v>0.32187700000000002</v>
      </c>
      <c r="F36" s="29">
        <v>0.31915399999999999</v>
      </c>
      <c r="G36" s="29">
        <v>0.31738699999999997</v>
      </c>
      <c r="H36" s="29">
        <v>0.31642300000000001</v>
      </c>
      <c r="I36" s="29">
        <v>0.31579800000000002</v>
      </c>
      <c r="J36" s="29">
        <v>0.31600899999999998</v>
      </c>
      <c r="K36" s="29">
        <v>0.31712299999999999</v>
      </c>
      <c r="L36" s="29">
        <v>0.31867600000000001</v>
      </c>
      <c r="M36" s="29">
        <v>0.32026500000000002</v>
      </c>
      <c r="N36" s="29">
        <v>0.32283899999999999</v>
      </c>
      <c r="O36" s="29">
        <v>0.32599699999999998</v>
      </c>
      <c r="P36" s="29">
        <v>0.32912200000000003</v>
      </c>
      <c r="Q36" s="29">
        <v>0.33230300000000002</v>
      </c>
      <c r="R36" s="29">
        <v>0.33597100000000002</v>
      </c>
      <c r="S36" s="29">
        <v>0.33968199999999998</v>
      </c>
      <c r="T36" s="29">
        <v>0.34337800000000002</v>
      </c>
      <c r="U36" s="29">
        <v>0.34708899999999998</v>
      </c>
      <c r="V36" s="29">
        <v>0.35028500000000001</v>
      </c>
      <c r="W36" s="29">
        <v>0.353493</v>
      </c>
      <c r="X36" s="29">
        <v>0.35670800000000003</v>
      </c>
      <c r="Y36" s="29">
        <v>0.35886000000000001</v>
      </c>
      <c r="Z36" s="29">
        <v>0.36111599999999999</v>
      </c>
      <c r="AA36" s="29">
        <v>0.36227799999999999</v>
      </c>
      <c r="AB36" s="29">
        <v>0.362875</v>
      </c>
      <c r="AC36" s="29">
        <v>0.36291099999999998</v>
      </c>
      <c r="AD36" s="29">
        <v>0.362315</v>
      </c>
      <c r="AE36" s="29">
        <v>0.35999500000000001</v>
      </c>
      <c r="AF36" s="29">
        <v>0.357097</v>
      </c>
      <c r="AG36" s="29">
        <v>0.35240700000000003</v>
      </c>
      <c r="AH36" s="25">
        <v>2.176E-3</v>
      </c>
    </row>
    <row r="37" spans="1:34" ht="15" customHeight="1" x14ac:dyDescent="0.35">
      <c r="A37" s="8" t="s">
        <v>111</v>
      </c>
      <c r="B37" s="27" t="s">
        <v>388</v>
      </c>
      <c r="C37" s="29">
        <v>0.435087</v>
      </c>
      <c r="D37" s="29">
        <v>0.45521200000000001</v>
      </c>
      <c r="E37" s="29">
        <v>0.47446700000000003</v>
      </c>
      <c r="F37" s="29">
        <v>0.49315399999999998</v>
      </c>
      <c r="G37" s="29">
        <v>0.51134299999999999</v>
      </c>
      <c r="H37" s="29">
        <v>0.52853000000000006</v>
      </c>
      <c r="I37" s="29">
        <v>0.54478499999999996</v>
      </c>
      <c r="J37" s="29">
        <v>0.559863</v>
      </c>
      <c r="K37" s="29">
        <v>0.57404999999999995</v>
      </c>
      <c r="L37" s="29">
        <v>0.58756399999999998</v>
      </c>
      <c r="M37" s="29">
        <v>0.60053800000000002</v>
      </c>
      <c r="N37" s="29">
        <v>0.61300900000000003</v>
      </c>
      <c r="O37" s="29">
        <v>0.62559500000000001</v>
      </c>
      <c r="P37" s="29">
        <v>0.63748700000000003</v>
      </c>
      <c r="Q37" s="29">
        <v>0.64929300000000001</v>
      </c>
      <c r="R37" s="29">
        <v>0.660856</v>
      </c>
      <c r="S37" s="29">
        <v>0.67249300000000001</v>
      </c>
      <c r="T37" s="29">
        <v>0.68383400000000005</v>
      </c>
      <c r="U37" s="29">
        <v>0.69554000000000005</v>
      </c>
      <c r="V37" s="29">
        <v>0.707372</v>
      </c>
      <c r="W37" s="29">
        <v>0.71996700000000002</v>
      </c>
      <c r="X37" s="29">
        <v>0.73302299999999998</v>
      </c>
      <c r="Y37" s="29">
        <v>0.74683299999999997</v>
      </c>
      <c r="Z37" s="29">
        <v>0.76162200000000002</v>
      </c>
      <c r="AA37" s="29">
        <v>0.77751099999999995</v>
      </c>
      <c r="AB37" s="29">
        <v>0.79453799999999997</v>
      </c>
      <c r="AC37" s="29">
        <v>0.81277200000000005</v>
      </c>
      <c r="AD37" s="29">
        <v>0.83275100000000002</v>
      </c>
      <c r="AE37" s="29">
        <v>0.85433099999999995</v>
      </c>
      <c r="AF37" s="29">
        <v>0.87766100000000002</v>
      </c>
      <c r="AG37" s="29">
        <v>0.90331899999999998</v>
      </c>
      <c r="AH37" s="25">
        <v>2.4649999999999998E-2</v>
      </c>
    </row>
    <row r="38" spans="1:34" ht="15" customHeight="1" x14ac:dyDescent="0.35">
      <c r="A38" s="8" t="s">
        <v>110</v>
      </c>
      <c r="B38" s="27" t="s">
        <v>103</v>
      </c>
      <c r="C38" s="29">
        <v>1.212008</v>
      </c>
      <c r="D38" s="29">
        <v>1.322937</v>
      </c>
      <c r="E38" s="29">
        <v>1.393764</v>
      </c>
      <c r="F38" s="29">
        <v>1.4632780000000001</v>
      </c>
      <c r="G38" s="29">
        <v>1.5341670000000001</v>
      </c>
      <c r="H38" s="29">
        <v>1.6051789999999999</v>
      </c>
      <c r="I38" s="29">
        <v>1.6201179999999999</v>
      </c>
      <c r="J38" s="29">
        <v>1.6366909999999999</v>
      </c>
      <c r="K38" s="29">
        <v>1.6538200000000001</v>
      </c>
      <c r="L38" s="29">
        <v>1.6713199999999999</v>
      </c>
      <c r="M38" s="29">
        <v>1.689508</v>
      </c>
      <c r="N38" s="29">
        <v>1.7085330000000001</v>
      </c>
      <c r="O38" s="29">
        <v>1.729015</v>
      </c>
      <c r="P38" s="29">
        <v>1.750059</v>
      </c>
      <c r="Q38" s="29">
        <v>1.772122</v>
      </c>
      <c r="R38" s="29">
        <v>1.7949850000000001</v>
      </c>
      <c r="S38" s="29">
        <v>1.818794</v>
      </c>
      <c r="T38" s="29">
        <v>1.843715</v>
      </c>
      <c r="U38" s="29">
        <v>1.8695809999999999</v>
      </c>
      <c r="V38" s="29">
        <v>1.896798</v>
      </c>
      <c r="W38" s="29">
        <v>1.9254340000000001</v>
      </c>
      <c r="X38" s="29">
        <v>1.95564</v>
      </c>
      <c r="Y38" s="29">
        <v>1.987241</v>
      </c>
      <c r="Z38" s="29">
        <v>2.0214059999999998</v>
      </c>
      <c r="AA38" s="29">
        <v>2.0569890000000002</v>
      </c>
      <c r="AB38" s="29">
        <v>2.0945480000000001</v>
      </c>
      <c r="AC38" s="29">
        <v>2.1341060000000001</v>
      </c>
      <c r="AD38" s="29">
        <v>2.1756009999999999</v>
      </c>
      <c r="AE38" s="29">
        <v>2.219427</v>
      </c>
      <c r="AF38" s="29">
        <v>2.2658849999999999</v>
      </c>
      <c r="AG38" s="29">
        <v>2.3150940000000002</v>
      </c>
      <c r="AH38" s="25">
        <v>2.1807E-2</v>
      </c>
    </row>
    <row r="39" spans="1:34" ht="15" customHeight="1" x14ac:dyDescent="0.3">
      <c r="A39" s="8" t="s">
        <v>399</v>
      </c>
      <c r="B39" s="24" t="s">
        <v>357</v>
      </c>
      <c r="C39" s="28">
        <v>4.4241840000000003</v>
      </c>
      <c r="D39" s="28">
        <v>4.4963860000000002</v>
      </c>
      <c r="E39" s="28">
        <v>4.599386</v>
      </c>
      <c r="F39" s="28">
        <v>4.6712680000000004</v>
      </c>
      <c r="G39" s="28">
        <v>4.7504340000000003</v>
      </c>
      <c r="H39" s="28">
        <v>4.8308590000000002</v>
      </c>
      <c r="I39" s="28">
        <v>4.8465389999999999</v>
      </c>
      <c r="J39" s="28">
        <v>4.8646880000000001</v>
      </c>
      <c r="K39" s="28">
        <v>4.8831350000000002</v>
      </c>
      <c r="L39" s="28">
        <v>4.902901</v>
      </c>
      <c r="M39" s="28">
        <v>4.9150460000000002</v>
      </c>
      <c r="N39" s="28">
        <v>4.9344669999999997</v>
      </c>
      <c r="O39" s="28">
        <v>4.960426</v>
      </c>
      <c r="P39" s="28">
        <v>4.9863860000000004</v>
      </c>
      <c r="Q39" s="28">
        <v>5.0160330000000002</v>
      </c>
      <c r="R39" s="28">
        <v>5.048298</v>
      </c>
      <c r="S39" s="28">
        <v>5.0844319999999996</v>
      </c>
      <c r="T39" s="28">
        <v>5.1231</v>
      </c>
      <c r="U39" s="28">
        <v>5.1647179999999997</v>
      </c>
      <c r="V39" s="28">
        <v>5.2081840000000001</v>
      </c>
      <c r="W39" s="28">
        <v>5.25054</v>
      </c>
      <c r="X39" s="28">
        <v>5.2977850000000002</v>
      </c>
      <c r="Y39" s="28">
        <v>5.3471359999999999</v>
      </c>
      <c r="Z39" s="28">
        <v>5.4033490000000004</v>
      </c>
      <c r="AA39" s="28">
        <v>5.461964</v>
      </c>
      <c r="AB39" s="28">
        <v>5.5239549999999999</v>
      </c>
      <c r="AC39" s="28">
        <v>5.5902919999999998</v>
      </c>
      <c r="AD39" s="28">
        <v>5.6595740000000001</v>
      </c>
      <c r="AE39" s="28">
        <v>5.7322480000000002</v>
      </c>
      <c r="AF39" s="28">
        <v>5.8105270000000004</v>
      </c>
      <c r="AG39" s="28">
        <v>5.8940109999999999</v>
      </c>
      <c r="AH39" s="22">
        <v>9.6080000000000002E-3</v>
      </c>
    </row>
    <row r="40" spans="1:34" ht="15" customHeight="1" x14ac:dyDescent="0.35">
      <c r="A40" s="8" t="s">
        <v>398</v>
      </c>
      <c r="B40" s="27" t="s">
        <v>355</v>
      </c>
      <c r="C40" s="29">
        <v>8.8754E-2</v>
      </c>
      <c r="D40" s="29">
        <v>0.10077999999999999</v>
      </c>
      <c r="E40" s="29">
        <v>0.108822</v>
      </c>
      <c r="F40" s="29">
        <v>0.113284</v>
      </c>
      <c r="G40" s="29">
        <v>0.117704</v>
      </c>
      <c r="H40" s="29">
        <v>0.12537599999999999</v>
      </c>
      <c r="I40" s="29">
        <v>0.13159799999999999</v>
      </c>
      <c r="J40" s="29">
        <v>0.14030899999999999</v>
      </c>
      <c r="K40" s="29">
        <v>0.14565900000000001</v>
      </c>
      <c r="L40" s="29">
        <v>0.15195400000000001</v>
      </c>
      <c r="M40" s="29">
        <v>0.15564500000000001</v>
      </c>
      <c r="N40" s="29">
        <v>0.162048</v>
      </c>
      <c r="O40" s="29">
        <v>0.16437399999999999</v>
      </c>
      <c r="P40" s="29">
        <v>0.17144899999999999</v>
      </c>
      <c r="Q40" s="29">
        <v>0.174927</v>
      </c>
      <c r="R40" s="29">
        <v>0.182645</v>
      </c>
      <c r="S40" s="29">
        <v>0.19064900000000001</v>
      </c>
      <c r="T40" s="29">
        <v>0.19592399999999999</v>
      </c>
      <c r="U40" s="29">
        <v>0.20144000000000001</v>
      </c>
      <c r="V40" s="29">
        <v>0.20696999999999999</v>
      </c>
      <c r="W40" s="29">
        <v>0.21357400000000001</v>
      </c>
      <c r="X40" s="29">
        <v>0.22040199999999999</v>
      </c>
      <c r="Y40" s="29">
        <v>0.22836400000000001</v>
      </c>
      <c r="Z40" s="29">
        <v>0.230716</v>
      </c>
      <c r="AA40" s="29">
        <v>0.23728299999999999</v>
      </c>
      <c r="AB40" s="29">
        <v>0.242976</v>
      </c>
      <c r="AC40" s="29">
        <v>0.25006899999999999</v>
      </c>
      <c r="AD40" s="29">
        <v>0.257384</v>
      </c>
      <c r="AE40" s="29">
        <v>0.26299400000000001</v>
      </c>
      <c r="AF40" s="29">
        <v>0.266015</v>
      </c>
      <c r="AG40" s="29">
        <v>0.26919199999999999</v>
      </c>
      <c r="AH40" s="25">
        <v>3.7678000000000003E-2</v>
      </c>
    </row>
    <row r="41" spans="1:34" ht="15" customHeight="1" x14ac:dyDescent="0.3">
      <c r="A41" s="8" t="s">
        <v>397</v>
      </c>
      <c r="B41" s="24" t="s">
        <v>353</v>
      </c>
      <c r="C41" s="28">
        <v>4.3354299999999997</v>
      </c>
      <c r="D41" s="28">
        <v>4.3956049999999998</v>
      </c>
      <c r="E41" s="28">
        <v>4.490564</v>
      </c>
      <c r="F41" s="28">
        <v>4.5579850000000004</v>
      </c>
      <c r="G41" s="28">
        <v>4.6327299999999996</v>
      </c>
      <c r="H41" s="28">
        <v>4.7054830000000001</v>
      </c>
      <c r="I41" s="28">
        <v>4.7149419999999997</v>
      </c>
      <c r="J41" s="28">
        <v>4.72438</v>
      </c>
      <c r="K41" s="28">
        <v>4.737476</v>
      </c>
      <c r="L41" s="28">
        <v>4.750947</v>
      </c>
      <c r="M41" s="28">
        <v>4.7594010000000004</v>
      </c>
      <c r="N41" s="28">
        <v>4.7724190000000002</v>
      </c>
      <c r="O41" s="28">
        <v>4.7960520000000004</v>
      </c>
      <c r="P41" s="28">
        <v>4.8149379999999997</v>
      </c>
      <c r="Q41" s="28">
        <v>4.8411059999999999</v>
      </c>
      <c r="R41" s="28">
        <v>4.865653</v>
      </c>
      <c r="S41" s="28">
        <v>4.893783</v>
      </c>
      <c r="T41" s="28">
        <v>4.9271760000000002</v>
      </c>
      <c r="U41" s="28">
        <v>4.9632779999999999</v>
      </c>
      <c r="V41" s="28">
        <v>5.0012150000000002</v>
      </c>
      <c r="W41" s="28">
        <v>5.0369650000000004</v>
      </c>
      <c r="X41" s="28">
        <v>5.0773830000000002</v>
      </c>
      <c r="Y41" s="28">
        <v>5.118773</v>
      </c>
      <c r="Z41" s="28">
        <v>5.1726330000000003</v>
      </c>
      <c r="AA41" s="28">
        <v>5.2246810000000004</v>
      </c>
      <c r="AB41" s="28">
        <v>5.2809790000000003</v>
      </c>
      <c r="AC41" s="28">
        <v>5.3402219999999998</v>
      </c>
      <c r="AD41" s="28">
        <v>5.40219</v>
      </c>
      <c r="AE41" s="28">
        <v>5.4692540000000003</v>
      </c>
      <c r="AF41" s="28">
        <v>5.5445120000000001</v>
      </c>
      <c r="AG41" s="28">
        <v>5.6248189999999996</v>
      </c>
      <c r="AH41" s="22">
        <v>8.7170000000000008E-3</v>
      </c>
    </row>
    <row r="43" spans="1:34" ht="15" customHeight="1" x14ac:dyDescent="0.3">
      <c r="B43" s="24" t="s">
        <v>109</v>
      </c>
    </row>
    <row r="44" spans="1:34" ht="15" customHeight="1" x14ac:dyDescent="0.35">
      <c r="A44" s="8" t="s">
        <v>108</v>
      </c>
      <c r="B44" s="27" t="s">
        <v>392</v>
      </c>
      <c r="C44" s="29">
        <v>1.772856</v>
      </c>
      <c r="D44" s="29">
        <v>1.834884</v>
      </c>
      <c r="E44" s="29">
        <v>1.825129</v>
      </c>
      <c r="F44" s="29">
        <v>1.822451</v>
      </c>
      <c r="G44" s="29">
        <v>1.8325720000000001</v>
      </c>
      <c r="H44" s="29">
        <v>1.8389489999999999</v>
      </c>
      <c r="I44" s="29">
        <v>1.83792</v>
      </c>
      <c r="J44" s="29">
        <v>1.833725</v>
      </c>
      <c r="K44" s="29">
        <v>1.8290040000000001</v>
      </c>
      <c r="L44" s="29">
        <v>1.8226070000000001</v>
      </c>
      <c r="M44" s="29">
        <v>1.8134539999999999</v>
      </c>
      <c r="N44" s="29">
        <v>1.809259</v>
      </c>
      <c r="O44" s="29">
        <v>1.8068230000000001</v>
      </c>
      <c r="P44" s="29">
        <v>1.803186</v>
      </c>
      <c r="Q44" s="29">
        <v>1.799318</v>
      </c>
      <c r="R44" s="29">
        <v>1.796489</v>
      </c>
      <c r="S44" s="29">
        <v>1.7943720000000001</v>
      </c>
      <c r="T44" s="29">
        <v>1.7916460000000001</v>
      </c>
      <c r="U44" s="29">
        <v>1.7882769999999999</v>
      </c>
      <c r="V44" s="29">
        <v>1.7843640000000001</v>
      </c>
      <c r="W44" s="29">
        <v>1.7807269999999999</v>
      </c>
      <c r="X44" s="29">
        <v>1.777355</v>
      </c>
      <c r="Y44" s="29">
        <v>1.7738210000000001</v>
      </c>
      <c r="Z44" s="29">
        <v>1.7699849999999999</v>
      </c>
      <c r="AA44" s="29">
        <v>1.766151</v>
      </c>
      <c r="AB44" s="29">
        <v>1.7612140000000001</v>
      </c>
      <c r="AC44" s="29">
        <v>1.756008</v>
      </c>
      <c r="AD44" s="29">
        <v>1.7497149999999999</v>
      </c>
      <c r="AE44" s="29">
        <v>1.7427220000000001</v>
      </c>
      <c r="AF44" s="29">
        <v>1.7347049999999999</v>
      </c>
      <c r="AG44" s="29">
        <v>1.7260869999999999</v>
      </c>
      <c r="AH44" s="25">
        <v>-8.9099999999999997E-4</v>
      </c>
    </row>
    <row r="45" spans="1:34" ht="15" customHeight="1" x14ac:dyDescent="0.35">
      <c r="A45" s="8" t="s">
        <v>107</v>
      </c>
      <c r="B45" s="27" t="s">
        <v>391</v>
      </c>
      <c r="C45" s="29">
        <v>2.7616000000000002E-2</v>
      </c>
      <c r="D45" s="29">
        <v>2.3945000000000001E-2</v>
      </c>
      <c r="E45" s="29">
        <v>2.6145000000000002E-2</v>
      </c>
      <c r="F45" s="29">
        <v>2.5883E-2</v>
      </c>
      <c r="G45" s="29">
        <v>2.5779E-2</v>
      </c>
      <c r="H45" s="29">
        <v>2.5635999999999999E-2</v>
      </c>
      <c r="I45" s="29">
        <v>2.5418E-2</v>
      </c>
      <c r="J45" s="29">
        <v>2.5205999999999999E-2</v>
      </c>
      <c r="K45" s="29">
        <v>2.5014000000000002E-2</v>
      </c>
      <c r="L45" s="29">
        <v>2.4797E-2</v>
      </c>
      <c r="M45" s="29">
        <v>2.4559999999999998E-2</v>
      </c>
      <c r="N45" s="29">
        <v>2.4400999999999999E-2</v>
      </c>
      <c r="O45" s="29">
        <v>2.4277E-2</v>
      </c>
      <c r="P45" s="29">
        <v>2.4150999999999999E-2</v>
      </c>
      <c r="Q45" s="29">
        <v>2.4027E-2</v>
      </c>
      <c r="R45" s="29">
        <v>2.3923E-2</v>
      </c>
      <c r="S45" s="29">
        <v>2.384E-2</v>
      </c>
      <c r="T45" s="29">
        <v>2.3765999999999999E-2</v>
      </c>
      <c r="U45" s="29">
        <v>2.3689000000000002E-2</v>
      </c>
      <c r="V45" s="29">
        <v>2.3623000000000002E-2</v>
      </c>
      <c r="W45" s="29">
        <v>2.3567000000000001E-2</v>
      </c>
      <c r="X45" s="29">
        <v>2.3519000000000002E-2</v>
      </c>
      <c r="Y45" s="29">
        <v>2.3487000000000001E-2</v>
      </c>
      <c r="Z45" s="29">
        <v>2.3453999999999999E-2</v>
      </c>
      <c r="AA45" s="29">
        <v>2.3442000000000001E-2</v>
      </c>
      <c r="AB45" s="29">
        <v>2.3428999999999998E-2</v>
      </c>
      <c r="AC45" s="29">
        <v>2.3415999999999999E-2</v>
      </c>
      <c r="AD45" s="29">
        <v>2.3396E-2</v>
      </c>
      <c r="AE45" s="29">
        <v>2.3386000000000001E-2</v>
      </c>
      <c r="AF45" s="29">
        <v>2.3363999999999999E-2</v>
      </c>
      <c r="AG45" s="29">
        <v>2.3345000000000001E-2</v>
      </c>
      <c r="AH45" s="25">
        <v>-5.5849999999999997E-3</v>
      </c>
    </row>
    <row r="46" spans="1:34" ht="15" customHeight="1" x14ac:dyDescent="0.35">
      <c r="A46" s="8" t="s">
        <v>106</v>
      </c>
      <c r="B46" s="27" t="s">
        <v>390</v>
      </c>
      <c r="C46" s="29">
        <v>0.61248599999999997</v>
      </c>
      <c r="D46" s="29">
        <v>0.61219199999999996</v>
      </c>
      <c r="E46" s="29">
        <v>0.60983100000000001</v>
      </c>
      <c r="F46" s="29">
        <v>0.61156900000000003</v>
      </c>
      <c r="G46" s="29">
        <v>0.61731400000000003</v>
      </c>
      <c r="H46" s="29">
        <v>0.62202800000000003</v>
      </c>
      <c r="I46" s="29">
        <v>0.62476799999999999</v>
      </c>
      <c r="J46" s="29">
        <v>0.62686399999999998</v>
      </c>
      <c r="K46" s="29">
        <v>0.62895999999999996</v>
      </c>
      <c r="L46" s="29">
        <v>0.63073699999999999</v>
      </c>
      <c r="M46" s="29">
        <v>0.63047299999999995</v>
      </c>
      <c r="N46" s="29">
        <v>0.63224499999999995</v>
      </c>
      <c r="O46" s="29">
        <v>0.63520399999999999</v>
      </c>
      <c r="P46" s="29">
        <v>0.63844599999999996</v>
      </c>
      <c r="Q46" s="29">
        <v>0.64182099999999997</v>
      </c>
      <c r="R46" s="29">
        <v>0.64559599999999995</v>
      </c>
      <c r="S46" s="29">
        <v>0.64972300000000005</v>
      </c>
      <c r="T46" s="29">
        <v>0.65375399999999995</v>
      </c>
      <c r="U46" s="29">
        <v>0.65761599999999998</v>
      </c>
      <c r="V46" s="29">
        <v>0.66146700000000003</v>
      </c>
      <c r="W46" s="29">
        <v>0.66552500000000003</v>
      </c>
      <c r="X46" s="29">
        <v>0.66998000000000002</v>
      </c>
      <c r="Y46" s="29">
        <v>0.67452699999999999</v>
      </c>
      <c r="Z46" s="29">
        <v>0.67916799999999999</v>
      </c>
      <c r="AA46" s="29">
        <v>0.68391400000000002</v>
      </c>
      <c r="AB46" s="29">
        <v>0.68841300000000005</v>
      </c>
      <c r="AC46" s="29">
        <v>0.69291999999999998</v>
      </c>
      <c r="AD46" s="29">
        <v>0.697156</v>
      </c>
      <c r="AE46" s="29">
        <v>0.70124799999999998</v>
      </c>
      <c r="AF46" s="29">
        <v>0.70506500000000005</v>
      </c>
      <c r="AG46" s="29">
        <v>0.70868100000000001</v>
      </c>
      <c r="AH46" s="25">
        <v>4.8739999999999999E-3</v>
      </c>
    </row>
    <row r="47" spans="1:34" ht="15" customHeight="1" x14ac:dyDescent="0.35">
      <c r="A47" s="8" t="s">
        <v>105</v>
      </c>
      <c r="B47" s="27" t="s">
        <v>71</v>
      </c>
      <c r="C47" s="29">
        <v>0.34441100000000002</v>
      </c>
      <c r="D47" s="29">
        <v>0.34667999999999999</v>
      </c>
      <c r="E47" s="29">
        <v>0.34850500000000001</v>
      </c>
      <c r="F47" s="29">
        <v>0.35253800000000002</v>
      </c>
      <c r="G47" s="29">
        <v>0.35863800000000001</v>
      </c>
      <c r="H47" s="29">
        <v>0.36424899999999999</v>
      </c>
      <c r="I47" s="29">
        <v>0.36883500000000002</v>
      </c>
      <c r="J47" s="29">
        <v>0.37310300000000002</v>
      </c>
      <c r="K47" s="29">
        <v>0.37725999999999998</v>
      </c>
      <c r="L47" s="29">
        <v>0.38114300000000001</v>
      </c>
      <c r="M47" s="29">
        <v>0.38329600000000003</v>
      </c>
      <c r="N47" s="29">
        <v>0.38675199999999998</v>
      </c>
      <c r="O47" s="29">
        <v>0.39091999999999999</v>
      </c>
      <c r="P47" s="29">
        <v>0.39539200000000002</v>
      </c>
      <c r="Q47" s="29">
        <v>0.39987299999999998</v>
      </c>
      <c r="R47" s="29">
        <v>0.40449499999999999</v>
      </c>
      <c r="S47" s="29">
        <v>0.409167</v>
      </c>
      <c r="T47" s="29">
        <v>0.41368500000000002</v>
      </c>
      <c r="U47" s="29">
        <v>0.41799700000000001</v>
      </c>
      <c r="V47" s="29">
        <v>0.42224400000000001</v>
      </c>
      <c r="W47" s="29">
        <v>0.42657800000000001</v>
      </c>
      <c r="X47" s="29">
        <v>0.43126399999999998</v>
      </c>
      <c r="Y47" s="29">
        <v>0.43599300000000002</v>
      </c>
      <c r="Z47" s="29">
        <v>0.44074400000000002</v>
      </c>
      <c r="AA47" s="29">
        <v>0.445548</v>
      </c>
      <c r="AB47" s="29">
        <v>0.45018799999999998</v>
      </c>
      <c r="AC47" s="29">
        <v>0.45481500000000002</v>
      </c>
      <c r="AD47" s="29">
        <v>0.45925100000000002</v>
      </c>
      <c r="AE47" s="29">
        <v>0.46356000000000003</v>
      </c>
      <c r="AF47" s="29">
        <v>0.467638</v>
      </c>
      <c r="AG47" s="29">
        <v>0.47154099999999999</v>
      </c>
      <c r="AH47" s="25">
        <v>1.0527E-2</v>
      </c>
    </row>
    <row r="48" spans="1:34" ht="15" customHeight="1" x14ac:dyDescent="0.35">
      <c r="A48" s="8" t="s">
        <v>104</v>
      </c>
      <c r="B48" s="27" t="s">
        <v>97</v>
      </c>
      <c r="C48" s="29">
        <v>0.55567</v>
      </c>
      <c r="D48" s="29">
        <v>0.60438599999999998</v>
      </c>
      <c r="E48" s="29">
        <v>0.58391000000000004</v>
      </c>
      <c r="F48" s="29">
        <v>0.69120999999999999</v>
      </c>
      <c r="G48" s="29">
        <v>0.734958</v>
      </c>
      <c r="H48" s="29">
        <v>0.777258</v>
      </c>
      <c r="I48" s="29">
        <v>0.77777700000000005</v>
      </c>
      <c r="J48" s="29">
        <v>0.77787499999999998</v>
      </c>
      <c r="K48" s="29">
        <v>0.77773700000000001</v>
      </c>
      <c r="L48" s="29">
        <v>0.77728900000000001</v>
      </c>
      <c r="M48" s="29">
        <v>0.77638600000000002</v>
      </c>
      <c r="N48" s="29">
        <v>0.77659999999999996</v>
      </c>
      <c r="O48" s="29">
        <v>0.77723200000000003</v>
      </c>
      <c r="P48" s="29">
        <v>0.77816399999999997</v>
      </c>
      <c r="Q48" s="29">
        <v>0.77858000000000005</v>
      </c>
      <c r="R48" s="29">
        <v>0.77960700000000005</v>
      </c>
      <c r="S48" s="29">
        <v>0.78086699999999998</v>
      </c>
      <c r="T48" s="29">
        <v>0.78218799999999999</v>
      </c>
      <c r="U48" s="29">
        <v>0.78344800000000003</v>
      </c>
      <c r="V48" s="29">
        <v>0.78470899999999999</v>
      </c>
      <c r="W48" s="29">
        <v>0.78627100000000005</v>
      </c>
      <c r="X48" s="29">
        <v>0.78782600000000003</v>
      </c>
      <c r="Y48" s="29">
        <v>0.78966000000000003</v>
      </c>
      <c r="Z48" s="29">
        <v>0.79110899999999995</v>
      </c>
      <c r="AA48" s="29">
        <v>0.792937</v>
      </c>
      <c r="AB48" s="29">
        <v>0.794346</v>
      </c>
      <c r="AC48" s="29">
        <v>0.79573099999999997</v>
      </c>
      <c r="AD48" s="29">
        <v>0.79705099999999995</v>
      </c>
      <c r="AE48" s="29">
        <v>0.79804399999999998</v>
      </c>
      <c r="AF48" s="29">
        <v>0.79881199999999997</v>
      </c>
      <c r="AG48" s="29">
        <v>0.79951499999999998</v>
      </c>
      <c r="AH48" s="25">
        <v>1.2201999999999999E-2</v>
      </c>
    </row>
    <row r="49" spans="1:34" ht="15" customHeight="1" x14ac:dyDescent="0.3">
      <c r="A49" s="8" t="s">
        <v>102</v>
      </c>
      <c r="B49" s="24" t="s">
        <v>81</v>
      </c>
      <c r="C49" s="28">
        <v>3.3130389999999998</v>
      </c>
      <c r="D49" s="28">
        <v>3.4220869999999999</v>
      </c>
      <c r="E49" s="28">
        <v>3.3935200000000001</v>
      </c>
      <c r="F49" s="28">
        <v>3.5036510000000001</v>
      </c>
      <c r="G49" s="28">
        <v>3.569261</v>
      </c>
      <c r="H49" s="28">
        <v>3.6281210000000002</v>
      </c>
      <c r="I49" s="28">
        <v>3.6347179999999999</v>
      </c>
      <c r="J49" s="28">
        <v>3.636774</v>
      </c>
      <c r="K49" s="28">
        <v>3.637975</v>
      </c>
      <c r="L49" s="28">
        <v>3.6365729999999998</v>
      </c>
      <c r="M49" s="28">
        <v>3.6281680000000001</v>
      </c>
      <c r="N49" s="28">
        <v>3.629257</v>
      </c>
      <c r="O49" s="28">
        <v>3.6344560000000001</v>
      </c>
      <c r="P49" s="28">
        <v>3.639338</v>
      </c>
      <c r="Q49" s="28">
        <v>3.6436190000000002</v>
      </c>
      <c r="R49" s="28">
        <v>3.6501100000000002</v>
      </c>
      <c r="S49" s="28">
        <v>3.6579700000000002</v>
      </c>
      <c r="T49" s="28">
        <v>3.6650390000000002</v>
      </c>
      <c r="U49" s="28">
        <v>3.6710280000000002</v>
      </c>
      <c r="V49" s="28">
        <v>3.6764079999999999</v>
      </c>
      <c r="W49" s="28">
        <v>3.6826690000000002</v>
      </c>
      <c r="X49" s="28">
        <v>3.6899419999999998</v>
      </c>
      <c r="Y49" s="28">
        <v>3.6974879999999999</v>
      </c>
      <c r="Z49" s="28">
        <v>3.7044609999999998</v>
      </c>
      <c r="AA49" s="28">
        <v>3.711992</v>
      </c>
      <c r="AB49" s="28">
        <v>3.7175910000000001</v>
      </c>
      <c r="AC49" s="28">
        <v>3.7228889999999999</v>
      </c>
      <c r="AD49" s="28">
        <v>3.726569</v>
      </c>
      <c r="AE49" s="28">
        <v>3.728961</v>
      </c>
      <c r="AF49" s="28">
        <v>3.7295829999999999</v>
      </c>
      <c r="AG49" s="28">
        <v>3.7291690000000002</v>
      </c>
      <c r="AH49" s="22">
        <v>3.9519999999999998E-3</v>
      </c>
    </row>
    <row r="51" spans="1:34" ht="15" customHeight="1" x14ac:dyDescent="0.3">
      <c r="B51" s="24" t="s">
        <v>101</v>
      </c>
    </row>
    <row r="52" spans="1:34" ht="15" customHeight="1" x14ac:dyDescent="0.35">
      <c r="A52" s="8" t="s">
        <v>100</v>
      </c>
      <c r="B52" s="27" t="s">
        <v>392</v>
      </c>
      <c r="C52" s="29">
        <v>0.21654300000000001</v>
      </c>
      <c r="D52" s="29">
        <v>0.229018</v>
      </c>
      <c r="E52" s="29">
        <v>0.227909</v>
      </c>
      <c r="F52" s="29">
        <v>0.224496</v>
      </c>
      <c r="G52" s="29">
        <v>0.22153700000000001</v>
      </c>
      <c r="H52" s="29">
        <v>0.21942999999999999</v>
      </c>
      <c r="I52" s="29">
        <v>0.217971</v>
      </c>
      <c r="J52" s="29">
        <v>0.21610299999999999</v>
      </c>
      <c r="K52" s="29">
        <v>0.21334500000000001</v>
      </c>
      <c r="L52" s="29">
        <v>0.21069099999999999</v>
      </c>
      <c r="M52" s="29">
        <v>0.207902</v>
      </c>
      <c r="N52" s="29">
        <v>0.20555799999999999</v>
      </c>
      <c r="O52" s="29">
        <v>0.20317099999999999</v>
      </c>
      <c r="P52" s="29">
        <v>0.20099800000000001</v>
      </c>
      <c r="Q52" s="29">
        <v>0.19889899999999999</v>
      </c>
      <c r="R52" s="29">
        <v>0.196908</v>
      </c>
      <c r="S52" s="29">
        <v>0.19489200000000001</v>
      </c>
      <c r="T52" s="29">
        <v>0.19267999999999999</v>
      </c>
      <c r="U52" s="29">
        <v>0.19034400000000001</v>
      </c>
      <c r="V52" s="29">
        <v>0.18825</v>
      </c>
      <c r="W52" s="29">
        <v>0.18585299999999999</v>
      </c>
      <c r="X52" s="29">
        <v>0.18351799999999999</v>
      </c>
      <c r="Y52" s="29">
        <v>0.18127499999999999</v>
      </c>
      <c r="Z52" s="29">
        <v>0.17901</v>
      </c>
      <c r="AA52" s="29">
        <v>0.177014</v>
      </c>
      <c r="AB52" s="29">
        <v>0.17504400000000001</v>
      </c>
      <c r="AC52" s="29">
        <v>0.17291799999999999</v>
      </c>
      <c r="AD52" s="29">
        <v>0.17074600000000001</v>
      </c>
      <c r="AE52" s="29">
        <v>0.16878499999999999</v>
      </c>
      <c r="AF52" s="29">
        <v>0.16681699999999999</v>
      </c>
      <c r="AG52" s="29">
        <v>0.16491800000000001</v>
      </c>
      <c r="AH52" s="25">
        <v>-9.0369999999999999E-3</v>
      </c>
    </row>
    <row r="53" spans="1:34" ht="15" customHeight="1" x14ac:dyDescent="0.35">
      <c r="A53" s="8" t="s">
        <v>99</v>
      </c>
      <c r="B53" s="27" t="s">
        <v>390</v>
      </c>
      <c r="C53" s="29">
        <v>6.5240000000000003E-3</v>
      </c>
      <c r="D53" s="29">
        <v>6.581E-3</v>
      </c>
      <c r="E53" s="29">
        <v>6.5760000000000002E-3</v>
      </c>
      <c r="F53" s="29">
        <v>6.5040000000000002E-3</v>
      </c>
      <c r="G53" s="29">
        <v>6.4539999999999997E-3</v>
      </c>
      <c r="H53" s="29">
        <v>6.43E-3</v>
      </c>
      <c r="I53" s="29">
        <v>6.4200000000000004E-3</v>
      </c>
      <c r="J53" s="29">
        <v>6.3949999999999996E-3</v>
      </c>
      <c r="K53" s="29">
        <v>6.3400000000000001E-3</v>
      </c>
      <c r="L53" s="29">
        <v>6.2859999999999999E-3</v>
      </c>
      <c r="M53" s="29">
        <v>6.2300000000000003E-3</v>
      </c>
      <c r="N53" s="29">
        <v>6.1859999999999997E-3</v>
      </c>
      <c r="O53" s="29">
        <v>6.1450000000000003E-3</v>
      </c>
      <c r="P53" s="29">
        <v>6.1120000000000002E-3</v>
      </c>
      <c r="Q53" s="29">
        <v>6.0819999999999997E-3</v>
      </c>
      <c r="R53" s="29">
        <v>6.0530000000000002E-3</v>
      </c>
      <c r="S53" s="29">
        <v>6.0219999999999996E-3</v>
      </c>
      <c r="T53" s="29">
        <v>5.9829999999999996E-3</v>
      </c>
      <c r="U53" s="29">
        <v>5.94E-3</v>
      </c>
      <c r="V53" s="29">
        <v>5.9049999999999997E-3</v>
      </c>
      <c r="W53" s="29">
        <v>5.8640000000000003E-3</v>
      </c>
      <c r="X53" s="29">
        <v>5.8259999999999996E-3</v>
      </c>
      <c r="Y53" s="29">
        <v>5.7920000000000003E-3</v>
      </c>
      <c r="Z53" s="29">
        <v>5.7530000000000003E-3</v>
      </c>
      <c r="AA53" s="29">
        <v>5.7229999999999998E-3</v>
      </c>
      <c r="AB53" s="29">
        <v>5.6930000000000001E-3</v>
      </c>
      <c r="AC53" s="29">
        <v>5.659E-3</v>
      </c>
      <c r="AD53" s="29">
        <v>5.6230000000000004E-3</v>
      </c>
      <c r="AE53" s="29">
        <v>5.594E-3</v>
      </c>
      <c r="AF53" s="29">
        <v>5.5649999999999996E-3</v>
      </c>
      <c r="AG53" s="29">
        <v>5.5380000000000004E-3</v>
      </c>
      <c r="AH53" s="25">
        <v>-5.4450000000000002E-3</v>
      </c>
    </row>
    <row r="54" spans="1:34" ht="15" customHeight="1" x14ac:dyDescent="0.35">
      <c r="A54" s="8" t="s">
        <v>98</v>
      </c>
      <c r="B54" s="27" t="s">
        <v>227</v>
      </c>
      <c r="C54" s="29">
        <v>8.6303000000000005E-2</v>
      </c>
      <c r="D54" s="29">
        <v>8.5570999999999994E-2</v>
      </c>
      <c r="E54" s="29">
        <v>9.7911999999999999E-2</v>
      </c>
      <c r="F54" s="29">
        <v>9.9707000000000004E-2</v>
      </c>
      <c r="G54" s="29">
        <v>0.10168000000000001</v>
      </c>
      <c r="H54" s="29">
        <v>0.10408100000000001</v>
      </c>
      <c r="I54" s="29">
        <v>0.104908</v>
      </c>
      <c r="J54" s="29">
        <v>0.10539</v>
      </c>
      <c r="K54" s="29">
        <v>0.10527</v>
      </c>
      <c r="L54" s="29">
        <v>0.105174</v>
      </c>
      <c r="M54" s="29">
        <v>0.104559</v>
      </c>
      <c r="N54" s="29">
        <v>0.104231</v>
      </c>
      <c r="O54" s="29">
        <v>0.10403</v>
      </c>
      <c r="P54" s="29">
        <v>0.104133</v>
      </c>
      <c r="Q54" s="29">
        <v>0.10432</v>
      </c>
      <c r="R54" s="29">
        <v>0.104584</v>
      </c>
      <c r="S54" s="29">
        <v>0.104855</v>
      </c>
      <c r="T54" s="29">
        <v>0.10502599999999999</v>
      </c>
      <c r="U54" s="29">
        <v>0.10513699999999999</v>
      </c>
      <c r="V54" s="29">
        <v>0.105388</v>
      </c>
      <c r="W54" s="29">
        <v>0.105488</v>
      </c>
      <c r="X54" s="29">
        <v>0.105563</v>
      </c>
      <c r="Y54" s="29">
        <v>0.105699</v>
      </c>
      <c r="Z54" s="29">
        <v>0.10584</v>
      </c>
      <c r="AA54" s="29">
        <v>0.10613400000000001</v>
      </c>
      <c r="AB54" s="29">
        <v>0.106436</v>
      </c>
      <c r="AC54" s="29">
        <v>0.106653</v>
      </c>
      <c r="AD54" s="29">
        <v>0.10684</v>
      </c>
      <c r="AE54" s="29">
        <v>0.107166</v>
      </c>
      <c r="AF54" s="29">
        <v>0.107497</v>
      </c>
      <c r="AG54" s="29">
        <v>0.10788499999999999</v>
      </c>
      <c r="AH54" s="25">
        <v>7.4679999999999998E-3</v>
      </c>
    </row>
    <row r="55" spans="1:34" ht="15" customHeight="1" x14ac:dyDescent="0.3">
      <c r="A55" s="8" t="s">
        <v>96</v>
      </c>
      <c r="B55" s="24" t="s">
        <v>81</v>
      </c>
      <c r="C55" s="28">
        <v>0.30936999999999998</v>
      </c>
      <c r="D55" s="28">
        <v>0.32117000000000001</v>
      </c>
      <c r="E55" s="28">
        <v>0.33239600000000002</v>
      </c>
      <c r="F55" s="28">
        <v>0.33070699999999997</v>
      </c>
      <c r="G55" s="28">
        <v>0.32967099999999999</v>
      </c>
      <c r="H55" s="28">
        <v>0.32994099999999998</v>
      </c>
      <c r="I55" s="28">
        <v>0.32929900000000001</v>
      </c>
      <c r="J55" s="28">
        <v>0.32788800000000001</v>
      </c>
      <c r="K55" s="28">
        <v>0.32495400000000002</v>
      </c>
      <c r="L55" s="28">
        <v>0.32215100000000002</v>
      </c>
      <c r="M55" s="28">
        <v>0.31869199999999998</v>
      </c>
      <c r="N55" s="28">
        <v>0.31597500000000001</v>
      </c>
      <c r="O55" s="28">
        <v>0.31334600000000001</v>
      </c>
      <c r="P55" s="28">
        <v>0.31124299999999999</v>
      </c>
      <c r="Q55" s="28">
        <v>0.30930200000000002</v>
      </c>
      <c r="R55" s="28">
        <v>0.30754599999999999</v>
      </c>
      <c r="S55" s="28">
        <v>0.30576900000000001</v>
      </c>
      <c r="T55" s="28">
        <v>0.30368899999999999</v>
      </c>
      <c r="U55" s="28">
        <v>0.30142000000000002</v>
      </c>
      <c r="V55" s="28">
        <v>0.299543</v>
      </c>
      <c r="W55" s="28">
        <v>0.297205</v>
      </c>
      <c r="X55" s="28">
        <v>0.29490699999999997</v>
      </c>
      <c r="Y55" s="28">
        <v>0.29276600000000003</v>
      </c>
      <c r="Z55" s="28">
        <v>0.290603</v>
      </c>
      <c r="AA55" s="28">
        <v>0.28887099999999999</v>
      </c>
      <c r="AB55" s="28">
        <v>0.28717300000000001</v>
      </c>
      <c r="AC55" s="28">
        <v>0.28522999999999998</v>
      </c>
      <c r="AD55" s="28">
        <v>0.28320800000000002</v>
      </c>
      <c r="AE55" s="28">
        <v>0.28154400000000002</v>
      </c>
      <c r="AF55" s="28">
        <v>0.27987899999999999</v>
      </c>
      <c r="AG55" s="28">
        <v>0.27834199999999998</v>
      </c>
      <c r="AH55" s="22">
        <v>-3.5170000000000002E-3</v>
      </c>
    </row>
    <row r="57" spans="1:34" ht="15" customHeight="1" x14ac:dyDescent="0.35">
      <c r="A57" s="8" t="s">
        <v>95</v>
      </c>
      <c r="B57" s="27" t="s">
        <v>94</v>
      </c>
      <c r="C57" s="29">
        <v>0.131216</v>
      </c>
      <c r="D57" s="29">
        <v>0.131216</v>
      </c>
      <c r="E57" s="29">
        <v>0.131216</v>
      </c>
      <c r="F57" s="29">
        <v>0.131216</v>
      </c>
      <c r="G57" s="29">
        <v>0.131216</v>
      </c>
      <c r="H57" s="29">
        <v>0.131216</v>
      </c>
      <c r="I57" s="29">
        <v>0.131216</v>
      </c>
      <c r="J57" s="29">
        <v>0.131216</v>
      </c>
      <c r="K57" s="29">
        <v>0.131216</v>
      </c>
      <c r="L57" s="29">
        <v>0.131216</v>
      </c>
      <c r="M57" s="29">
        <v>0.131216</v>
      </c>
      <c r="N57" s="29">
        <v>0.131216</v>
      </c>
      <c r="O57" s="29">
        <v>0.131216</v>
      </c>
      <c r="P57" s="29">
        <v>0.131216</v>
      </c>
      <c r="Q57" s="29">
        <v>0.131216</v>
      </c>
      <c r="R57" s="29">
        <v>0.131216</v>
      </c>
      <c r="S57" s="29">
        <v>0.131216</v>
      </c>
      <c r="T57" s="29">
        <v>0.131216</v>
      </c>
      <c r="U57" s="29">
        <v>0.131216</v>
      </c>
      <c r="V57" s="29">
        <v>0.131216</v>
      </c>
      <c r="W57" s="29">
        <v>0.131216</v>
      </c>
      <c r="X57" s="29">
        <v>0.131216</v>
      </c>
      <c r="Y57" s="29">
        <v>0.131216</v>
      </c>
      <c r="Z57" s="29">
        <v>0.131216</v>
      </c>
      <c r="AA57" s="29">
        <v>0.131216</v>
      </c>
      <c r="AB57" s="29">
        <v>0.131216</v>
      </c>
      <c r="AC57" s="29">
        <v>0.131216</v>
      </c>
      <c r="AD57" s="29">
        <v>0.131216</v>
      </c>
      <c r="AE57" s="29">
        <v>0.131216</v>
      </c>
      <c r="AF57" s="29">
        <v>0.131216</v>
      </c>
      <c r="AG57" s="29">
        <v>0.131216</v>
      </c>
      <c r="AH57" s="25">
        <v>0</v>
      </c>
    </row>
    <row r="58" spans="1:34" ht="15" customHeight="1" x14ac:dyDescent="0.35">
      <c r="A58" s="8" t="s">
        <v>93</v>
      </c>
      <c r="B58" s="27" t="s">
        <v>396</v>
      </c>
      <c r="C58" s="29">
        <v>0.51362099999999999</v>
      </c>
      <c r="D58" s="29">
        <v>0.54222000000000004</v>
      </c>
      <c r="E58" s="29">
        <v>0.54514399999999996</v>
      </c>
      <c r="F58" s="29">
        <v>0.55189699999999997</v>
      </c>
      <c r="G58" s="29">
        <v>0.55769800000000003</v>
      </c>
      <c r="H58" s="29">
        <v>0.56376300000000001</v>
      </c>
      <c r="I58" s="29">
        <v>0.56524600000000003</v>
      </c>
      <c r="J58" s="29">
        <v>0.56716999999999995</v>
      </c>
      <c r="K58" s="29">
        <v>0.56835599999999997</v>
      </c>
      <c r="L58" s="29">
        <v>0.57001000000000002</v>
      </c>
      <c r="M58" s="29">
        <v>0.57092500000000002</v>
      </c>
      <c r="N58" s="29">
        <v>0.57286899999999996</v>
      </c>
      <c r="O58" s="29">
        <v>0.57446200000000003</v>
      </c>
      <c r="P58" s="29">
        <v>0.57648900000000003</v>
      </c>
      <c r="Q58" s="29">
        <v>0.57852000000000003</v>
      </c>
      <c r="R58" s="29">
        <v>0.58058100000000001</v>
      </c>
      <c r="S58" s="29">
        <v>0.58252700000000002</v>
      </c>
      <c r="T58" s="29">
        <v>0.58450400000000002</v>
      </c>
      <c r="U58" s="29">
        <v>0.58634900000000001</v>
      </c>
      <c r="V58" s="29">
        <v>0.58857700000000002</v>
      </c>
      <c r="W58" s="29">
        <v>0.59023999999999999</v>
      </c>
      <c r="X58" s="29">
        <v>0.59222399999999997</v>
      </c>
      <c r="Y58" s="29">
        <v>0.59440899999999997</v>
      </c>
      <c r="Z58" s="29">
        <v>0.59654499999999999</v>
      </c>
      <c r="AA58" s="29">
        <v>0.59887500000000005</v>
      </c>
      <c r="AB58" s="29">
        <v>0.60145000000000004</v>
      </c>
      <c r="AC58" s="29">
        <v>0.60354099999999999</v>
      </c>
      <c r="AD58" s="29">
        <v>0.60586799999999996</v>
      </c>
      <c r="AE58" s="29">
        <v>0.60830099999999998</v>
      </c>
      <c r="AF58" s="29">
        <v>0.61081399999999997</v>
      </c>
      <c r="AG58" s="29">
        <v>0.61330899999999999</v>
      </c>
      <c r="AH58" s="25">
        <v>5.9300000000000004E-3</v>
      </c>
    </row>
    <row r="60" spans="1:34" ht="15" customHeight="1" x14ac:dyDescent="0.3">
      <c r="B60" s="24" t="s">
        <v>348</v>
      </c>
    </row>
    <row r="61" spans="1:34" ht="15" customHeight="1" x14ac:dyDescent="0.35">
      <c r="A61" s="8" t="s">
        <v>92</v>
      </c>
      <c r="B61" s="27" t="s">
        <v>392</v>
      </c>
      <c r="C61" s="29">
        <v>2.1025079999999998</v>
      </c>
      <c r="D61" s="29">
        <v>2.1797979999999999</v>
      </c>
      <c r="E61" s="29">
        <v>2.1677019999999998</v>
      </c>
      <c r="F61" s="29">
        <v>2.160803</v>
      </c>
      <c r="G61" s="29">
        <v>2.1672850000000001</v>
      </c>
      <c r="H61" s="29">
        <v>2.1707589999999999</v>
      </c>
      <c r="I61" s="29">
        <v>2.1673460000000002</v>
      </c>
      <c r="J61" s="29">
        <v>2.1602060000000001</v>
      </c>
      <c r="K61" s="29">
        <v>2.1516229999999998</v>
      </c>
      <c r="L61" s="29">
        <v>2.1413950000000002</v>
      </c>
      <c r="M61" s="29">
        <v>2.1282740000000002</v>
      </c>
      <c r="N61" s="29">
        <v>2.120676</v>
      </c>
      <c r="O61" s="29">
        <v>2.1148359999999999</v>
      </c>
      <c r="P61" s="29">
        <v>2.1078749999999999</v>
      </c>
      <c r="Q61" s="29">
        <v>2.1007470000000001</v>
      </c>
      <c r="R61" s="29">
        <v>2.0946669999999998</v>
      </c>
      <c r="S61" s="29">
        <v>2.0893079999999999</v>
      </c>
      <c r="T61" s="29">
        <v>2.0831409999999999</v>
      </c>
      <c r="U61" s="29">
        <v>2.0761980000000002</v>
      </c>
      <c r="V61" s="29">
        <v>2.0689259999999998</v>
      </c>
      <c r="W61" s="29">
        <v>2.0615809999999999</v>
      </c>
      <c r="X61" s="29">
        <v>2.054576</v>
      </c>
      <c r="Y61" s="29">
        <v>2.0474410000000001</v>
      </c>
      <c r="Z61" s="29">
        <v>2.040082</v>
      </c>
      <c r="AA61" s="29">
        <v>2.0329730000000001</v>
      </c>
      <c r="AB61" s="29">
        <v>2.0247730000000002</v>
      </c>
      <c r="AC61" s="29">
        <v>2.0161750000000001</v>
      </c>
      <c r="AD61" s="29">
        <v>2.0063979999999999</v>
      </c>
      <c r="AE61" s="29">
        <v>1.9961059999999999</v>
      </c>
      <c r="AF61" s="29">
        <v>1.984761</v>
      </c>
      <c r="AG61" s="29">
        <v>1.9729289999999999</v>
      </c>
      <c r="AH61" s="25">
        <v>-2.1180000000000001E-3</v>
      </c>
    </row>
    <row r="62" spans="1:34" ht="15" customHeight="1" x14ac:dyDescent="0.35">
      <c r="A62" s="8" t="s">
        <v>91</v>
      </c>
      <c r="B62" s="27" t="s">
        <v>391</v>
      </c>
      <c r="C62" s="29">
        <v>0.55810899999999997</v>
      </c>
      <c r="D62" s="29">
        <v>0.52336400000000005</v>
      </c>
      <c r="E62" s="29">
        <v>0.56684000000000001</v>
      </c>
      <c r="F62" s="29">
        <v>0.569797</v>
      </c>
      <c r="G62" s="29">
        <v>0.57349000000000006</v>
      </c>
      <c r="H62" s="29">
        <v>0.57707200000000003</v>
      </c>
      <c r="I62" s="29">
        <v>0.57992600000000005</v>
      </c>
      <c r="J62" s="29">
        <v>0.58254300000000003</v>
      </c>
      <c r="K62" s="29">
        <v>0.58536999999999995</v>
      </c>
      <c r="L62" s="29">
        <v>0.58821900000000005</v>
      </c>
      <c r="M62" s="29">
        <v>0.59110799999999997</v>
      </c>
      <c r="N62" s="29">
        <v>0.59525600000000001</v>
      </c>
      <c r="O62" s="29">
        <v>0.60014900000000004</v>
      </c>
      <c r="P62" s="29">
        <v>0.60451900000000003</v>
      </c>
      <c r="Q62" s="29">
        <v>0.60921400000000003</v>
      </c>
      <c r="R62" s="29">
        <v>0.61409499999999995</v>
      </c>
      <c r="S62" s="29">
        <v>0.619425</v>
      </c>
      <c r="T62" s="29">
        <v>0.62512100000000004</v>
      </c>
      <c r="U62" s="29">
        <v>0.63110299999999997</v>
      </c>
      <c r="V62" s="29">
        <v>0.637181</v>
      </c>
      <c r="W62" s="29">
        <v>0.64296799999999998</v>
      </c>
      <c r="X62" s="29">
        <v>0.64903999999999995</v>
      </c>
      <c r="Y62" s="29">
        <v>0.65542299999999998</v>
      </c>
      <c r="Z62" s="29">
        <v>0.66266899999999995</v>
      </c>
      <c r="AA62" s="29">
        <v>0.67016200000000004</v>
      </c>
      <c r="AB62" s="29">
        <v>0.677647</v>
      </c>
      <c r="AC62" s="29">
        <v>0.68560299999999996</v>
      </c>
      <c r="AD62" s="29">
        <v>0.693241</v>
      </c>
      <c r="AE62" s="29">
        <v>0.70138100000000003</v>
      </c>
      <c r="AF62" s="29">
        <v>0.71001300000000001</v>
      </c>
      <c r="AG62" s="29">
        <v>0.71943900000000005</v>
      </c>
      <c r="AH62" s="25">
        <v>8.5000000000000006E-3</v>
      </c>
    </row>
    <row r="63" spans="1:34" ht="15" customHeight="1" x14ac:dyDescent="0.35">
      <c r="A63" s="8" t="s">
        <v>90</v>
      </c>
      <c r="B63" s="27" t="s">
        <v>390</v>
      </c>
      <c r="C63" s="29">
        <v>0.64426899999999998</v>
      </c>
      <c r="D63" s="29">
        <v>0.64358300000000002</v>
      </c>
      <c r="E63" s="29">
        <v>0.64080300000000001</v>
      </c>
      <c r="F63" s="29">
        <v>0.64215299999999997</v>
      </c>
      <c r="G63" s="29">
        <v>0.64759</v>
      </c>
      <c r="H63" s="29">
        <v>0.65201600000000004</v>
      </c>
      <c r="I63" s="29">
        <v>0.65445900000000001</v>
      </c>
      <c r="J63" s="29">
        <v>0.65623399999999998</v>
      </c>
      <c r="K63" s="29">
        <v>0.65798900000000005</v>
      </c>
      <c r="L63" s="29">
        <v>0.65942599999999996</v>
      </c>
      <c r="M63" s="29">
        <v>0.65883800000000003</v>
      </c>
      <c r="N63" s="29">
        <v>0.660327</v>
      </c>
      <c r="O63" s="29">
        <v>0.66302799999999995</v>
      </c>
      <c r="P63" s="29">
        <v>0.66600199999999998</v>
      </c>
      <c r="Q63" s="29">
        <v>0.66912199999999999</v>
      </c>
      <c r="R63" s="29">
        <v>0.67264500000000005</v>
      </c>
      <c r="S63" s="29">
        <v>0.67653399999999997</v>
      </c>
      <c r="T63" s="29">
        <v>0.68032899999999996</v>
      </c>
      <c r="U63" s="29">
        <v>0.68395700000000004</v>
      </c>
      <c r="V63" s="29">
        <v>0.687581</v>
      </c>
      <c r="W63" s="29">
        <v>0.69140699999999999</v>
      </c>
      <c r="X63" s="29">
        <v>0.69564899999999996</v>
      </c>
      <c r="Y63" s="29">
        <v>0.69998400000000005</v>
      </c>
      <c r="Z63" s="29">
        <v>0.70443699999999998</v>
      </c>
      <c r="AA63" s="29">
        <v>0.70899900000000005</v>
      </c>
      <c r="AB63" s="29">
        <v>0.713314</v>
      </c>
      <c r="AC63" s="29">
        <v>0.71763999999999994</v>
      </c>
      <c r="AD63" s="29">
        <v>0.72168900000000002</v>
      </c>
      <c r="AE63" s="29">
        <v>0.72560500000000006</v>
      </c>
      <c r="AF63" s="29">
        <v>0.72926500000000005</v>
      </c>
      <c r="AG63" s="29">
        <v>0.732738</v>
      </c>
      <c r="AH63" s="25">
        <v>4.2979999999999997E-3</v>
      </c>
    </row>
    <row r="64" spans="1:34" ht="15" customHeight="1" x14ac:dyDescent="0.35">
      <c r="A64" s="8" t="s">
        <v>89</v>
      </c>
      <c r="B64" s="27" t="s">
        <v>73</v>
      </c>
      <c r="C64" s="29">
        <v>0.50583699999999998</v>
      </c>
      <c r="D64" s="29">
        <v>0.50163100000000005</v>
      </c>
      <c r="E64" s="29">
        <v>0.497641</v>
      </c>
      <c r="F64" s="29">
        <v>0.49550899999999998</v>
      </c>
      <c r="G64" s="29">
        <v>0.49448599999999998</v>
      </c>
      <c r="H64" s="29">
        <v>0.49329899999999999</v>
      </c>
      <c r="I64" s="29">
        <v>0.48369600000000001</v>
      </c>
      <c r="J64" s="29">
        <v>0.47448800000000002</v>
      </c>
      <c r="K64" s="29">
        <v>0.46604299999999999</v>
      </c>
      <c r="L64" s="29">
        <v>0.45828600000000003</v>
      </c>
      <c r="M64" s="29">
        <v>0.45086399999999999</v>
      </c>
      <c r="N64" s="29">
        <v>0.44450600000000001</v>
      </c>
      <c r="O64" s="29">
        <v>0.439141</v>
      </c>
      <c r="P64" s="29">
        <v>0.433722</v>
      </c>
      <c r="Q64" s="29">
        <v>0.42897600000000002</v>
      </c>
      <c r="R64" s="29">
        <v>0.42465000000000003</v>
      </c>
      <c r="S64" s="29">
        <v>0.42111700000000002</v>
      </c>
      <c r="T64" s="29">
        <v>0.41806500000000002</v>
      </c>
      <c r="U64" s="29">
        <v>0.415516</v>
      </c>
      <c r="V64" s="29">
        <v>0.41327799999999998</v>
      </c>
      <c r="W64" s="29">
        <v>0.410246</v>
      </c>
      <c r="X64" s="29">
        <v>0.40776800000000002</v>
      </c>
      <c r="Y64" s="29">
        <v>0.40555099999999999</v>
      </c>
      <c r="Z64" s="29">
        <v>0.40423599999999998</v>
      </c>
      <c r="AA64" s="29">
        <v>0.40317599999999998</v>
      </c>
      <c r="AB64" s="29">
        <v>0.40242099999999997</v>
      </c>
      <c r="AC64" s="29">
        <v>0.40212199999999998</v>
      </c>
      <c r="AD64" s="29">
        <v>0.40193200000000001</v>
      </c>
      <c r="AE64" s="29">
        <v>0.40201700000000001</v>
      </c>
      <c r="AF64" s="29">
        <v>0.40259400000000001</v>
      </c>
      <c r="AG64" s="29">
        <v>0.40365600000000001</v>
      </c>
      <c r="AH64" s="25">
        <v>-7.4929999999999997E-3</v>
      </c>
    </row>
    <row r="65" spans="1:34" ht="15" customHeight="1" x14ac:dyDescent="0.35">
      <c r="A65" s="8" t="s">
        <v>88</v>
      </c>
      <c r="B65" s="27" t="s">
        <v>71</v>
      </c>
      <c r="C65" s="29">
        <v>0.42917699999999998</v>
      </c>
      <c r="D65" s="29">
        <v>0.43079499999999998</v>
      </c>
      <c r="E65" s="29">
        <v>0.43210100000000001</v>
      </c>
      <c r="F65" s="29">
        <v>0.43589099999999997</v>
      </c>
      <c r="G65" s="29">
        <v>0.44189600000000001</v>
      </c>
      <c r="H65" s="29">
        <v>0.44736599999999999</v>
      </c>
      <c r="I65" s="29">
        <v>0.45171299999999998</v>
      </c>
      <c r="J65" s="29">
        <v>0.45569100000000001</v>
      </c>
      <c r="K65" s="29">
        <v>0.45955200000000002</v>
      </c>
      <c r="L65" s="29">
        <v>0.46310899999999999</v>
      </c>
      <c r="M65" s="29">
        <v>0.46494600000000003</v>
      </c>
      <c r="N65" s="29">
        <v>0.46815299999999999</v>
      </c>
      <c r="O65" s="29">
        <v>0.47212700000000002</v>
      </c>
      <c r="P65" s="29">
        <v>0.47634300000000002</v>
      </c>
      <c r="Q65" s="29">
        <v>0.48057499999999997</v>
      </c>
      <c r="R65" s="29">
        <v>0.48492200000000002</v>
      </c>
      <c r="S65" s="29">
        <v>0.48934100000000003</v>
      </c>
      <c r="T65" s="29">
        <v>0.49359900000000001</v>
      </c>
      <c r="U65" s="29">
        <v>0.497641</v>
      </c>
      <c r="V65" s="29">
        <v>0.50160099999999996</v>
      </c>
      <c r="W65" s="29">
        <v>0.50562799999999997</v>
      </c>
      <c r="X65" s="29">
        <v>0.51006899999999999</v>
      </c>
      <c r="Y65" s="29">
        <v>0.51453400000000005</v>
      </c>
      <c r="Z65" s="29">
        <v>0.51909300000000003</v>
      </c>
      <c r="AA65" s="29">
        <v>0.52368700000000001</v>
      </c>
      <c r="AB65" s="29">
        <v>0.52810000000000001</v>
      </c>
      <c r="AC65" s="29">
        <v>0.53250299999999995</v>
      </c>
      <c r="AD65" s="29">
        <v>0.53668800000000005</v>
      </c>
      <c r="AE65" s="29">
        <v>0.54074999999999995</v>
      </c>
      <c r="AF65" s="29">
        <v>0.54462600000000005</v>
      </c>
      <c r="AG65" s="29">
        <v>0.54834300000000002</v>
      </c>
      <c r="AH65" s="25">
        <v>8.201E-3</v>
      </c>
    </row>
    <row r="66" spans="1:34" ht="15" customHeight="1" x14ac:dyDescent="0.35">
      <c r="A66" s="8" t="s">
        <v>87</v>
      </c>
      <c r="B66" s="27" t="s">
        <v>69</v>
      </c>
      <c r="C66" s="29">
        <v>0.53478400000000004</v>
      </c>
      <c r="D66" s="29">
        <v>0.51841899999999996</v>
      </c>
      <c r="E66" s="29">
        <v>0.50458400000000003</v>
      </c>
      <c r="F66" s="29">
        <v>0.49346400000000001</v>
      </c>
      <c r="G66" s="29">
        <v>0.484294</v>
      </c>
      <c r="H66" s="29">
        <v>0.47629100000000002</v>
      </c>
      <c r="I66" s="29">
        <v>0.46919899999999998</v>
      </c>
      <c r="J66" s="29">
        <v>0.46297899999999997</v>
      </c>
      <c r="K66" s="29">
        <v>0.45521699999999998</v>
      </c>
      <c r="L66" s="29">
        <v>0.44779799999999997</v>
      </c>
      <c r="M66" s="29">
        <v>0.43364000000000003</v>
      </c>
      <c r="N66" s="29">
        <v>0.42173300000000002</v>
      </c>
      <c r="O66" s="29">
        <v>0.411638</v>
      </c>
      <c r="P66" s="29">
        <v>0.40244400000000002</v>
      </c>
      <c r="Q66" s="29">
        <v>0.39458100000000002</v>
      </c>
      <c r="R66" s="29">
        <v>0.38767499999999999</v>
      </c>
      <c r="S66" s="29">
        <v>0.38203799999999999</v>
      </c>
      <c r="T66" s="29">
        <v>0.37721199999999999</v>
      </c>
      <c r="U66" s="29">
        <v>0.373116</v>
      </c>
      <c r="V66" s="29">
        <v>0.36948700000000001</v>
      </c>
      <c r="W66" s="29">
        <v>0.36407800000000001</v>
      </c>
      <c r="X66" s="29">
        <v>0.359796</v>
      </c>
      <c r="Y66" s="29">
        <v>0.35597899999999999</v>
      </c>
      <c r="Z66" s="29">
        <v>0.35292400000000002</v>
      </c>
      <c r="AA66" s="29">
        <v>0.35034599999999999</v>
      </c>
      <c r="AB66" s="29">
        <v>0.34823700000000002</v>
      </c>
      <c r="AC66" s="29">
        <v>0.346692</v>
      </c>
      <c r="AD66" s="29">
        <v>0.34542800000000001</v>
      </c>
      <c r="AE66" s="29">
        <v>0.34456799999999999</v>
      </c>
      <c r="AF66" s="29">
        <v>0.34434100000000001</v>
      </c>
      <c r="AG66" s="29">
        <v>0.34460099999999999</v>
      </c>
      <c r="AH66" s="25">
        <v>-1.4541999999999999E-2</v>
      </c>
    </row>
    <row r="67" spans="1:34" ht="15" customHeight="1" x14ac:dyDescent="0.35">
      <c r="A67" s="8" t="s">
        <v>86</v>
      </c>
      <c r="B67" s="27" t="s">
        <v>67</v>
      </c>
      <c r="C67" s="29">
        <v>0.65268000000000004</v>
      </c>
      <c r="D67" s="29">
        <v>0.64821499999999999</v>
      </c>
      <c r="E67" s="29">
        <v>0.64370099999999997</v>
      </c>
      <c r="F67" s="29">
        <v>0.64150600000000002</v>
      </c>
      <c r="G67" s="29">
        <v>0.640791</v>
      </c>
      <c r="H67" s="29">
        <v>0.64064699999999997</v>
      </c>
      <c r="I67" s="29">
        <v>0.64083299999999999</v>
      </c>
      <c r="J67" s="29">
        <v>0.64137999999999995</v>
      </c>
      <c r="K67" s="29">
        <v>0.64226899999999998</v>
      </c>
      <c r="L67" s="29">
        <v>0.64336700000000002</v>
      </c>
      <c r="M67" s="29">
        <v>0.64298</v>
      </c>
      <c r="N67" s="29">
        <v>0.64383500000000005</v>
      </c>
      <c r="O67" s="29">
        <v>0.64543899999999998</v>
      </c>
      <c r="P67" s="29">
        <v>0.64709799999999995</v>
      </c>
      <c r="Q67" s="29">
        <v>0.64912000000000003</v>
      </c>
      <c r="R67" s="29">
        <v>0.65129700000000001</v>
      </c>
      <c r="S67" s="29">
        <v>0.65371599999999996</v>
      </c>
      <c r="T67" s="29">
        <v>0.65622000000000003</v>
      </c>
      <c r="U67" s="29">
        <v>0.65884200000000004</v>
      </c>
      <c r="V67" s="29">
        <v>0.66152900000000003</v>
      </c>
      <c r="W67" s="29">
        <v>0.66385300000000003</v>
      </c>
      <c r="X67" s="29">
        <v>0.66697700000000004</v>
      </c>
      <c r="Y67" s="29">
        <v>0.67018200000000006</v>
      </c>
      <c r="Z67" s="29">
        <v>0.67387900000000001</v>
      </c>
      <c r="AA67" s="29">
        <v>0.67763499999999999</v>
      </c>
      <c r="AB67" s="29">
        <v>0.68148399999999998</v>
      </c>
      <c r="AC67" s="29">
        <v>0.68550199999999994</v>
      </c>
      <c r="AD67" s="29">
        <v>0.689419</v>
      </c>
      <c r="AE67" s="29">
        <v>0.69336299999999995</v>
      </c>
      <c r="AF67" s="29">
        <v>0.69743699999999997</v>
      </c>
      <c r="AG67" s="29">
        <v>0.70159499999999997</v>
      </c>
      <c r="AH67" s="25">
        <v>2.4120000000000001E-3</v>
      </c>
    </row>
    <row r="68" spans="1:34" ht="15" customHeight="1" x14ac:dyDescent="0.35">
      <c r="A68" s="8" t="s">
        <v>85</v>
      </c>
      <c r="B68" s="27" t="s">
        <v>389</v>
      </c>
      <c r="C68" s="29">
        <v>0.33016099999999998</v>
      </c>
      <c r="D68" s="29">
        <v>0.32572899999999999</v>
      </c>
      <c r="E68" s="29">
        <v>0.32187700000000002</v>
      </c>
      <c r="F68" s="29">
        <v>0.31915399999999999</v>
      </c>
      <c r="G68" s="29">
        <v>0.31738699999999997</v>
      </c>
      <c r="H68" s="29">
        <v>0.31642300000000001</v>
      </c>
      <c r="I68" s="29">
        <v>0.31579800000000002</v>
      </c>
      <c r="J68" s="29">
        <v>0.31600899999999998</v>
      </c>
      <c r="K68" s="29">
        <v>0.31712299999999999</v>
      </c>
      <c r="L68" s="29">
        <v>0.31867600000000001</v>
      </c>
      <c r="M68" s="29">
        <v>0.32026500000000002</v>
      </c>
      <c r="N68" s="29">
        <v>0.32283899999999999</v>
      </c>
      <c r="O68" s="29">
        <v>0.32599699999999998</v>
      </c>
      <c r="P68" s="29">
        <v>0.32912200000000003</v>
      </c>
      <c r="Q68" s="29">
        <v>0.33230300000000002</v>
      </c>
      <c r="R68" s="29">
        <v>0.33597100000000002</v>
      </c>
      <c r="S68" s="29">
        <v>0.33968199999999998</v>
      </c>
      <c r="T68" s="29">
        <v>0.34337800000000002</v>
      </c>
      <c r="U68" s="29">
        <v>0.34708899999999998</v>
      </c>
      <c r="V68" s="29">
        <v>0.35028500000000001</v>
      </c>
      <c r="W68" s="29">
        <v>0.353493</v>
      </c>
      <c r="X68" s="29">
        <v>0.35670800000000003</v>
      </c>
      <c r="Y68" s="29">
        <v>0.35886000000000001</v>
      </c>
      <c r="Z68" s="29">
        <v>0.36111599999999999</v>
      </c>
      <c r="AA68" s="29">
        <v>0.36227799999999999</v>
      </c>
      <c r="AB68" s="29">
        <v>0.362875</v>
      </c>
      <c r="AC68" s="29">
        <v>0.36291099999999998</v>
      </c>
      <c r="AD68" s="29">
        <v>0.362315</v>
      </c>
      <c r="AE68" s="29">
        <v>0.35999500000000001</v>
      </c>
      <c r="AF68" s="29">
        <v>0.357097</v>
      </c>
      <c r="AG68" s="29">
        <v>0.35240700000000003</v>
      </c>
      <c r="AH68" s="25">
        <v>2.176E-3</v>
      </c>
    </row>
    <row r="69" spans="1:34" ht="15" customHeight="1" x14ac:dyDescent="0.35">
      <c r="A69" s="8" t="s">
        <v>84</v>
      </c>
      <c r="B69" s="27" t="s">
        <v>388</v>
      </c>
      <c r="C69" s="29">
        <v>0.435087</v>
      </c>
      <c r="D69" s="29">
        <v>0.45521200000000001</v>
      </c>
      <c r="E69" s="29">
        <v>0.47446700000000003</v>
      </c>
      <c r="F69" s="29">
        <v>0.49315399999999998</v>
      </c>
      <c r="G69" s="29">
        <v>0.51134299999999999</v>
      </c>
      <c r="H69" s="29">
        <v>0.52853000000000006</v>
      </c>
      <c r="I69" s="29">
        <v>0.54478499999999996</v>
      </c>
      <c r="J69" s="29">
        <v>0.559863</v>
      </c>
      <c r="K69" s="29">
        <v>0.57404999999999995</v>
      </c>
      <c r="L69" s="29">
        <v>0.58756399999999998</v>
      </c>
      <c r="M69" s="29">
        <v>0.60053800000000002</v>
      </c>
      <c r="N69" s="29">
        <v>0.61300900000000003</v>
      </c>
      <c r="O69" s="29">
        <v>0.62559500000000001</v>
      </c>
      <c r="P69" s="29">
        <v>0.63748700000000003</v>
      </c>
      <c r="Q69" s="29">
        <v>0.64929300000000001</v>
      </c>
      <c r="R69" s="29">
        <v>0.660856</v>
      </c>
      <c r="S69" s="29">
        <v>0.67249300000000001</v>
      </c>
      <c r="T69" s="29">
        <v>0.68383400000000005</v>
      </c>
      <c r="U69" s="29">
        <v>0.69554000000000005</v>
      </c>
      <c r="V69" s="29">
        <v>0.707372</v>
      </c>
      <c r="W69" s="29">
        <v>0.71996700000000002</v>
      </c>
      <c r="X69" s="29">
        <v>0.73302299999999998</v>
      </c>
      <c r="Y69" s="29">
        <v>0.74683299999999997</v>
      </c>
      <c r="Z69" s="29">
        <v>0.76162200000000002</v>
      </c>
      <c r="AA69" s="29">
        <v>0.77751099999999995</v>
      </c>
      <c r="AB69" s="29">
        <v>0.79453799999999997</v>
      </c>
      <c r="AC69" s="29">
        <v>0.81277200000000005</v>
      </c>
      <c r="AD69" s="29">
        <v>0.83275100000000002</v>
      </c>
      <c r="AE69" s="29">
        <v>0.85433099999999995</v>
      </c>
      <c r="AF69" s="29">
        <v>0.87766100000000002</v>
      </c>
      <c r="AG69" s="29">
        <v>0.90331899999999998</v>
      </c>
      <c r="AH69" s="25">
        <v>2.4649999999999998E-2</v>
      </c>
    </row>
    <row r="70" spans="1:34" ht="15" customHeight="1" x14ac:dyDescent="0.35">
      <c r="A70" s="8" t="s">
        <v>83</v>
      </c>
      <c r="B70" s="27" t="s">
        <v>387</v>
      </c>
      <c r="C70" s="29">
        <v>2.498818</v>
      </c>
      <c r="D70" s="29">
        <v>2.686331</v>
      </c>
      <c r="E70" s="29">
        <v>2.7519459999999998</v>
      </c>
      <c r="F70" s="29">
        <v>2.9373079999999998</v>
      </c>
      <c r="G70" s="29">
        <v>3.0597189999999999</v>
      </c>
      <c r="H70" s="29">
        <v>3.1814969999999998</v>
      </c>
      <c r="I70" s="29">
        <v>3.199265</v>
      </c>
      <c r="J70" s="29">
        <v>3.218343</v>
      </c>
      <c r="K70" s="29">
        <v>3.2363979999999999</v>
      </c>
      <c r="L70" s="29">
        <v>3.25501</v>
      </c>
      <c r="M70" s="29">
        <v>3.2725949999999999</v>
      </c>
      <c r="N70" s="29">
        <v>3.29345</v>
      </c>
      <c r="O70" s="29">
        <v>3.3159559999999999</v>
      </c>
      <c r="P70" s="29">
        <v>3.3400609999999999</v>
      </c>
      <c r="Q70" s="29">
        <v>3.36476</v>
      </c>
      <c r="R70" s="29">
        <v>3.3909720000000001</v>
      </c>
      <c r="S70" s="29">
        <v>3.4182589999999999</v>
      </c>
      <c r="T70" s="29">
        <v>3.4466489999999999</v>
      </c>
      <c r="U70" s="29">
        <v>3.4757310000000001</v>
      </c>
      <c r="V70" s="29">
        <v>3.5066890000000002</v>
      </c>
      <c r="W70" s="29">
        <v>3.5386479999999998</v>
      </c>
      <c r="X70" s="29">
        <v>3.5724680000000002</v>
      </c>
      <c r="Y70" s="29">
        <v>3.6082260000000002</v>
      </c>
      <c r="Z70" s="29">
        <v>3.6461169999999998</v>
      </c>
      <c r="AA70" s="29">
        <v>3.6861510000000002</v>
      </c>
      <c r="AB70" s="29">
        <v>3.7279960000000001</v>
      </c>
      <c r="AC70" s="29">
        <v>3.7712469999999998</v>
      </c>
      <c r="AD70" s="29">
        <v>3.8165749999999998</v>
      </c>
      <c r="AE70" s="29">
        <v>3.8641540000000001</v>
      </c>
      <c r="AF70" s="29">
        <v>3.9142239999999999</v>
      </c>
      <c r="AG70" s="29">
        <v>3.9670190000000001</v>
      </c>
      <c r="AH70" s="25">
        <v>1.5526E-2</v>
      </c>
    </row>
    <row r="71" spans="1:34" ht="15" customHeight="1" x14ac:dyDescent="0.3">
      <c r="A71" s="8" t="s">
        <v>395</v>
      </c>
      <c r="B71" s="24" t="s">
        <v>394</v>
      </c>
      <c r="C71" s="28">
        <v>8.6914289999999994</v>
      </c>
      <c r="D71" s="28">
        <v>8.9130780000000005</v>
      </c>
      <c r="E71" s="28">
        <v>9.0016630000000006</v>
      </c>
      <c r="F71" s="28">
        <v>9.1887380000000007</v>
      </c>
      <c r="G71" s="28">
        <v>9.3382799999999992</v>
      </c>
      <c r="H71" s="28">
        <v>9.4839000000000002</v>
      </c>
      <c r="I71" s="28">
        <v>9.5070180000000004</v>
      </c>
      <c r="J71" s="28">
        <v>9.5277370000000001</v>
      </c>
      <c r="K71" s="28">
        <v>9.545636</v>
      </c>
      <c r="L71" s="28">
        <v>9.5628510000000002</v>
      </c>
      <c r="M71" s="28">
        <v>9.5640470000000004</v>
      </c>
      <c r="N71" s="28">
        <v>9.5837850000000007</v>
      </c>
      <c r="O71" s="28">
        <v>9.6139060000000001</v>
      </c>
      <c r="P71" s="28">
        <v>9.6446729999999992</v>
      </c>
      <c r="Q71" s="28">
        <v>9.6786910000000006</v>
      </c>
      <c r="R71" s="28">
        <v>9.7177520000000008</v>
      </c>
      <c r="S71" s="28">
        <v>9.7619129999999998</v>
      </c>
      <c r="T71" s="28">
        <v>9.8075489999999999</v>
      </c>
      <c r="U71" s="28">
        <v>9.8547320000000003</v>
      </c>
      <c r="V71" s="28">
        <v>9.9039289999999998</v>
      </c>
      <c r="W71" s="28">
        <v>9.9518699999999995</v>
      </c>
      <c r="X71" s="28">
        <v>10.006074</v>
      </c>
      <c r="Y71" s="28">
        <v>10.063015</v>
      </c>
      <c r="Z71" s="28">
        <v>10.126174000000001</v>
      </c>
      <c r="AA71" s="28">
        <v>10.192918000000001</v>
      </c>
      <c r="AB71" s="28">
        <v>10.261384</v>
      </c>
      <c r="AC71" s="28">
        <v>10.333167</v>
      </c>
      <c r="AD71" s="28">
        <v>10.406435999999999</v>
      </c>
      <c r="AE71" s="28">
        <v>10.482269000000001</v>
      </c>
      <c r="AF71" s="28">
        <v>10.56202</v>
      </c>
      <c r="AG71" s="28">
        <v>10.646046999999999</v>
      </c>
      <c r="AH71" s="22">
        <v>6.7850000000000002E-3</v>
      </c>
    </row>
    <row r="72" spans="1:34" ht="15" customHeight="1" x14ac:dyDescent="0.35">
      <c r="A72" s="8" t="s">
        <v>393</v>
      </c>
      <c r="B72" s="27" t="s">
        <v>344</v>
      </c>
      <c r="C72" s="29">
        <v>8.8754E-2</v>
      </c>
      <c r="D72" s="29">
        <v>0.10077999999999999</v>
      </c>
      <c r="E72" s="29">
        <v>0.108822</v>
      </c>
      <c r="F72" s="29">
        <v>0.113284</v>
      </c>
      <c r="G72" s="29">
        <v>0.117704</v>
      </c>
      <c r="H72" s="29">
        <v>0.12537599999999999</v>
      </c>
      <c r="I72" s="29">
        <v>0.13159799999999999</v>
      </c>
      <c r="J72" s="29">
        <v>0.14030899999999999</v>
      </c>
      <c r="K72" s="29">
        <v>0.14565900000000001</v>
      </c>
      <c r="L72" s="29">
        <v>0.15195400000000001</v>
      </c>
      <c r="M72" s="29">
        <v>0.15564500000000001</v>
      </c>
      <c r="N72" s="29">
        <v>0.162048</v>
      </c>
      <c r="O72" s="29">
        <v>0.16437399999999999</v>
      </c>
      <c r="P72" s="29">
        <v>0.17144899999999999</v>
      </c>
      <c r="Q72" s="29">
        <v>0.174927</v>
      </c>
      <c r="R72" s="29">
        <v>0.182645</v>
      </c>
      <c r="S72" s="29">
        <v>0.19064900000000001</v>
      </c>
      <c r="T72" s="29">
        <v>0.19592399999999999</v>
      </c>
      <c r="U72" s="29">
        <v>0.20144000000000001</v>
      </c>
      <c r="V72" s="29">
        <v>0.20696999999999999</v>
      </c>
      <c r="W72" s="29">
        <v>0.21357400000000001</v>
      </c>
      <c r="X72" s="29">
        <v>0.22040199999999999</v>
      </c>
      <c r="Y72" s="29">
        <v>0.22836400000000001</v>
      </c>
      <c r="Z72" s="29">
        <v>0.230716</v>
      </c>
      <c r="AA72" s="29">
        <v>0.23728299999999999</v>
      </c>
      <c r="AB72" s="29">
        <v>0.242976</v>
      </c>
      <c r="AC72" s="29">
        <v>0.25006899999999999</v>
      </c>
      <c r="AD72" s="29">
        <v>0.257384</v>
      </c>
      <c r="AE72" s="29">
        <v>0.26299400000000001</v>
      </c>
      <c r="AF72" s="29">
        <v>0.266015</v>
      </c>
      <c r="AG72" s="29">
        <v>0.26919199999999999</v>
      </c>
      <c r="AH72" s="25">
        <v>3.7678000000000003E-2</v>
      </c>
    </row>
    <row r="73" spans="1:34" ht="15" customHeight="1" x14ac:dyDescent="0.3">
      <c r="A73" s="8" t="s">
        <v>82</v>
      </c>
      <c r="B73" s="24" t="s">
        <v>81</v>
      </c>
      <c r="C73" s="28">
        <v>8.6026749999999996</v>
      </c>
      <c r="D73" s="28">
        <v>8.8122980000000002</v>
      </c>
      <c r="E73" s="28">
        <v>8.8928399999999996</v>
      </c>
      <c r="F73" s="28">
        <v>9.0754549999999998</v>
      </c>
      <c r="G73" s="28">
        <v>9.2205750000000002</v>
      </c>
      <c r="H73" s="28">
        <v>9.3585239999999992</v>
      </c>
      <c r="I73" s="28">
        <v>9.3754209999999993</v>
      </c>
      <c r="J73" s="28">
        <v>9.3874270000000006</v>
      </c>
      <c r="K73" s="28">
        <v>9.3999769999999998</v>
      </c>
      <c r="L73" s="28">
        <v>9.4108970000000003</v>
      </c>
      <c r="M73" s="28">
        <v>9.4084009999999996</v>
      </c>
      <c r="N73" s="28">
        <v>9.4217370000000003</v>
      </c>
      <c r="O73" s="28">
        <v>9.4495319999999996</v>
      </c>
      <c r="P73" s="28">
        <v>9.4732249999999993</v>
      </c>
      <c r="Q73" s="28">
        <v>9.5037640000000003</v>
      </c>
      <c r="R73" s="28">
        <v>9.5351060000000007</v>
      </c>
      <c r="S73" s="28">
        <v>9.5712639999999993</v>
      </c>
      <c r="T73" s="28">
        <v>9.6116250000000001</v>
      </c>
      <c r="U73" s="28">
        <v>9.6532920000000004</v>
      </c>
      <c r="V73" s="28">
        <v>9.6969589999999997</v>
      </c>
      <c r="W73" s="28">
        <v>9.7382960000000001</v>
      </c>
      <c r="X73" s="28">
        <v>9.7856719999999999</v>
      </c>
      <c r="Y73" s="28">
        <v>9.8346509999999991</v>
      </c>
      <c r="Z73" s="28">
        <v>9.8954579999999996</v>
      </c>
      <c r="AA73" s="28">
        <v>9.9556349999999991</v>
      </c>
      <c r="AB73" s="28">
        <v>10.018408000000001</v>
      </c>
      <c r="AC73" s="28">
        <v>10.083097</v>
      </c>
      <c r="AD73" s="28">
        <v>10.149053</v>
      </c>
      <c r="AE73" s="28">
        <v>10.219275</v>
      </c>
      <c r="AF73" s="28">
        <v>10.296004999999999</v>
      </c>
      <c r="AG73" s="28">
        <v>10.376855000000001</v>
      </c>
      <c r="AH73" s="22">
        <v>6.2700000000000004E-3</v>
      </c>
    </row>
    <row r="75" spans="1:34" ht="15" customHeight="1" x14ac:dyDescent="0.3">
      <c r="A75" s="8" t="s">
        <v>80</v>
      </c>
      <c r="B75" s="24" t="s">
        <v>79</v>
      </c>
      <c r="C75" s="28">
        <v>8.0809519999999999</v>
      </c>
      <c r="D75" s="28">
        <v>8.1845909999999993</v>
      </c>
      <c r="E75" s="28">
        <v>8.3998279999999994</v>
      </c>
      <c r="F75" s="28">
        <v>8.3566669999999998</v>
      </c>
      <c r="G75" s="28">
        <v>8.3247060000000008</v>
      </c>
      <c r="H75" s="28">
        <v>8.2172800000000006</v>
      </c>
      <c r="I75" s="28">
        <v>8.009226</v>
      </c>
      <c r="J75" s="28">
        <v>7.9336469999999997</v>
      </c>
      <c r="K75" s="28">
        <v>7.911225</v>
      </c>
      <c r="L75" s="28">
        <v>7.9042279999999998</v>
      </c>
      <c r="M75" s="28">
        <v>7.9013109999999998</v>
      </c>
      <c r="N75" s="28">
        <v>7.9039489999999999</v>
      </c>
      <c r="O75" s="28">
        <v>7.8967400000000003</v>
      </c>
      <c r="P75" s="28">
        <v>7.8973040000000001</v>
      </c>
      <c r="Q75" s="28">
        <v>7.8990650000000002</v>
      </c>
      <c r="R75" s="28">
        <v>7.9164570000000003</v>
      </c>
      <c r="S75" s="28">
        <v>7.9342370000000004</v>
      </c>
      <c r="T75" s="28">
        <v>7.9624300000000003</v>
      </c>
      <c r="U75" s="28">
        <v>7.9764920000000004</v>
      </c>
      <c r="V75" s="28">
        <v>7.9954520000000002</v>
      </c>
      <c r="W75" s="28">
        <v>8.0155829999999995</v>
      </c>
      <c r="X75" s="28">
        <v>8.0541889999999992</v>
      </c>
      <c r="Y75" s="28">
        <v>8.0948619999999991</v>
      </c>
      <c r="Z75" s="28">
        <v>8.1479429999999997</v>
      </c>
      <c r="AA75" s="28">
        <v>8.1954750000000001</v>
      </c>
      <c r="AB75" s="28">
        <v>8.2483559999999994</v>
      </c>
      <c r="AC75" s="28">
        <v>8.3115620000000003</v>
      </c>
      <c r="AD75" s="28">
        <v>8.3830039999999997</v>
      </c>
      <c r="AE75" s="28">
        <v>8.472766</v>
      </c>
      <c r="AF75" s="28">
        <v>8.5654170000000001</v>
      </c>
      <c r="AG75" s="28">
        <v>8.6537319999999998</v>
      </c>
      <c r="AH75" s="22">
        <v>2.2850000000000001E-3</v>
      </c>
    </row>
    <row r="77" spans="1:34" ht="15" customHeight="1" x14ac:dyDescent="0.3">
      <c r="B77" s="24" t="s">
        <v>78</v>
      </c>
    </row>
    <row r="78" spans="1:34" ht="15" customHeight="1" x14ac:dyDescent="0.35">
      <c r="A78" s="8" t="s">
        <v>77</v>
      </c>
      <c r="B78" s="27" t="s">
        <v>392</v>
      </c>
      <c r="C78" s="29">
        <v>2.3091059999999999</v>
      </c>
      <c r="D78" s="29">
        <v>2.3907609999999999</v>
      </c>
      <c r="E78" s="29">
        <v>2.3771110000000002</v>
      </c>
      <c r="F78" s="29">
        <v>2.364487</v>
      </c>
      <c r="G78" s="29">
        <v>2.3656139999999999</v>
      </c>
      <c r="H78" s="29">
        <v>2.3619180000000002</v>
      </c>
      <c r="I78" s="29">
        <v>2.3515350000000002</v>
      </c>
      <c r="J78" s="29">
        <v>2.3402159999999999</v>
      </c>
      <c r="K78" s="29">
        <v>2.3286600000000002</v>
      </c>
      <c r="L78" s="29">
        <v>2.3156639999999999</v>
      </c>
      <c r="M78" s="29">
        <v>2.3001529999999999</v>
      </c>
      <c r="N78" s="29">
        <v>2.2902399999999998</v>
      </c>
      <c r="O78" s="29">
        <v>2.281739</v>
      </c>
      <c r="P78" s="29">
        <v>2.2720980000000002</v>
      </c>
      <c r="Q78" s="29">
        <v>2.2622059999999999</v>
      </c>
      <c r="R78" s="29">
        <v>2.2534719999999999</v>
      </c>
      <c r="S78" s="29">
        <v>2.245425</v>
      </c>
      <c r="T78" s="29">
        <v>2.2367219999999999</v>
      </c>
      <c r="U78" s="29">
        <v>2.2268970000000001</v>
      </c>
      <c r="V78" s="29">
        <v>2.2167810000000001</v>
      </c>
      <c r="W78" s="29">
        <v>2.20661</v>
      </c>
      <c r="X78" s="29">
        <v>2.1970339999999999</v>
      </c>
      <c r="Y78" s="29">
        <v>2.1872400000000001</v>
      </c>
      <c r="Z78" s="29">
        <v>2.177435</v>
      </c>
      <c r="AA78" s="29">
        <v>2.1677270000000002</v>
      </c>
      <c r="AB78" s="29">
        <v>2.1569419999999999</v>
      </c>
      <c r="AC78" s="29">
        <v>2.145896</v>
      </c>
      <c r="AD78" s="29">
        <v>2.1336900000000001</v>
      </c>
      <c r="AE78" s="29">
        <v>2.1211509999999998</v>
      </c>
      <c r="AF78" s="29">
        <v>2.1074660000000001</v>
      </c>
      <c r="AG78" s="29">
        <v>2.093213</v>
      </c>
      <c r="AH78" s="25">
        <v>-3.2669999999999999E-3</v>
      </c>
    </row>
    <row r="79" spans="1:34" ht="15" customHeight="1" x14ac:dyDescent="0.35">
      <c r="A79" s="8" t="s">
        <v>76</v>
      </c>
      <c r="B79" s="27" t="s">
        <v>391</v>
      </c>
      <c r="C79" s="29">
        <v>1.5270760000000001</v>
      </c>
      <c r="D79" s="29">
        <v>1.432436</v>
      </c>
      <c r="E79" s="29">
        <v>1.554308</v>
      </c>
      <c r="F79" s="29">
        <v>1.542832</v>
      </c>
      <c r="G79" s="29">
        <v>1.5333030000000001</v>
      </c>
      <c r="H79" s="29">
        <v>1.515063</v>
      </c>
      <c r="I79" s="29">
        <v>1.496286</v>
      </c>
      <c r="J79" s="29">
        <v>1.4914860000000001</v>
      </c>
      <c r="K79" s="29">
        <v>1.4932110000000001</v>
      </c>
      <c r="L79" s="29">
        <v>1.496543</v>
      </c>
      <c r="M79" s="29">
        <v>1.501878</v>
      </c>
      <c r="N79" s="29">
        <v>1.5096419999999999</v>
      </c>
      <c r="O79" s="29">
        <v>1.516907</v>
      </c>
      <c r="P79" s="29">
        <v>1.52369</v>
      </c>
      <c r="Q79" s="29">
        <v>1.5307470000000001</v>
      </c>
      <c r="R79" s="29">
        <v>1.539569</v>
      </c>
      <c r="S79" s="29">
        <v>1.548834</v>
      </c>
      <c r="T79" s="29">
        <v>1.559761</v>
      </c>
      <c r="U79" s="29">
        <v>1.569207</v>
      </c>
      <c r="V79" s="29">
        <v>1.579097</v>
      </c>
      <c r="W79" s="29">
        <v>1.5885590000000001</v>
      </c>
      <c r="X79" s="29">
        <v>1.6000160000000001</v>
      </c>
      <c r="Y79" s="29">
        <v>1.61209</v>
      </c>
      <c r="Z79" s="29">
        <v>1.626568</v>
      </c>
      <c r="AA79" s="29">
        <v>1.640541</v>
      </c>
      <c r="AB79" s="29">
        <v>1.654523</v>
      </c>
      <c r="AC79" s="29">
        <v>1.670134</v>
      </c>
      <c r="AD79" s="29">
        <v>1.6854199999999999</v>
      </c>
      <c r="AE79" s="29">
        <v>1.7035169999999999</v>
      </c>
      <c r="AF79" s="29">
        <v>1.722216</v>
      </c>
      <c r="AG79" s="29">
        <v>1.7414620000000001</v>
      </c>
      <c r="AH79" s="25">
        <v>4.3889999999999997E-3</v>
      </c>
    </row>
    <row r="80" spans="1:34" ht="15" customHeight="1" x14ac:dyDescent="0.35">
      <c r="A80" s="8" t="s">
        <v>75</v>
      </c>
      <c r="B80" s="27" t="s">
        <v>390</v>
      </c>
      <c r="C80" s="29">
        <v>0.69040500000000005</v>
      </c>
      <c r="D80" s="29">
        <v>0.68874500000000005</v>
      </c>
      <c r="E80" s="29">
        <v>0.68535699999999999</v>
      </c>
      <c r="F80" s="29">
        <v>0.68523199999999995</v>
      </c>
      <c r="G80" s="29">
        <v>0.68933599999999995</v>
      </c>
      <c r="H80" s="29">
        <v>0.69208800000000004</v>
      </c>
      <c r="I80" s="29">
        <v>0.69291400000000003</v>
      </c>
      <c r="J80" s="29">
        <v>0.69370399999999999</v>
      </c>
      <c r="K80" s="29">
        <v>0.694747</v>
      </c>
      <c r="L80" s="29">
        <v>0.69554400000000005</v>
      </c>
      <c r="M80" s="29">
        <v>0.69442300000000001</v>
      </c>
      <c r="N80" s="29">
        <v>0.69539899999999999</v>
      </c>
      <c r="O80" s="29">
        <v>0.69754000000000005</v>
      </c>
      <c r="P80" s="29">
        <v>0.69996499999999995</v>
      </c>
      <c r="Q80" s="29">
        <v>0.70253500000000002</v>
      </c>
      <c r="R80" s="29">
        <v>0.70557000000000003</v>
      </c>
      <c r="S80" s="29">
        <v>0.70897600000000005</v>
      </c>
      <c r="T80" s="29">
        <v>0.71233299999999999</v>
      </c>
      <c r="U80" s="29">
        <v>0.71546500000000002</v>
      </c>
      <c r="V80" s="29">
        <v>0.71860500000000005</v>
      </c>
      <c r="W80" s="29">
        <v>0.721966</v>
      </c>
      <c r="X80" s="29">
        <v>0.72581600000000002</v>
      </c>
      <c r="Y80" s="29">
        <v>0.72975599999999996</v>
      </c>
      <c r="Z80" s="29">
        <v>0.73386600000000002</v>
      </c>
      <c r="AA80" s="29">
        <v>0.73804999999999998</v>
      </c>
      <c r="AB80" s="29">
        <v>0.74199599999999999</v>
      </c>
      <c r="AC80" s="29">
        <v>0.74598100000000001</v>
      </c>
      <c r="AD80" s="29">
        <v>0.74969699999999995</v>
      </c>
      <c r="AE80" s="29">
        <v>0.75333799999999995</v>
      </c>
      <c r="AF80" s="29">
        <v>0.75673599999999996</v>
      </c>
      <c r="AG80" s="29">
        <v>0.75992700000000002</v>
      </c>
      <c r="AH80" s="25">
        <v>3.2030000000000001E-3</v>
      </c>
    </row>
    <row r="81" spans="1:34" ht="15" customHeight="1" x14ac:dyDescent="0.35">
      <c r="A81" s="8" t="s">
        <v>74</v>
      </c>
      <c r="B81" s="27" t="s">
        <v>73</v>
      </c>
      <c r="C81" s="29">
        <v>1.42977</v>
      </c>
      <c r="D81" s="29">
        <v>1.4147289999999999</v>
      </c>
      <c r="E81" s="29">
        <v>1.4064810000000001</v>
      </c>
      <c r="F81" s="29">
        <v>1.3819509999999999</v>
      </c>
      <c r="G81" s="29">
        <v>1.361027</v>
      </c>
      <c r="H81" s="29">
        <v>1.3323990000000001</v>
      </c>
      <c r="I81" s="29">
        <v>1.2830349999999999</v>
      </c>
      <c r="J81" s="29">
        <v>1.2483139999999999</v>
      </c>
      <c r="K81" s="29">
        <v>1.221085</v>
      </c>
      <c r="L81" s="29">
        <v>1.1971130000000001</v>
      </c>
      <c r="M81" s="29">
        <v>1.175662</v>
      </c>
      <c r="N81" s="29">
        <v>1.156507</v>
      </c>
      <c r="O81" s="29">
        <v>1.1382300000000001</v>
      </c>
      <c r="P81" s="29">
        <v>1.120638</v>
      </c>
      <c r="Q81" s="29">
        <v>1.1045119999999999</v>
      </c>
      <c r="R81" s="29">
        <v>1.090562</v>
      </c>
      <c r="S81" s="29">
        <v>1.078268</v>
      </c>
      <c r="T81" s="29">
        <v>1.0678289999999999</v>
      </c>
      <c r="U81" s="29">
        <v>1.0572459999999999</v>
      </c>
      <c r="V81" s="29">
        <v>1.0477300000000001</v>
      </c>
      <c r="W81" s="29">
        <v>1.036535</v>
      </c>
      <c r="X81" s="29">
        <v>1.0276959999999999</v>
      </c>
      <c r="Y81" s="29">
        <v>1.019501</v>
      </c>
      <c r="Z81" s="29">
        <v>1.0138</v>
      </c>
      <c r="AA81" s="29">
        <v>1.0081260000000001</v>
      </c>
      <c r="AB81" s="29">
        <v>1.003314</v>
      </c>
      <c r="AC81" s="29">
        <v>0.99999099999999996</v>
      </c>
      <c r="AD81" s="29">
        <v>0.99727699999999997</v>
      </c>
      <c r="AE81" s="29">
        <v>0.99623200000000001</v>
      </c>
      <c r="AF81" s="29">
        <v>0.99606700000000004</v>
      </c>
      <c r="AG81" s="29">
        <v>0.99631499999999995</v>
      </c>
      <c r="AH81" s="25">
        <v>-1.1967999999999999E-2</v>
      </c>
    </row>
    <row r="82" spans="1:34" ht="15" customHeight="1" x14ac:dyDescent="0.35">
      <c r="A82" s="8" t="s">
        <v>72</v>
      </c>
      <c r="B82" s="27" t="s">
        <v>71</v>
      </c>
      <c r="C82" s="29">
        <v>0.58400600000000003</v>
      </c>
      <c r="D82" s="29">
        <v>0.58390699999999995</v>
      </c>
      <c r="E82" s="29">
        <v>0.58477299999999999</v>
      </c>
      <c r="F82" s="29">
        <v>0.58500399999999997</v>
      </c>
      <c r="G82" s="29">
        <v>0.58779800000000004</v>
      </c>
      <c r="H82" s="29">
        <v>0.58874599999999999</v>
      </c>
      <c r="I82" s="29">
        <v>0.58867400000000003</v>
      </c>
      <c r="J82" s="29">
        <v>0.59038100000000004</v>
      </c>
      <c r="K82" s="29">
        <v>0.59287500000000004</v>
      </c>
      <c r="L82" s="29">
        <v>0.59525099999999997</v>
      </c>
      <c r="M82" s="29">
        <v>0.59620300000000004</v>
      </c>
      <c r="N82" s="29">
        <v>0.59853999999999996</v>
      </c>
      <c r="O82" s="29">
        <v>0.60140400000000005</v>
      </c>
      <c r="P82" s="29">
        <v>0.60455199999999998</v>
      </c>
      <c r="Q82" s="29">
        <v>0.60766200000000004</v>
      </c>
      <c r="R82" s="29">
        <v>0.61104499999999995</v>
      </c>
      <c r="S82" s="29">
        <v>0.61445300000000003</v>
      </c>
      <c r="T82" s="29">
        <v>0.61780199999999996</v>
      </c>
      <c r="U82" s="29">
        <v>0.62064299999999994</v>
      </c>
      <c r="V82" s="29">
        <v>0.62342799999999998</v>
      </c>
      <c r="W82" s="29">
        <v>0.62630600000000003</v>
      </c>
      <c r="X82" s="29">
        <v>0.62987599999999999</v>
      </c>
      <c r="Y82" s="29">
        <v>0.633436</v>
      </c>
      <c r="Z82" s="29">
        <v>0.637239</v>
      </c>
      <c r="AA82" s="29">
        <v>0.64093100000000003</v>
      </c>
      <c r="AB82" s="29">
        <v>0.64443799999999996</v>
      </c>
      <c r="AC82" s="29">
        <v>0.64800899999999995</v>
      </c>
      <c r="AD82" s="29">
        <v>0.65138799999999997</v>
      </c>
      <c r="AE82" s="29">
        <v>0.65484399999999998</v>
      </c>
      <c r="AF82" s="29">
        <v>0.65811500000000001</v>
      </c>
      <c r="AG82" s="29">
        <v>0.66110500000000005</v>
      </c>
      <c r="AH82" s="25">
        <v>4.1419999999999998E-3</v>
      </c>
    </row>
    <row r="83" spans="1:34" ht="15" customHeight="1" x14ac:dyDescent="0.35">
      <c r="A83" s="8" t="s">
        <v>70</v>
      </c>
      <c r="B83" s="27" t="s">
        <v>69</v>
      </c>
      <c r="C83" s="29">
        <v>1.5115879999999999</v>
      </c>
      <c r="D83" s="29">
        <v>1.4620770000000001</v>
      </c>
      <c r="E83" s="29">
        <v>1.426102</v>
      </c>
      <c r="F83" s="29">
        <v>1.376247</v>
      </c>
      <c r="G83" s="29">
        <v>1.3329740000000001</v>
      </c>
      <c r="H83" s="29">
        <v>1.2864610000000001</v>
      </c>
      <c r="I83" s="29">
        <v>1.24458</v>
      </c>
      <c r="J83" s="29">
        <v>1.2180340000000001</v>
      </c>
      <c r="K83" s="29">
        <v>1.19272</v>
      </c>
      <c r="L83" s="29">
        <v>1.1697169999999999</v>
      </c>
      <c r="M83" s="29">
        <v>1.1307499999999999</v>
      </c>
      <c r="N83" s="29">
        <v>1.097259</v>
      </c>
      <c r="O83" s="29">
        <v>1.066945</v>
      </c>
      <c r="P83" s="29">
        <v>1.0398240000000001</v>
      </c>
      <c r="Q83" s="29">
        <v>1.015952</v>
      </c>
      <c r="R83" s="29">
        <v>0.99560499999999996</v>
      </c>
      <c r="S83" s="29">
        <v>0.97820600000000002</v>
      </c>
      <c r="T83" s="29">
        <v>0.96348400000000001</v>
      </c>
      <c r="U83" s="29">
        <v>0.94936299999999996</v>
      </c>
      <c r="V83" s="29">
        <v>0.93671199999999999</v>
      </c>
      <c r="W83" s="29">
        <v>0.91988599999999998</v>
      </c>
      <c r="X83" s="29">
        <v>0.90678999999999998</v>
      </c>
      <c r="Y83" s="29">
        <v>0.89488599999999996</v>
      </c>
      <c r="Z83" s="29">
        <v>0.88511300000000004</v>
      </c>
      <c r="AA83" s="29">
        <v>0.87602599999999997</v>
      </c>
      <c r="AB83" s="29">
        <v>0.868224</v>
      </c>
      <c r="AC83" s="29">
        <v>0.86214800000000003</v>
      </c>
      <c r="AD83" s="29">
        <v>0.85707900000000004</v>
      </c>
      <c r="AE83" s="29">
        <v>0.85387100000000005</v>
      </c>
      <c r="AF83" s="29">
        <v>0.85194099999999995</v>
      </c>
      <c r="AG83" s="29">
        <v>0.850553</v>
      </c>
      <c r="AH83" s="25">
        <v>-1.8984999999999998E-2</v>
      </c>
    </row>
    <row r="84" spans="1:34" ht="15" customHeight="1" x14ac:dyDescent="0.35">
      <c r="A84" s="8" t="s">
        <v>68</v>
      </c>
      <c r="B84" s="27" t="s">
        <v>67</v>
      </c>
      <c r="C84" s="29">
        <v>1.8448260000000001</v>
      </c>
      <c r="D84" s="29">
        <v>1.828136</v>
      </c>
      <c r="E84" s="29">
        <v>1.8192889999999999</v>
      </c>
      <c r="F84" s="29">
        <v>1.789129</v>
      </c>
      <c r="G84" s="29">
        <v>1.76372</v>
      </c>
      <c r="H84" s="29">
        <v>1.730386</v>
      </c>
      <c r="I84" s="29">
        <v>1.699851</v>
      </c>
      <c r="J84" s="29">
        <v>1.6873830000000001</v>
      </c>
      <c r="K84" s="29">
        <v>1.6828179999999999</v>
      </c>
      <c r="L84" s="29">
        <v>1.6805730000000001</v>
      </c>
      <c r="M84" s="29">
        <v>1.67662</v>
      </c>
      <c r="N84" s="29">
        <v>1.6751199999999999</v>
      </c>
      <c r="O84" s="29">
        <v>1.6729449999999999</v>
      </c>
      <c r="P84" s="29">
        <v>1.6719539999999999</v>
      </c>
      <c r="Q84" s="29">
        <v>1.67133</v>
      </c>
      <c r="R84" s="29">
        <v>1.672625</v>
      </c>
      <c r="S84" s="29">
        <v>1.6738379999999999</v>
      </c>
      <c r="T84" s="29">
        <v>1.6761299999999999</v>
      </c>
      <c r="U84" s="29">
        <v>1.6763710000000001</v>
      </c>
      <c r="V84" s="29">
        <v>1.67709</v>
      </c>
      <c r="W84" s="29">
        <v>1.677306</v>
      </c>
      <c r="X84" s="29">
        <v>1.6809769999999999</v>
      </c>
      <c r="Y84" s="29">
        <v>1.6847510000000001</v>
      </c>
      <c r="Z84" s="29">
        <v>1.6900489999999999</v>
      </c>
      <c r="AA84" s="29">
        <v>1.694401</v>
      </c>
      <c r="AB84" s="29">
        <v>1.699074</v>
      </c>
      <c r="AC84" s="29">
        <v>1.7046950000000001</v>
      </c>
      <c r="AD84" s="29">
        <v>1.7105919999999999</v>
      </c>
      <c r="AE84" s="29">
        <v>1.7182139999999999</v>
      </c>
      <c r="AF84" s="29">
        <v>1.725543</v>
      </c>
      <c r="AG84" s="29">
        <v>1.7316940000000001</v>
      </c>
      <c r="AH84" s="25">
        <v>-2.1069999999999999E-3</v>
      </c>
    </row>
    <row r="85" spans="1:34" ht="15" customHeight="1" x14ac:dyDescent="0.35">
      <c r="A85" s="8" t="s">
        <v>66</v>
      </c>
      <c r="B85" s="27" t="s">
        <v>389</v>
      </c>
      <c r="C85" s="29">
        <v>0.93321299999999996</v>
      </c>
      <c r="D85" s="29">
        <v>0.91864100000000004</v>
      </c>
      <c r="E85" s="29">
        <v>0.90971999999999997</v>
      </c>
      <c r="F85" s="29">
        <v>0.89010500000000004</v>
      </c>
      <c r="G85" s="29">
        <v>0.87357799999999997</v>
      </c>
      <c r="H85" s="29">
        <v>0.854657</v>
      </c>
      <c r="I85" s="29">
        <v>0.83767400000000003</v>
      </c>
      <c r="J85" s="29">
        <v>0.83137700000000003</v>
      </c>
      <c r="K85" s="29">
        <v>0.83089800000000003</v>
      </c>
      <c r="L85" s="29">
        <v>0.83243199999999995</v>
      </c>
      <c r="M85" s="29">
        <v>0.83511400000000002</v>
      </c>
      <c r="N85" s="29">
        <v>0.83995799999999998</v>
      </c>
      <c r="O85" s="29">
        <v>0.84496800000000005</v>
      </c>
      <c r="P85" s="29">
        <v>0.85037799999999997</v>
      </c>
      <c r="Q85" s="29">
        <v>0.855603</v>
      </c>
      <c r="R85" s="29">
        <v>0.86282199999999998</v>
      </c>
      <c r="S85" s="29">
        <v>0.86975499999999994</v>
      </c>
      <c r="T85" s="29">
        <v>0.87706200000000001</v>
      </c>
      <c r="U85" s="29">
        <v>0.88313900000000001</v>
      </c>
      <c r="V85" s="29">
        <v>0.88803299999999996</v>
      </c>
      <c r="W85" s="29">
        <v>0.89314400000000005</v>
      </c>
      <c r="X85" s="29">
        <v>0.89900899999999995</v>
      </c>
      <c r="Y85" s="29">
        <v>0.90212800000000004</v>
      </c>
      <c r="Z85" s="29">
        <v>0.90565799999999996</v>
      </c>
      <c r="AA85" s="29">
        <v>0.905864</v>
      </c>
      <c r="AB85" s="29">
        <v>0.90471900000000005</v>
      </c>
      <c r="AC85" s="29">
        <v>0.90248200000000001</v>
      </c>
      <c r="AD85" s="29">
        <v>0.89897800000000005</v>
      </c>
      <c r="AE85" s="29">
        <v>0.89209799999999995</v>
      </c>
      <c r="AF85" s="29">
        <v>0.88350200000000001</v>
      </c>
      <c r="AG85" s="29">
        <v>0.86982000000000004</v>
      </c>
      <c r="AH85" s="25">
        <v>-2.3419999999999999E-3</v>
      </c>
    </row>
    <row r="86" spans="1:34" ht="15" customHeight="1" x14ac:dyDescent="0.35">
      <c r="A86" s="8" t="s">
        <v>65</v>
      </c>
      <c r="B86" s="27" t="s">
        <v>388</v>
      </c>
      <c r="C86" s="29">
        <v>1.2297910000000001</v>
      </c>
      <c r="D86" s="29">
        <v>1.283817</v>
      </c>
      <c r="E86" s="29">
        <v>1.340983</v>
      </c>
      <c r="F86" s="29">
        <v>1.375381</v>
      </c>
      <c r="G86" s="29">
        <v>1.4074260000000001</v>
      </c>
      <c r="H86" s="29">
        <v>1.4275580000000001</v>
      </c>
      <c r="I86" s="29">
        <v>1.4450780000000001</v>
      </c>
      <c r="J86" s="29">
        <v>1.4729239999999999</v>
      </c>
      <c r="K86" s="29">
        <v>1.504076</v>
      </c>
      <c r="L86" s="29">
        <v>1.534808</v>
      </c>
      <c r="M86" s="29">
        <v>1.5659479999999999</v>
      </c>
      <c r="N86" s="29">
        <v>1.5949169999999999</v>
      </c>
      <c r="O86" s="29">
        <v>1.6215109999999999</v>
      </c>
      <c r="P86" s="29">
        <v>1.6471210000000001</v>
      </c>
      <c r="Q86" s="29">
        <v>1.6717759999999999</v>
      </c>
      <c r="R86" s="29">
        <v>1.697173</v>
      </c>
      <c r="S86" s="29">
        <v>1.7219150000000001</v>
      </c>
      <c r="T86" s="29">
        <v>1.7466630000000001</v>
      </c>
      <c r="U86" s="29">
        <v>1.7697449999999999</v>
      </c>
      <c r="V86" s="29">
        <v>1.7933079999999999</v>
      </c>
      <c r="W86" s="29">
        <v>1.8190850000000001</v>
      </c>
      <c r="X86" s="29">
        <v>1.847434</v>
      </c>
      <c r="Y86" s="29">
        <v>1.8774409999999999</v>
      </c>
      <c r="Z86" s="29">
        <v>1.9101049999999999</v>
      </c>
      <c r="AA86" s="29">
        <v>1.9441390000000001</v>
      </c>
      <c r="AB86" s="29">
        <v>1.980939</v>
      </c>
      <c r="AC86" s="29">
        <v>2.0211899999999998</v>
      </c>
      <c r="AD86" s="29">
        <v>2.066227</v>
      </c>
      <c r="AE86" s="29">
        <v>2.117108</v>
      </c>
      <c r="AF86" s="29">
        <v>2.1714389999999999</v>
      </c>
      <c r="AG86" s="29">
        <v>2.2295940000000001</v>
      </c>
      <c r="AH86" s="25">
        <v>2.0029999999999999E-2</v>
      </c>
    </row>
    <row r="87" spans="1:34" ht="15" customHeight="1" x14ac:dyDescent="0.35">
      <c r="A87" s="8" t="s">
        <v>64</v>
      </c>
      <c r="B87" s="27" t="s">
        <v>387</v>
      </c>
      <c r="C87" s="29">
        <v>4.712599</v>
      </c>
      <c r="D87" s="29">
        <v>5.0944209999999996</v>
      </c>
      <c r="E87" s="29">
        <v>5.2973679999999996</v>
      </c>
      <c r="F87" s="29">
        <v>5.5550379999999997</v>
      </c>
      <c r="G87" s="29">
        <v>5.7482090000000001</v>
      </c>
      <c r="H87" s="29">
        <v>5.9119020000000004</v>
      </c>
      <c r="I87" s="29">
        <v>5.8766160000000003</v>
      </c>
      <c r="J87" s="29">
        <v>5.8875640000000002</v>
      </c>
      <c r="K87" s="29">
        <v>5.9157710000000003</v>
      </c>
      <c r="L87" s="29">
        <v>5.949433</v>
      </c>
      <c r="M87" s="29">
        <v>5.9886080000000002</v>
      </c>
      <c r="N87" s="29">
        <v>6.030151</v>
      </c>
      <c r="O87" s="29">
        <v>6.0684570000000004</v>
      </c>
      <c r="P87" s="29">
        <v>6.1117569999999999</v>
      </c>
      <c r="Q87" s="29">
        <v>6.1554330000000004</v>
      </c>
      <c r="R87" s="29">
        <v>6.2057659999999997</v>
      </c>
      <c r="S87" s="29">
        <v>6.2564789999999997</v>
      </c>
      <c r="T87" s="29">
        <v>6.312189</v>
      </c>
      <c r="U87" s="29">
        <v>6.3631500000000001</v>
      </c>
      <c r="V87" s="29">
        <v>6.4185970000000001</v>
      </c>
      <c r="W87" s="29">
        <v>6.4780550000000003</v>
      </c>
      <c r="X87" s="29">
        <v>6.5456149999999997</v>
      </c>
      <c r="Y87" s="29">
        <v>6.6166470000000004</v>
      </c>
      <c r="Z87" s="29">
        <v>6.6942830000000004</v>
      </c>
      <c r="AA87" s="29">
        <v>6.7725879999999998</v>
      </c>
      <c r="AB87" s="29">
        <v>6.8555710000000003</v>
      </c>
      <c r="AC87" s="29">
        <v>6.944204</v>
      </c>
      <c r="AD87" s="29">
        <v>7.0390920000000001</v>
      </c>
      <c r="AE87" s="29">
        <v>7.1446620000000003</v>
      </c>
      <c r="AF87" s="29">
        <v>7.2544120000000003</v>
      </c>
      <c r="AG87" s="29">
        <v>7.3660959999999998</v>
      </c>
      <c r="AH87" s="25">
        <v>1.4999999999999999E-2</v>
      </c>
    </row>
    <row r="88" spans="1:34" ht="15" customHeight="1" x14ac:dyDescent="0.3">
      <c r="A88" s="8" t="s">
        <v>62</v>
      </c>
      <c r="B88" s="24" t="s">
        <v>386</v>
      </c>
      <c r="C88" s="28">
        <v>16.772380999999999</v>
      </c>
      <c r="D88" s="28">
        <v>17.097670000000001</v>
      </c>
      <c r="E88" s="28">
        <v>17.401491</v>
      </c>
      <c r="F88" s="28">
        <v>17.545404000000001</v>
      </c>
      <c r="G88" s="28">
        <v>17.662987000000001</v>
      </c>
      <c r="H88" s="28">
        <v>17.701180000000001</v>
      </c>
      <c r="I88" s="28">
        <v>17.516242999999999</v>
      </c>
      <c r="J88" s="28">
        <v>17.461383999999999</v>
      </c>
      <c r="K88" s="28">
        <v>17.456861</v>
      </c>
      <c r="L88" s="28">
        <v>17.467078999999998</v>
      </c>
      <c r="M88" s="28">
        <v>17.465358999999999</v>
      </c>
      <c r="N88" s="28">
        <v>17.487734</v>
      </c>
      <c r="O88" s="28">
        <v>17.510646999999999</v>
      </c>
      <c r="P88" s="28">
        <v>17.541976999999999</v>
      </c>
      <c r="Q88" s="28">
        <v>17.577755</v>
      </c>
      <c r="R88" s="28">
        <v>17.634208999999998</v>
      </c>
      <c r="S88" s="28">
        <v>17.696149999999999</v>
      </c>
      <c r="T88" s="28">
        <v>17.769977999999998</v>
      </c>
      <c r="U88" s="28">
        <v>17.831223999999999</v>
      </c>
      <c r="V88" s="28">
        <v>17.899380000000001</v>
      </c>
      <c r="W88" s="28">
        <v>17.967452999999999</v>
      </c>
      <c r="X88" s="28">
        <v>18.060262999999999</v>
      </c>
      <c r="Y88" s="28">
        <v>18.157876999999999</v>
      </c>
      <c r="Z88" s="28">
        <v>18.274117</v>
      </c>
      <c r="AA88" s="28">
        <v>18.388393000000001</v>
      </c>
      <c r="AB88" s="28">
        <v>18.509739</v>
      </c>
      <c r="AC88" s="28">
        <v>18.644729999999999</v>
      </c>
      <c r="AD88" s="28">
        <v>18.789439999999999</v>
      </c>
      <c r="AE88" s="28">
        <v>18.955036</v>
      </c>
      <c r="AF88" s="28">
        <v>19.127438000000001</v>
      </c>
      <c r="AG88" s="28">
        <v>19.299778</v>
      </c>
      <c r="AH88" s="22">
        <v>4.6899999999999997E-3</v>
      </c>
    </row>
    <row r="89" spans="1:34" ht="15" customHeight="1" x14ac:dyDescent="0.35">
      <c r="A89" s="8" t="s">
        <v>385</v>
      </c>
      <c r="B89" s="27" t="s">
        <v>344</v>
      </c>
      <c r="C89" s="29">
        <v>8.8754E-2</v>
      </c>
      <c r="D89" s="29">
        <v>0.10077999999999999</v>
      </c>
      <c r="E89" s="29">
        <v>0.108822</v>
      </c>
      <c r="F89" s="29">
        <v>0.113284</v>
      </c>
      <c r="G89" s="29">
        <v>0.117704</v>
      </c>
      <c r="H89" s="29">
        <v>0.12537599999999999</v>
      </c>
      <c r="I89" s="29">
        <v>0.13159799999999999</v>
      </c>
      <c r="J89" s="29">
        <v>0.14030899999999999</v>
      </c>
      <c r="K89" s="29">
        <v>0.14565900000000001</v>
      </c>
      <c r="L89" s="29">
        <v>0.15195400000000001</v>
      </c>
      <c r="M89" s="29">
        <v>0.15564500000000001</v>
      </c>
      <c r="N89" s="29">
        <v>0.162048</v>
      </c>
      <c r="O89" s="29">
        <v>0.16437399999999999</v>
      </c>
      <c r="P89" s="29">
        <v>0.17144899999999999</v>
      </c>
      <c r="Q89" s="29">
        <v>0.174927</v>
      </c>
      <c r="R89" s="29">
        <v>0.182645</v>
      </c>
      <c r="S89" s="29">
        <v>0.19064900000000001</v>
      </c>
      <c r="T89" s="29">
        <v>0.19592399999999999</v>
      </c>
      <c r="U89" s="29">
        <v>0.20144000000000001</v>
      </c>
      <c r="V89" s="29">
        <v>0.20696999999999999</v>
      </c>
      <c r="W89" s="29">
        <v>0.21357400000000001</v>
      </c>
      <c r="X89" s="29">
        <v>0.22040199999999999</v>
      </c>
      <c r="Y89" s="29">
        <v>0.22836400000000001</v>
      </c>
      <c r="Z89" s="29">
        <v>0.230716</v>
      </c>
      <c r="AA89" s="29">
        <v>0.23728299999999999</v>
      </c>
      <c r="AB89" s="29">
        <v>0.242976</v>
      </c>
      <c r="AC89" s="29">
        <v>0.25006899999999999</v>
      </c>
      <c r="AD89" s="29">
        <v>0.257384</v>
      </c>
      <c r="AE89" s="29">
        <v>0.26299400000000001</v>
      </c>
      <c r="AF89" s="29">
        <v>0.266015</v>
      </c>
      <c r="AG89" s="29">
        <v>0.26919199999999999</v>
      </c>
      <c r="AH89" s="25">
        <v>3.7678000000000003E-2</v>
      </c>
    </row>
    <row r="90" spans="1:34" ht="15" customHeight="1" x14ac:dyDescent="0.3">
      <c r="A90" s="8" t="s">
        <v>384</v>
      </c>
      <c r="B90" s="24" t="s">
        <v>332</v>
      </c>
      <c r="C90" s="28">
        <v>16.683627999999999</v>
      </c>
      <c r="D90" s="28">
        <v>16.996888999999999</v>
      </c>
      <c r="E90" s="28">
        <v>17.292667000000002</v>
      </c>
      <c r="F90" s="28">
        <v>17.432120999999999</v>
      </c>
      <c r="G90" s="28">
        <v>17.545280000000002</v>
      </c>
      <c r="H90" s="28">
        <v>17.575806</v>
      </c>
      <c r="I90" s="28">
        <v>17.384647000000001</v>
      </c>
      <c r="J90" s="28">
        <v>17.321075</v>
      </c>
      <c r="K90" s="28">
        <v>17.311202999999999</v>
      </c>
      <c r="L90" s="28">
        <v>17.315124999999998</v>
      </c>
      <c r="M90" s="28">
        <v>17.309711</v>
      </c>
      <c r="N90" s="28">
        <v>17.325686000000001</v>
      </c>
      <c r="O90" s="28">
        <v>17.346271999999999</v>
      </c>
      <c r="P90" s="28">
        <v>17.370529000000001</v>
      </c>
      <c r="Q90" s="28">
        <v>17.402828</v>
      </c>
      <c r="R90" s="28">
        <v>17.451563</v>
      </c>
      <c r="S90" s="28">
        <v>17.505500999999999</v>
      </c>
      <c r="T90" s="28">
        <v>17.574055000000001</v>
      </c>
      <c r="U90" s="28">
        <v>17.629784000000001</v>
      </c>
      <c r="V90" s="28">
        <v>17.692409999999999</v>
      </c>
      <c r="W90" s="28">
        <v>17.753879999999999</v>
      </c>
      <c r="X90" s="28">
        <v>17.839860999999999</v>
      </c>
      <c r="Y90" s="28">
        <v>17.929511999999999</v>
      </c>
      <c r="Z90" s="28">
        <v>18.043399999999998</v>
      </c>
      <c r="AA90" s="28">
        <v>18.151109999999999</v>
      </c>
      <c r="AB90" s="28">
        <v>18.266763999999998</v>
      </c>
      <c r="AC90" s="28">
        <v>18.394659000000001</v>
      </c>
      <c r="AD90" s="28">
        <v>18.532056999999998</v>
      </c>
      <c r="AE90" s="28">
        <v>18.692041</v>
      </c>
      <c r="AF90" s="28">
        <v>18.861422999999998</v>
      </c>
      <c r="AG90" s="28">
        <v>19.030586</v>
      </c>
      <c r="AH90" s="22">
        <v>4.3969999999999999E-3</v>
      </c>
    </row>
    <row r="92" spans="1:34" ht="15" customHeight="1" x14ac:dyDescent="0.3">
      <c r="B92" s="24" t="s">
        <v>383</v>
      </c>
    </row>
    <row r="93" spans="1:34" ht="15" customHeight="1" x14ac:dyDescent="0.35">
      <c r="A93" s="8" t="s">
        <v>60</v>
      </c>
      <c r="B93" s="27" t="s">
        <v>59</v>
      </c>
      <c r="C93" s="29">
        <v>7.3691999999999994E-2</v>
      </c>
      <c r="D93" s="29">
        <v>7.4771000000000004E-2</v>
      </c>
      <c r="E93" s="29">
        <v>7.4763999999999997E-2</v>
      </c>
      <c r="F93" s="29">
        <v>7.3534000000000002E-2</v>
      </c>
      <c r="G93" s="29">
        <v>7.3245000000000005E-2</v>
      </c>
      <c r="H93" s="29">
        <v>7.1374999999999994E-2</v>
      </c>
      <c r="I93" s="29">
        <v>7.0848999999999995E-2</v>
      </c>
      <c r="J93" s="29">
        <v>7.0451E-2</v>
      </c>
      <c r="K93" s="29">
        <v>7.0455000000000004E-2</v>
      </c>
      <c r="L93" s="29">
        <v>7.0278999999999994E-2</v>
      </c>
      <c r="M93" s="29">
        <v>7.0495000000000002E-2</v>
      </c>
      <c r="N93" s="29">
        <v>7.0365999999999998E-2</v>
      </c>
      <c r="O93" s="29">
        <v>7.0212999999999998E-2</v>
      </c>
      <c r="P93" s="29">
        <v>7.0060999999999998E-2</v>
      </c>
      <c r="Q93" s="29">
        <v>6.9983000000000004E-2</v>
      </c>
      <c r="R93" s="29">
        <v>6.9874000000000006E-2</v>
      </c>
      <c r="S93" s="29">
        <v>6.9837999999999997E-2</v>
      </c>
      <c r="T93" s="29">
        <v>6.9871000000000003E-2</v>
      </c>
      <c r="U93" s="29">
        <v>6.9458000000000006E-2</v>
      </c>
      <c r="V93" s="29">
        <v>6.9417999999999994E-2</v>
      </c>
      <c r="W93" s="29">
        <v>6.9345000000000004E-2</v>
      </c>
      <c r="X93" s="29">
        <v>6.9290000000000004E-2</v>
      </c>
      <c r="Y93" s="29">
        <v>6.9236000000000006E-2</v>
      </c>
      <c r="Z93" s="29">
        <v>6.9093000000000002E-2</v>
      </c>
      <c r="AA93" s="29">
        <v>6.8950999999999998E-2</v>
      </c>
      <c r="AB93" s="29">
        <v>6.8748000000000004E-2</v>
      </c>
      <c r="AC93" s="29">
        <v>6.8580000000000002E-2</v>
      </c>
      <c r="AD93" s="29">
        <v>6.8497000000000002E-2</v>
      </c>
      <c r="AE93" s="29">
        <v>6.8274000000000001E-2</v>
      </c>
      <c r="AF93" s="29">
        <v>6.7988999999999994E-2</v>
      </c>
      <c r="AG93" s="29">
        <v>6.7805000000000004E-2</v>
      </c>
      <c r="AH93" s="25">
        <v>-2.771E-3</v>
      </c>
    </row>
    <row r="94" spans="1:34" ht="15" customHeight="1" x14ac:dyDescent="0.35">
      <c r="A94" s="8" t="s">
        <v>58</v>
      </c>
      <c r="B94" s="27" t="s">
        <v>57</v>
      </c>
      <c r="C94" s="29">
        <v>0.16556000000000001</v>
      </c>
      <c r="D94" s="29">
        <v>0.19445999999999999</v>
      </c>
      <c r="E94" s="29">
        <v>0.213751</v>
      </c>
      <c r="F94" s="29">
        <v>0.22212799999999999</v>
      </c>
      <c r="G94" s="29">
        <v>0.23104</v>
      </c>
      <c r="H94" s="29">
        <v>0.245749</v>
      </c>
      <c r="I94" s="29">
        <v>0.25803100000000001</v>
      </c>
      <c r="J94" s="29">
        <v>0.27777200000000002</v>
      </c>
      <c r="K94" s="29">
        <v>0.28991299999999998</v>
      </c>
      <c r="L94" s="29">
        <v>0.30431799999999998</v>
      </c>
      <c r="M94" s="29">
        <v>0.31456000000000001</v>
      </c>
      <c r="N94" s="29">
        <v>0.32959300000000002</v>
      </c>
      <c r="O94" s="29">
        <v>0.33458599999999999</v>
      </c>
      <c r="P94" s="29">
        <v>0.34983999999999998</v>
      </c>
      <c r="Q94" s="29">
        <v>0.357211</v>
      </c>
      <c r="R94" s="29">
        <v>0.37506</v>
      </c>
      <c r="S94" s="29">
        <v>0.39375300000000002</v>
      </c>
      <c r="T94" s="29">
        <v>0.40736</v>
      </c>
      <c r="U94" s="29">
        <v>0.418628</v>
      </c>
      <c r="V94" s="29">
        <v>0.43176100000000001</v>
      </c>
      <c r="W94" s="29">
        <v>0.44695200000000002</v>
      </c>
      <c r="X94" s="29">
        <v>0.462283</v>
      </c>
      <c r="Y94" s="29">
        <v>0.480161</v>
      </c>
      <c r="Z94" s="29">
        <v>0.48518499999999998</v>
      </c>
      <c r="AA94" s="29">
        <v>0.49939099999999997</v>
      </c>
      <c r="AB94" s="29">
        <v>0.51058000000000003</v>
      </c>
      <c r="AC94" s="29">
        <v>0.52541599999999999</v>
      </c>
      <c r="AD94" s="29">
        <v>0.54133100000000001</v>
      </c>
      <c r="AE94" s="29">
        <v>0.55223299999999997</v>
      </c>
      <c r="AF94" s="29">
        <v>0.55629600000000001</v>
      </c>
      <c r="AG94" s="29">
        <v>0.56219200000000003</v>
      </c>
      <c r="AH94" s="25">
        <v>4.1591999999999997E-2</v>
      </c>
    </row>
    <row r="95" spans="1:34" ht="15" customHeight="1" x14ac:dyDescent="0.35">
      <c r="A95" s="8" t="s">
        <v>56</v>
      </c>
      <c r="B95" s="27" t="s">
        <v>55</v>
      </c>
      <c r="C95" s="29">
        <v>6.8910000000000004E-3</v>
      </c>
      <c r="D95" s="29">
        <v>6.9810000000000002E-3</v>
      </c>
      <c r="E95" s="29">
        <v>6.9670000000000001E-3</v>
      </c>
      <c r="F95" s="29">
        <v>6.8739999999999999E-3</v>
      </c>
      <c r="G95" s="29">
        <v>6.868E-3</v>
      </c>
      <c r="H95" s="29">
        <v>6.7089999999999997E-3</v>
      </c>
      <c r="I95" s="29">
        <v>6.6639999999999998E-3</v>
      </c>
      <c r="J95" s="29">
        <v>6.6550000000000003E-3</v>
      </c>
      <c r="K95" s="29">
        <v>6.6519999999999999E-3</v>
      </c>
      <c r="L95" s="29">
        <v>6.6410000000000002E-3</v>
      </c>
      <c r="M95" s="29">
        <v>6.6400000000000001E-3</v>
      </c>
      <c r="N95" s="29">
        <v>6.6299999999999996E-3</v>
      </c>
      <c r="O95" s="29">
        <v>6.6150000000000002E-3</v>
      </c>
      <c r="P95" s="29">
        <v>6.6360000000000004E-3</v>
      </c>
      <c r="Q95" s="29">
        <v>6.6280000000000002E-3</v>
      </c>
      <c r="R95" s="29">
        <v>6.62E-3</v>
      </c>
      <c r="S95" s="29">
        <v>6.613E-3</v>
      </c>
      <c r="T95" s="29">
        <v>6.607E-3</v>
      </c>
      <c r="U95" s="29">
        <v>6.5849999999999997E-3</v>
      </c>
      <c r="V95" s="29">
        <v>6.5789999999999998E-3</v>
      </c>
      <c r="W95" s="29">
        <v>6.5729999999999998E-3</v>
      </c>
      <c r="X95" s="29">
        <v>6.5649999999999997E-3</v>
      </c>
      <c r="Y95" s="29">
        <v>6.574E-3</v>
      </c>
      <c r="Z95" s="29">
        <v>6.5599999999999999E-3</v>
      </c>
      <c r="AA95" s="29">
        <v>6.5570000000000003E-3</v>
      </c>
      <c r="AB95" s="29">
        <v>6.5360000000000001E-3</v>
      </c>
      <c r="AC95" s="29">
        <v>6.522E-3</v>
      </c>
      <c r="AD95" s="29">
        <v>6.515E-3</v>
      </c>
      <c r="AE95" s="29">
        <v>6.5110000000000003E-3</v>
      </c>
      <c r="AF95" s="29">
        <v>6.4989999999999996E-3</v>
      </c>
      <c r="AG95" s="29">
        <v>6.489E-3</v>
      </c>
      <c r="AH95" s="25">
        <v>-1.9980000000000002E-3</v>
      </c>
    </row>
    <row r="96" spans="1:34" ht="15" customHeight="1" x14ac:dyDescent="0.3">
      <c r="A96" s="8" t="s">
        <v>54</v>
      </c>
      <c r="B96" s="24" t="s">
        <v>53</v>
      </c>
      <c r="C96" s="28">
        <v>0.246143</v>
      </c>
      <c r="D96" s="28">
        <v>0.27621200000000001</v>
      </c>
      <c r="E96" s="28">
        <v>0.29548200000000002</v>
      </c>
      <c r="F96" s="28">
        <v>0.302537</v>
      </c>
      <c r="G96" s="28">
        <v>0.31115300000000001</v>
      </c>
      <c r="H96" s="28">
        <v>0.32383299999999998</v>
      </c>
      <c r="I96" s="28">
        <v>0.33554400000000001</v>
      </c>
      <c r="J96" s="28">
        <v>0.35487800000000003</v>
      </c>
      <c r="K96" s="28">
        <v>0.36702000000000001</v>
      </c>
      <c r="L96" s="28">
        <v>0.38123800000000002</v>
      </c>
      <c r="M96" s="28">
        <v>0.39169500000000002</v>
      </c>
      <c r="N96" s="28">
        <v>0.40658899999999998</v>
      </c>
      <c r="O96" s="28">
        <v>0.411414</v>
      </c>
      <c r="P96" s="28">
        <v>0.426537</v>
      </c>
      <c r="Q96" s="28">
        <v>0.43382199999999999</v>
      </c>
      <c r="R96" s="28">
        <v>0.45155400000000001</v>
      </c>
      <c r="S96" s="28">
        <v>0.47020299999999998</v>
      </c>
      <c r="T96" s="28">
        <v>0.48383900000000002</v>
      </c>
      <c r="U96" s="28">
        <v>0.49467</v>
      </c>
      <c r="V96" s="28">
        <v>0.50775899999999996</v>
      </c>
      <c r="W96" s="28">
        <v>0.52286999999999995</v>
      </c>
      <c r="X96" s="28">
        <v>0.53813800000000001</v>
      </c>
      <c r="Y96" s="28">
        <v>0.55597099999999999</v>
      </c>
      <c r="Z96" s="28">
        <v>0.56083799999999995</v>
      </c>
      <c r="AA96" s="28">
        <v>0.57489800000000002</v>
      </c>
      <c r="AB96" s="28">
        <v>0.58586400000000005</v>
      </c>
      <c r="AC96" s="28">
        <v>0.600518</v>
      </c>
      <c r="AD96" s="28">
        <v>0.61634199999999995</v>
      </c>
      <c r="AE96" s="28">
        <v>0.62701799999999996</v>
      </c>
      <c r="AF96" s="28">
        <v>0.63078400000000001</v>
      </c>
      <c r="AG96" s="28">
        <v>0.63648700000000002</v>
      </c>
      <c r="AH96" s="22">
        <v>3.2175000000000002E-2</v>
      </c>
    </row>
    <row r="98" spans="1:34" ht="15" customHeight="1" x14ac:dyDescent="0.3">
      <c r="B98" s="24" t="s">
        <v>52</v>
      </c>
    </row>
    <row r="99" spans="1:34" ht="15" customHeight="1" x14ac:dyDescent="0.35">
      <c r="A99" s="8" t="s">
        <v>51</v>
      </c>
      <c r="B99" s="27" t="s">
        <v>39</v>
      </c>
      <c r="C99" s="26">
        <v>5958</v>
      </c>
      <c r="D99" s="26">
        <v>6244</v>
      </c>
      <c r="E99" s="26">
        <v>6198</v>
      </c>
      <c r="F99" s="26">
        <v>6187</v>
      </c>
      <c r="G99" s="26">
        <v>6176</v>
      </c>
      <c r="H99" s="26">
        <v>6165</v>
      </c>
      <c r="I99" s="26">
        <v>6153</v>
      </c>
      <c r="J99" s="26">
        <v>6142</v>
      </c>
      <c r="K99" s="26">
        <v>6130</v>
      </c>
      <c r="L99" s="26">
        <v>6118</v>
      </c>
      <c r="M99" s="26">
        <v>6107</v>
      </c>
      <c r="N99" s="26">
        <v>6095</v>
      </c>
      <c r="O99" s="26">
        <v>6083</v>
      </c>
      <c r="P99" s="26">
        <v>6071</v>
      </c>
      <c r="Q99" s="26">
        <v>6059</v>
      </c>
      <c r="R99" s="26">
        <v>6048</v>
      </c>
      <c r="S99" s="26">
        <v>6036</v>
      </c>
      <c r="T99" s="26">
        <v>6024</v>
      </c>
      <c r="U99" s="26">
        <v>6012</v>
      </c>
      <c r="V99" s="26">
        <v>6000</v>
      </c>
      <c r="W99" s="26">
        <v>5988</v>
      </c>
      <c r="X99" s="26">
        <v>5976</v>
      </c>
      <c r="Y99" s="26">
        <v>5964</v>
      </c>
      <c r="Z99" s="26">
        <v>5952</v>
      </c>
      <c r="AA99" s="26">
        <v>5940</v>
      </c>
      <c r="AB99" s="26">
        <v>5929</v>
      </c>
      <c r="AC99" s="26">
        <v>5917</v>
      </c>
      <c r="AD99" s="26">
        <v>5905</v>
      </c>
      <c r="AE99" s="26">
        <v>5893</v>
      </c>
      <c r="AF99" s="26">
        <v>5881</v>
      </c>
      <c r="AG99" s="26">
        <v>5869</v>
      </c>
      <c r="AH99" s="25">
        <v>-5.0199999999999995E-4</v>
      </c>
    </row>
    <row r="100" spans="1:34" ht="15" customHeight="1" x14ac:dyDescent="0.35">
      <c r="A100" s="8" t="s">
        <v>50</v>
      </c>
      <c r="B100" s="27" t="s">
        <v>37</v>
      </c>
      <c r="C100" s="26">
        <v>5371</v>
      </c>
      <c r="D100" s="26">
        <v>5595</v>
      </c>
      <c r="E100" s="26">
        <v>5569</v>
      </c>
      <c r="F100" s="26">
        <v>5558</v>
      </c>
      <c r="G100" s="26">
        <v>5548</v>
      </c>
      <c r="H100" s="26">
        <v>5538</v>
      </c>
      <c r="I100" s="26">
        <v>5528</v>
      </c>
      <c r="J100" s="26">
        <v>5517</v>
      </c>
      <c r="K100" s="26">
        <v>5507</v>
      </c>
      <c r="L100" s="26">
        <v>5497</v>
      </c>
      <c r="M100" s="26">
        <v>5487</v>
      </c>
      <c r="N100" s="26">
        <v>5477</v>
      </c>
      <c r="O100" s="26">
        <v>5467</v>
      </c>
      <c r="P100" s="26">
        <v>5457</v>
      </c>
      <c r="Q100" s="26">
        <v>5446</v>
      </c>
      <c r="R100" s="26">
        <v>5436</v>
      </c>
      <c r="S100" s="26">
        <v>5426</v>
      </c>
      <c r="T100" s="26">
        <v>5416</v>
      </c>
      <c r="U100" s="26">
        <v>5406</v>
      </c>
      <c r="V100" s="26">
        <v>5396</v>
      </c>
      <c r="W100" s="26">
        <v>5386</v>
      </c>
      <c r="X100" s="26">
        <v>5376</v>
      </c>
      <c r="Y100" s="26">
        <v>5366</v>
      </c>
      <c r="Z100" s="26">
        <v>5355</v>
      </c>
      <c r="AA100" s="26">
        <v>5345</v>
      </c>
      <c r="AB100" s="26">
        <v>5335</v>
      </c>
      <c r="AC100" s="26">
        <v>5325</v>
      </c>
      <c r="AD100" s="26">
        <v>5315</v>
      </c>
      <c r="AE100" s="26">
        <v>5305</v>
      </c>
      <c r="AF100" s="26">
        <v>5295</v>
      </c>
      <c r="AG100" s="26">
        <v>5285</v>
      </c>
      <c r="AH100" s="25">
        <v>-5.3799999999999996E-4</v>
      </c>
    </row>
    <row r="101" spans="1:34" ht="15" customHeight="1" x14ac:dyDescent="0.35">
      <c r="A101" s="8" t="s">
        <v>49</v>
      </c>
      <c r="B101" s="27" t="s">
        <v>35</v>
      </c>
      <c r="C101" s="26">
        <v>6000</v>
      </c>
      <c r="D101" s="26">
        <v>6217</v>
      </c>
      <c r="E101" s="26">
        <v>6172</v>
      </c>
      <c r="F101" s="26">
        <v>6167</v>
      </c>
      <c r="G101" s="26">
        <v>6163</v>
      </c>
      <c r="H101" s="26">
        <v>6159</v>
      </c>
      <c r="I101" s="26">
        <v>6155</v>
      </c>
      <c r="J101" s="26">
        <v>6151</v>
      </c>
      <c r="K101" s="26">
        <v>6147</v>
      </c>
      <c r="L101" s="26">
        <v>6143</v>
      </c>
      <c r="M101" s="26">
        <v>6138</v>
      </c>
      <c r="N101" s="26">
        <v>6134</v>
      </c>
      <c r="O101" s="26">
        <v>6130</v>
      </c>
      <c r="P101" s="26">
        <v>6126</v>
      </c>
      <c r="Q101" s="26">
        <v>6122</v>
      </c>
      <c r="R101" s="26">
        <v>6118</v>
      </c>
      <c r="S101" s="26">
        <v>6114</v>
      </c>
      <c r="T101" s="26">
        <v>6109</v>
      </c>
      <c r="U101" s="26">
        <v>6105</v>
      </c>
      <c r="V101" s="26">
        <v>6101</v>
      </c>
      <c r="W101" s="26">
        <v>6097</v>
      </c>
      <c r="X101" s="26">
        <v>6093</v>
      </c>
      <c r="Y101" s="26">
        <v>6089</v>
      </c>
      <c r="Z101" s="26">
        <v>6084</v>
      </c>
      <c r="AA101" s="26">
        <v>6080</v>
      </c>
      <c r="AB101" s="26">
        <v>6076</v>
      </c>
      <c r="AC101" s="26">
        <v>6072</v>
      </c>
      <c r="AD101" s="26">
        <v>6068</v>
      </c>
      <c r="AE101" s="26">
        <v>6064</v>
      </c>
      <c r="AF101" s="26">
        <v>6059</v>
      </c>
      <c r="AG101" s="26">
        <v>6055</v>
      </c>
      <c r="AH101" s="25">
        <v>3.0400000000000002E-4</v>
      </c>
    </row>
    <row r="102" spans="1:34" ht="15" customHeight="1" x14ac:dyDescent="0.35">
      <c r="A102" s="8" t="s">
        <v>48</v>
      </c>
      <c r="B102" s="27" t="s">
        <v>33</v>
      </c>
      <c r="C102" s="26">
        <v>6410</v>
      </c>
      <c r="D102" s="26">
        <v>6529</v>
      </c>
      <c r="E102" s="26">
        <v>6490</v>
      </c>
      <c r="F102" s="26">
        <v>6489</v>
      </c>
      <c r="G102" s="26">
        <v>6487</v>
      </c>
      <c r="H102" s="26">
        <v>6485</v>
      </c>
      <c r="I102" s="26">
        <v>6483</v>
      </c>
      <c r="J102" s="26">
        <v>6481</v>
      </c>
      <c r="K102" s="26">
        <v>6479</v>
      </c>
      <c r="L102" s="26">
        <v>6477</v>
      </c>
      <c r="M102" s="26">
        <v>6474</v>
      </c>
      <c r="N102" s="26">
        <v>6472</v>
      </c>
      <c r="O102" s="26">
        <v>6470</v>
      </c>
      <c r="P102" s="26">
        <v>6467</v>
      </c>
      <c r="Q102" s="26">
        <v>6465</v>
      </c>
      <c r="R102" s="26">
        <v>6462</v>
      </c>
      <c r="S102" s="26">
        <v>6459</v>
      </c>
      <c r="T102" s="26">
        <v>6457</v>
      </c>
      <c r="U102" s="26">
        <v>6454</v>
      </c>
      <c r="V102" s="26">
        <v>6451</v>
      </c>
      <c r="W102" s="26">
        <v>6449</v>
      </c>
      <c r="X102" s="26">
        <v>6446</v>
      </c>
      <c r="Y102" s="26">
        <v>6443</v>
      </c>
      <c r="Z102" s="26">
        <v>6440</v>
      </c>
      <c r="AA102" s="26">
        <v>6437</v>
      </c>
      <c r="AB102" s="26">
        <v>6434</v>
      </c>
      <c r="AC102" s="26">
        <v>6431</v>
      </c>
      <c r="AD102" s="26">
        <v>6428</v>
      </c>
      <c r="AE102" s="26">
        <v>6426</v>
      </c>
      <c r="AF102" s="26">
        <v>6423</v>
      </c>
      <c r="AG102" s="26">
        <v>6420</v>
      </c>
      <c r="AH102" s="25">
        <v>5.1999999999999997E-5</v>
      </c>
    </row>
    <row r="103" spans="1:34" ht="15" customHeight="1" x14ac:dyDescent="0.35">
      <c r="A103" s="8" t="s">
        <v>47</v>
      </c>
      <c r="B103" s="27" t="s">
        <v>31</v>
      </c>
      <c r="C103" s="26">
        <v>2335</v>
      </c>
      <c r="D103" s="26">
        <v>2486</v>
      </c>
      <c r="E103" s="26">
        <v>2520</v>
      </c>
      <c r="F103" s="26">
        <v>2511</v>
      </c>
      <c r="G103" s="26">
        <v>2503</v>
      </c>
      <c r="H103" s="26">
        <v>2495</v>
      </c>
      <c r="I103" s="26">
        <v>2487</v>
      </c>
      <c r="J103" s="26">
        <v>2479</v>
      </c>
      <c r="K103" s="26">
        <v>2471</v>
      </c>
      <c r="L103" s="26">
        <v>2463</v>
      </c>
      <c r="M103" s="26">
        <v>2455</v>
      </c>
      <c r="N103" s="26">
        <v>2448</v>
      </c>
      <c r="O103" s="26">
        <v>2440</v>
      </c>
      <c r="P103" s="26">
        <v>2432</v>
      </c>
      <c r="Q103" s="26">
        <v>2424</v>
      </c>
      <c r="R103" s="26">
        <v>2417</v>
      </c>
      <c r="S103" s="26">
        <v>2409</v>
      </c>
      <c r="T103" s="26">
        <v>2401</v>
      </c>
      <c r="U103" s="26">
        <v>2393</v>
      </c>
      <c r="V103" s="26">
        <v>2385</v>
      </c>
      <c r="W103" s="26">
        <v>2378</v>
      </c>
      <c r="X103" s="26">
        <v>2370</v>
      </c>
      <c r="Y103" s="26">
        <v>2362</v>
      </c>
      <c r="Z103" s="26">
        <v>2355</v>
      </c>
      <c r="AA103" s="26">
        <v>2347</v>
      </c>
      <c r="AB103" s="26">
        <v>2339</v>
      </c>
      <c r="AC103" s="26">
        <v>2332</v>
      </c>
      <c r="AD103" s="26">
        <v>2324</v>
      </c>
      <c r="AE103" s="26">
        <v>2316</v>
      </c>
      <c r="AF103" s="26">
        <v>2309</v>
      </c>
      <c r="AG103" s="26">
        <v>2301</v>
      </c>
      <c r="AH103" s="25">
        <v>-4.8899999999999996E-4</v>
      </c>
    </row>
    <row r="104" spans="1:34" ht="15" customHeight="1" x14ac:dyDescent="0.35">
      <c r="A104" s="8" t="s">
        <v>46</v>
      </c>
      <c r="B104" s="27" t="s">
        <v>29</v>
      </c>
      <c r="C104" s="26">
        <v>3119</v>
      </c>
      <c r="D104" s="26">
        <v>3304</v>
      </c>
      <c r="E104" s="26">
        <v>3319</v>
      </c>
      <c r="F104" s="26">
        <v>3314</v>
      </c>
      <c r="G104" s="26">
        <v>3310</v>
      </c>
      <c r="H104" s="26">
        <v>3306</v>
      </c>
      <c r="I104" s="26">
        <v>3302</v>
      </c>
      <c r="J104" s="26">
        <v>3297</v>
      </c>
      <c r="K104" s="26">
        <v>3293</v>
      </c>
      <c r="L104" s="26">
        <v>3288</v>
      </c>
      <c r="M104" s="26">
        <v>3284</v>
      </c>
      <c r="N104" s="26">
        <v>3280</v>
      </c>
      <c r="O104" s="26">
        <v>3275</v>
      </c>
      <c r="P104" s="26">
        <v>3271</v>
      </c>
      <c r="Q104" s="26">
        <v>3266</v>
      </c>
      <c r="R104" s="26">
        <v>3262</v>
      </c>
      <c r="S104" s="26">
        <v>3257</v>
      </c>
      <c r="T104" s="26">
        <v>3252</v>
      </c>
      <c r="U104" s="26">
        <v>3248</v>
      </c>
      <c r="V104" s="26">
        <v>3243</v>
      </c>
      <c r="W104" s="26">
        <v>3238</v>
      </c>
      <c r="X104" s="26">
        <v>3234</v>
      </c>
      <c r="Y104" s="26">
        <v>3229</v>
      </c>
      <c r="Z104" s="26">
        <v>3224</v>
      </c>
      <c r="AA104" s="26">
        <v>3220</v>
      </c>
      <c r="AB104" s="26">
        <v>3215</v>
      </c>
      <c r="AC104" s="26">
        <v>3210</v>
      </c>
      <c r="AD104" s="26">
        <v>3206</v>
      </c>
      <c r="AE104" s="26">
        <v>3201</v>
      </c>
      <c r="AF104" s="26">
        <v>3196</v>
      </c>
      <c r="AG104" s="26">
        <v>3191</v>
      </c>
      <c r="AH104" s="25">
        <v>7.6099999999999996E-4</v>
      </c>
    </row>
    <row r="105" spans="1:34" ht="15" customHeight="1" x14ac:dyDescent="0.35">
      <c r="A105" s="8" t="s">
        <v>45</v>
      </c>
      <c r="B105" s="27" t="s">
        <v>27</v>
      </c>
      <c r="C105" s="26">
        <v>1829</v>
      </c>
      <c r="D105" s="26">
        <v>1910</v>
      </c>
      <c r="E105" s="26">
        <v>2015</v>
      </c>
      <c r="F105" s="26">
        <v>2009</v>
      </c>
      <c r="G105" s="26">
        <v>2004</v>
      </c>
      <c r="H105" s="26">
        <v>1999</v>
      </c>
      <c r="I105" s="26">
        <v>1994</v>
      </c>
      <c r="J105" s="26">
        <v>1988</v>
      </c>
      <c r="K105" s="26">
        <v>1983</v>
      </c>
      <c r="L105" s="26">
        <v>1978</v>
      </c>
      <c r="M105" s="26">
        <v>1973</v>
      </c>
      <c r="N105" s="26">
        <v>1967</v>
      </c>
      <c r="O105" s="26">
        <v>1962</v>
      </c>
      <c r="P105" s="26">
        <v>1957</v>
      </c>
      <c r="Q105" s="26">
        <v>1952</v>
      </c>
      <c r="R105" s="26">
        <v>1947</v>
      </c>
      <c r="S105" s="26">
        <v>1942</v>
      </c>
      <c r="T105" s="26">
        <v>1937</v>
      </c>
      <c r="U105" s="26">
        <v>1932</v>
      </c>
      <c r="V105" s="26">
        <v>1927</v>
      </c>
      <c r="W105" s="26">
        <v>1922</v>
      </c>
      <c r="X105" s="26">
        <v>1917</v>
      </c>
      <c r="Y105" s="26">
        <v>1912</v>
      </c>
      <c r="Z105" s="26">
        <v>1907</v>
      </c>
      <c r="AA105" s="26">
        <v>1902</v>
      </c>
      <c r="AB105" s="26">
        <v>1897</v>
      </c>
      <c r="AC105" s="26">
        <v>1892</v>
      </c>
      <c r="AD105" s="26">
        <v>1887</v>
      </c>
      <c r="AE105" s="26">
        <v>1882</v>
      </c>
      <c r="AF105" s="26">
        <v>1877</v>
      </c>
      <c r="AG105" s="26">
        <v>1873</v>
      </c>
      <c r="AH105" s="25">
        <v>7.9299999999999998E-4</v>
      </c>
    </row>
    <row r="106" spans="1:34" ht="15" customHeight="1" x14ac:dyDescent="0.35">
      <c r="A106" s="8" t="s">
        <v>44</v>
      </c>
      <c r="B106" s="27" t="s">
        <v>25</v>
      </c>
      <c r="C106" s="26">
        <v>4810</v>
      </c>
      <c r="D106" s="26">
        <v>4802</v>
      </c>
      <c r="E106" s="26">
        <v>4793</v>
      </c>
      <c r="F106" s="26">
        <v>4780</v>
      </c>
      <c r="G106" s="26">
        <v>4768</v>
      </c>
      <c r="H106" s="26">
        <v>4755</v>
      </c>
      <c r="I106" s="26">
        <v>4742</v>
      </c>
      <c r="J106" s="26">
        <v>4730</v>
      </c>
      <c r="K106" s="26">
        <v>4717</v>
      </c>
      <c r="L106" s="26">
        <v>4704</v>
      </c>
      <c r="M106" s="26">
        <v>4691</v>
      </c>
      <c r="N106" s="26">
        <v>4678</v>
      </c>
      <c r="O106" s="26">
        <v>4664</v>
      </c>
      <c r="P106" s="26">
        <v>4651</v>
      </c>
      <c r="Q106" s="26">
        <v>4638</v>
      </c>
      <c r="R106" s="26">
        <v>4624</v>
      </c>
      <c r="S106" s="26">
        <v>4611</v>
      </c>
      <c r="T106" s="26">
        <v>4597</v>
      </c>
      <c r="U106" s="26">
        <v>4584</v>
      </c>
      <c r="V106" s="26">
        <v>4570</v>
      </c>
      <c r="W106" s="26">
        <v>4557</v>
      </c>
      <c r="X106" s="26">
        <v>4543</v>
      </c>
      <c r="Y106" s="26">
        <v>4530</v>
      </c>
      <c r="Z106" s="26">
        <v>4517</v>
      </c>
      <c r="AA106" s="26">
        <v>4503</v>
      </c>
      <c r="AB106" s="26">
        <v>4490</v>
      </c>
      <c r="AC106" s="26">
        <v>4476</v>
      </c>
      <c r="AD106" s="26">
        <v>4463</v>
      </c>
      <c r="AE106" s="26">
        <v>4450</v>
      </c>
      <c r="AF106" s="26">
        <v>4436</v>
      </c>
      <c r="AG106" s="26">
        <v>4423</v>
      </c>
      <c r="AH106" s="25">
        <v>-2.7920000000000002E-3</v>
      </c>
    </row>
    <row r="107" spans="1:34" ht="15" customHeight="1" x14ac:dyDescent="0.35">
      <c r="A107" s="8" t="s">
        <v>43</v>
      </c>
      <c r="B107" s="27" t="s">
        <v>23</v>
      </c>
      <c r="C107" s="26">
        <v>3335</v>
      </c>
      <c r="D107" s="26">
        <v>3363</v>
      </c>
      <c r="E107" s="26">
        <v>3253</v>
      </c>
      <c r="F107" s="26">
        <v>3243</v>
      </c>
      <c r="G107" s="26">
        <v>3232</v>
      </c>
      <c r="H107" s="26">
        <v>3222</v>
      </c>
      <c r="I107" s="26">
        <v>3212</v>
      </c>
      <c r="J107" s="26">
        <v>3201</v>
      </c>
      <c r="K107" s="26">
        <v>3191</v>
      </c>
      <c r="L107" s="26">
        <v>3180</v>
      </c>
      <c r="M107" s="26">
        <v>3169</v>
      </c>
      <c r="N107" s="26">
        <v>3159</v>
      </c>
      <c r="O107" s="26">
        <v>3148</v>
      </c>
      <c r="P107" s="26">
        <v>3137</v>
      </c>
      <c r="Q107" s="26">
        <v>3126</v>
      </c>
      <c r="R107" s="26">
        <v>3116</v>
      </c>
      <c r="S107" s="26">
        <v>3105</v>
      </c>
      <c r="T107" s="26">
        <v>3094</v>
      </c>
      <c r="U107" s="26">
        <v>3083</v>
      </c>
      <c r="V107" s="26">
        <v>3072</v>
      </c>
      <c r="W107" s="26">
        <v>3061</v>
      </c>
      <c r="X107" s="26">
        <v>3050</v>
      </c>
      <c r="Y107" s="26">
        <v>3039</v>
      </c>
      <c r="Z107" s="26">
        <v>3028</v>
      </c>
      <c r="AA107" s="26">
        <v>3017</v>
      </c>
      <c r="AB107" s="26">
        <v>3005</v>
      </c>
      <c r="AC107" s="26">
        <v>2994</v>
      </c>
      <c r="AD107" s="26">
        <v>2983</v>
      </c>
      <c r="AE107" s="26">
        <v>2972</v>
      </c>
      <c r="AF107" s="26">
        <v>2961</v>
      </c>
      <c r="AG107" s="26">
        <v>2950</v>
      </c>
      <c r="AH107" s="25">
        <v>-4.0810000000000004E-3</v>
      </c>
    </row>
    <row r="108" spans="1:34" ht="15" customHeight="1" x14ac:dyDescent="0.3">
      <c r="A108" s="8" t="s">
        <v>42</v>
      </c>
      <c r="B108" s="24" t="s">
        <v>21</v>
      </c>
      <c r="C108" s="23">
        <v>3994.5471189999998</v>
      </c>
      <c r="D108" s="23">
        <v>4123.486328</v>
      </c>
      <c r="E108" s="23">
        <v>4106.1538090000004</v>
      </c>
      <c r="F108" s="23">
        <v>4092.9008789999998</v>
      </c>
      <c r="G108" s="23">
        <v>4080.1918949999999</v>
      </c>
      <c r="H108" s="23">
        <v>4067.608154</v>
      </c>
      <c r="I108" s="23">
        <v>4055.0151369999999</v>
      </c>
      <c r="J108" s="23">
        <v>4042.108643</v>
      </c>
      <c r="K108" s="23">
        <v>4029.5825199999999</v>
      </c>
      <c r="L108" s="23">
        <v>4016.8515619999998</v>
      </c>
      <c r="M108" s="23">
        <v>4004.033203</v>
      </c>
      <c r="N108" s="23">
        <v>3991.616211</v>
      </c>
      <c r="O108" s="23">
        <v>3978.8229980000001</v>
      </c>
      <c r="P108" s="23">
        <v>3966.1135250000002</v>
      </c>
      <c r="Q108" s="23">
        <v>3953.3046880000002</v>
      </c>
      <c r="R108" s="23">
        <v>3940.9418949999999</v>
      </c>
      <c r="S108" s="23">
        <v>3928.1752929999998</v>
      </c>
      <c r="T108" s="23">
        <v>3915.2416990000002</v>
      </c>
      <c r="U108" s="23">
        <v>3902.5</v>
      </c>
      <c r="V108" s="23">
        <v>3889.59375</v>
      </c>
      <c r="W108" s="23">
        <v>3877.0180660000001</v>
      </c>
      <c r="X108" s="23">
        <v>3864.1130370000001</v>
      </c>
      <c r="Y108" s="23">
        <v>3851.210693</v>
      </c>
      <c r="Z108" s="23">
        <v>3838.2595209999999</v>
      </c>
      <c r="AA108" s="23">
        <v>3825.2751459999999</v>
      </c>
      <c r="AB108" s="23">
        <v>3812.1760250000002</v>
      </c>
      <c r="AC108" s="23">
        <v>3799.3579100000002</v>
      </c>
      <c r="AD108" s="23">
        <v>3786.5341800000001</v>
      </c>
      <c r="AE108" s="23">
        <v>3773.8266600000002</v>
      </c>
      <c r="AF108" s="23">
        <v>3761.2253420000002</v>
      </c>
      <c r="AG108" s="23">
        <v>3748.8479000000002</v>
      </c>
      <c r="AH108" s="22">
        <v>-2.114E-3</v>
      </c>
    </row>
    <row r="110" spans="1:34" ht="15" customHeight="1" x14ac:dyDescent="0.3">
      <c r="B110" s="24" t="s">
        <v>41</v>
      </c>
    </row>
    <row r="111" spans="1:34" ht="15" customHeight="1" x14ac:dyDescent="0.35">
      <c r="A111" s="8" t="s">
        <v>40</v>
      </c>
      <c r="B111" s="27" t="s">
        <v>39</v>
      </c>
      <c r="C111" s="26">
        <v>652</v>
      </c>
      <c r="D111" s="26">
        <v>505</v>
      </c>
      <c r="E111" s="26">
        <v>579</v>
      </c>
      <c r="F111" s="26">
        <v>584</v>
      </c>
      <c r="G111" s="26">
        <v>590</v>
      </c>
      <c r="H111" s="26">
        <v>596</v>
      </c>
      <c r="I111" s="26">
        <v>602</v>
      </c>
      <c r="J111" s="26">
        <v>608</v>
      </c>
      <c r="K111" s="26">
        <v>614</v>
      </c>
      <c r="L111" s="26">
        <v>620</v>
      </c>
      <c r="M111" s="26">
        <v>626</v>
      </c>
      <c r="N111" s="26">
        <v>632</v>
      </c>
      <c r="O111" s="26">
        <v>638</v>
      </c>
      <c r="P111" s="26">
        <v>644</v>
      </c>
      <c r="Q111" s="26">
        <v>650</v>
      </c>
      <c r="R111" s="26">
        <v>656</v>
      </c>
      <c r="S111" s="26">
        <v>662</v>
      </c>
      <c r="T111" s="26">
        <v>668</v>
      </c>
      <c r="U111" s="26">
        <v>674</v>
      </c>
      <c r="V111" s="26">
        <v>680</v>
      </c>
      <c r="W111" s="26">
        <v>686</v>
      </c>
      <c r="X111" s="26">
        <v>692</v>
      </c>
      <c r="Y111" s="26">
        <v>698</v>
      </c>
      <c r="Z111" s="26">
        <v>704</v>
      </c>
      <c r="AA111" s="26">
        <v>710</v>
      </c>
      <c r="AB111" s="26">
        <v>716</v>
      </c>
      <c r="AC111" s="26">
        <v>723</v>
      </c>
      <c r="AD111" s="26">
        <v>729</v>
      </c>
      <c r="AE111" s="26">
        <v>735</v>
      </c>
      <c r="AF111" s="26">
        <v>741</v>
      </c>
      <c r="AG111" s="26">
        <v>747</v>
      </c>
      <c r="AH111" s="25">
        <v>4.5440000000000003E-3</v>
      </c>
    </row>
    <row r="112" spans="1:34" ht="15" customHeight="1" x14ac:dyDescent="0.35">
      <c r="A112" s="8" t="s">
        <v>38</v>
      </c>
      <c r="B112" s="27" t="s">
        <v>37</v>
      </c>
      <c r="C112" s="26">
        <v>840</v>
      </c>
      <c r="D112" s="26">
        <v>706</v>
      </c>
      <c r="E112" s="26">
        <v>826</v>
      </c>
      <c r="F112" s="26">
        <v>834</v>
      </c>
      <c r="G112" s="26">
        <v>842</v>
      </c>
      <c r="H112" s="26">
        <v>850</v>
      </c>
      <c r="I112" s="26">
        <v>858</v>
      </c>
      <c r="J112" s="26">
        <v>867</v>
      </c>
      <c r="K112" s="26">
        <v>875</v>
      </c>
      <c r="L112" s="26">
        <v>883</v>
      </c>
      <c r="M112" s="26">
        <v>891</v>
      </c>
      <c r="N112" s="26">
        <v>899</v>
      </c>
      <c r="O112" s="26">
        <v>907</v>
      </c>
      <c r="P112" s="26">
        <v>916</v>
      </c>
      <c r="Q112" s="26">
        <v>924</v>
      </c>
      <c r="R112" s="26">
        <v>932</v>
      </c>
      <c r="S112" s="26">
        <v>940</v>
      </c>
      <c r="T112" s="26">
        <v>948</v>
      </c>
      <c r="U112" s="26">
        <v>956</v>
      </c>
      <c r="V112" s="26">
        <v>965</v>
      </c>
      <c r="W112" s="26">
        <v>973</v>
      </c>
      <c r="X112" s="26">
        <v>981</v>
      </c>
      <c r="Y112" s="26">
        <v>989</v>
      </c>
      <c r="Z112" s="26">
        <v>997</v>
      </c>
      <c r="AA112" s="26">
        <v>1005</v>
      </c>
      <c r="AB112" s="26">
        <v>1014</v>
      </c>
      <c r="AC112" s="26">
        <v>1022</v>
      </c>
      <c r="AD112" s="26">
        <v>1030</v>
      </c>
      <c r="AE112" s="26">
        <v>1038</v>
      </c>
      <c r="AF112" s="26">
        <v>1046</v>
      </c>
      <c r="AG112" s="26">
        <v>1054</v>
      </c>
      <c r="AH112" s="25">
        <v>7.5940000000000001E-3</v>
      </c>
    </row>
    <row r="113" spans="1:34" ht="15" customHeight="1" x14ac:dyDescent="0.35">
      <c r="A113" s="8" t="s">
        <v>36</v>
      </c>
      <c r="B113" s="27" t="s">
        <v>35</v>
      </c>
      <c r="C113" s="26">
        <v>831</v>
      </c>
      <c r="D113" s="26">
        <v>767</v>
      </c>
      <c r="E113" s="26">
        <v>857</v>
      </c>
      <c r="F113" s="26">
        <v>864</v>
      </c>
      <c r="G113" s="26">
        <v>870</v>
      </c>
      <c r="H113" s="26">
        <v>876</v>
      </c>
      <c r="I113" s="26">
        <v>882</v>
      </c>
      <c r="J113" s="26">
        <v>889</v>
      </c>
      <c r="K113" s="26">
        <v>895</v>
      </c>
      <c r="L113" s="26">
        <v>901</v>
      </c>
      <c r="M113" s="26">
        <v>907</v>
      </c>
      <c r="N113" s="26">
        <v>914</v>
      </c>
      <c r="O113" s="26">
        <v>920</v>
      </c>
      <c r="P113" s="26">
        <v>926</v>
      </c>
      <c r="Q113" s="26">
        <v>932</v>
      </c>
      <c r="R113" s="26">
        <v>939</v>
      </c>
      <c r="S113" s="26">
        <v>945</v>
      </c>
      <c r="T113" s="26">
        <v>951</v>
      </c>
      <c r="U113" s="26">
        <v>958</v>
      </c>
      <c r="V113" s="26">
        <v>964</v>
      </c>
      <c r="W113" s="26">
        <v>970</v>
      </c>
      <c r="X113" s="26">
        <v>976</v>
      </c>
      <c r="Y113" s="26">
        <v>983</v>
      </c>
      <c r="Z113" s="26">
        <v>989</v>
      </c>
      <c r="AA113" s="26">
        <v>995</v>
      </c>
      <c r="AB113" s="26">
        <v>1002</v>
      </c>
      <c r="AC113" s="26">
        <v>1008</v>
      </c>
      <c r="AD113" s="26">
        <v>1014</v>
      </c>
      <c r="AE113" s="26">
        <v>1021</v>
      </c>
      <c r="AF113" s="26">
        <v>1027</v>
      </c>
      <c r="AG113" s="26">
        <v>1033</v>
      </c>
      <c r="AH113" s="25">
        <v>7.28E-3</v>
      </c>
    </row>
    <row r="114" spans="1:34" ht="15" customHeight="1" x14ac:dyDescent="0.35">
      <c r="A114" s="8" t="s">
        <v>34</v>
      </c>
      <c r="B114" s="27" t="s">
        <v>33</v>
      </c>
      <c r="C114" s="26">
        <v>975</v>
      </c>
      <c r="D114" s="26">
        <v>956</v>
      </c>
      <c r="E114" s="26">
        <v>1035</v>
      </c>
      <c r="F114" s="26">
        <v>1040</v>
      </c>
      <c r="G114" s="26">
        <v>1046</v>
      </c>
      <c r="H114" s="26">
        <v>1051</v>
      </c>
      <c r="I114" s="26">
        <v>1057</v>
      </c>
      <c r="J114" s="26">
        <v>1062</v>
      </c>
      <c r="K114" s="26">
        <v>1068</v>
      </c>
      <c r="L114" s="26">
        <v>1074</v>
      </c>
      <c r="M114" s="26">
        <v>1079</v>
      </c>
      <c r="N114" s="26">
        <v>1085</v>
      </c>
      <c r="O114" s="26">
        <v>1091</v>
      </c>
      <c r="P114" s="26">
        <v>1096</v>
      </c>
      <c r="Q114" s="26">
        <v>1102</v>
      </c>
      <c r="R114" s="26">
        <v>1108</v>
      </c>
      <c r="S114" s="26">
        <v>1114</v>
      </c>
      <c r="T114" s="26">
        <v>1119</v>
      </c>
      <c r="U114" s="26">
        <v>1125</v>
      </c>
      <c r="V114" s="26">
        <v>1131</v>
      </c>
      <c r="W114" s="26">
        <v>1137</v>
      </c>
      <c r="X114" s="26">
        <v>1142</v>
      </c>
      <c r="Y114" s="26">
        <v>1148</v>
      </c>
      <c r="Z114" s="26">
        <v>1154</v>
      </c>
      <c r="AA114" s="26">
        <v>1160</v>
      </c>
      <c r="AB114" s="26">
        <v>1166</v>
      </c>
      <c r="AC114" s="26">
        <v>1171</v>
      </c>
      <c r="AD114" s="26">
        <v>1177</v>
      </c>
      <c r="AE114" s="26">
        <v>1183</v>
      </c>
      <c r="AF114" s="26">
        <v>1189</v>
      </c>
      <c r="AG114" s="26">
        <v>1195</v>
      </c>
      <c r="AH114" s="25">
        <v>6.8050000000000003E-3</v>
      </c>
    </row>
    <row r="115" spans="1:34" ht="15" customHeight="1" x14ac:dyDescent="0.35">
      <c r="A115" s="8" t="s">
        <v>32</v>
      </c>
      <c r="B115" s="27" t="s">
        <v>31</v>
      </c>
      <c r="C115" s="26">
        <v>2274</v>
      </c>
      <c r="D115" s="26">
        <v>2219</v>
      </c>
      <c r="E115" s="26">
        <v>2359</v>
      </c>
      <c r="F115" s="26">
        <v>2373</v>
      </c>
      <c r="G115" s="26">
        <v>2388</v>
      </c>
      <c r="H115" s="26">
        <v>2402</v>
      </c>
      <c r="I115" s="26">
        <v>2417</v>
      </c>
      <c r="J115" s="26">
        <v>2431</v>
      </c>
      <c r="K115" s="26">
        <v>2445</v>
      </c>
      <c r="L115" s="26">
        <v>2460</v>
      </c>
      <c r="M115" s="26">
        <v>2474</v>
      </c>
      <c r="N115" s="26">
        <v>2488</v>
      </c>
      <c r="O115" s="26">
        <v>2503</v>
      </c>
      <c r="P115" s="26">
        <v>2517</v>
      </c>
      <c r="Q115" s="26">
        <v>2531</v>
      </c>
      <c r="R115" s="26">
        <v>2546</v>
      </c>
      <c r="S115" s="26">
        <v>2560</v>
      </c>
      <c r="T115" s="26">
        <v>2575</v>
      </c>
      <c r="U115" s="26">
        <v>2589</v>
      </c>
      <c r="V115" s="26">
        <v>2603</v>
      </c>
      <c r="W115" s="26">
        <v>2618</v>
      </c>
      <c r="X115" s="26">
        <v>2632</v>
      </c>
      <c r="Y115" s="26">
        <v>2647</v>
      </c>
      <c r="Z115" s="26">
        <v>2661</v>
      </c>
      <c r="AA115" s="26">
        <v>2676</v>
      </c>
      <c r="AB115" s="26">
        <v>2690</v>
      </c>
      <c r="AC115" s="26">
        <v>2705</v>
      </c>
      <c r="AD115" s="26">
        <v>2719</v>
      </c>
      <c r="AE115" s="26">
        <v>2734</v>
      </c>
      <c r="AF115" s="26">
        <v>2748</v>
      </c>
      <c r="AG115" s="26">
        <v>2763</v>
      </c>
      <c r="AH115" s="25">
        <v>6.5139999999999998E-3</v>
      </c>
    </row>
    <row r="116" spans="1:34" ht="15" customHeight="1" x14ac:dyDescent="0.35">
      <c r="A116" s="8" t="s">
        <v>30</v>
      </c>
      <c r="B116" s="27" t="s">
        <v>29</v>
      </c>
      <c r="C116" s="26">
        <v>1623</v>
      </c>
      <c r="D116" s="26">
        <v>1710</v>
      </c>
      <c r="E116" s="26">
        <v>1808</v>
      </c>
      <c r="F116" s="26">
        <v>1818</v>
      </c>
      <c r="G116" s="26">
        <v>1828</v>
      </c>
      <c r="H116" s="26">
        <v>1838</v>
      </c>
      <c r="I116" s="26">
        <v>1848</v>
      </c>
      <c r="J116" s="26">
        <v>1858</v>
      </c>
      <c r="K116" s="26">
        <v>1868</v>
      </c>
      <c r="L116" s="26">
        <v>1878</v>
      </c>
      <c r="M116" s="26">
        <v>1888</v>
      </c>
      <c r="N116" s="26">
        <v>1898</v>
      </c>
      <c r="O116" s="26">
        <v>1909</v>
      </c>
      <c r="P116" s="26">
        <v>1919</v>
      </c>
      <c r="Q116" s="26">
        <v>1929</v>
      </c>
      <c r="R116" s="26">
        <v>1939</v>
      </c>
      <c r="S116" s="26">
        <v>1949</v>
      </c>
      <c r="T116" s="26">
        <v>1959</v>
      </c>
      <c r="U116" s="26">
        <v>1969</v>
      </c>
      <c r="V116" s="26">
        <v>1980</v>
      </c>
      <c r="W116" s="26">
        <v>1990</v>
      </c>
      <c r="X116" s="26">
        <v>2000</v>
      </c>
      <c r="Y116" s="26">
        <v>2010</v>
      </c>
      <c r="Z116" s="26">
        <v>2020</v>
      </c>
      <c r="AA116" s="26">
        <v>2031</v>
      </c>
      <c r="AB116" s="26">
        <v>2041</v>
      </c>
      <c r="AC116" s="26">
        <v>2051</v>
      </c>
      <c r="AD116" s="26">
        <v>2061</v>
      </c>
      <c r="AE116" s="26">
        <v>2071</v>
      </c>
      <c r="AF116" s="26">
        <v>2082</v>
      </c>
      <c r="AG116" s="26">
        <v>2092</v>
      </c>
      <c r="AH116" s="25">
        <v>8.4969999999999993E-3</v>
      </c>
    </row>
    <row r="117" spans="1:34" ht="15" customHeight="1" x14ac:dyDescent="0.35">
      <c r="A117" s="8" t="s">
        <v>28</v>
      </c>
      <c r="B117" s="27" t="s">
        <v>27</v>
      </c>
      <c r="C117" s="26">
        <v>2730</v>
      </c>
      <c r="D117" s="26">
        <v>2770</v>
      </c>
      <c r="E117" s="26">
        <v>2861</v>
      </c>
      <c r="F117" s="26">
        <v>2875</v>
      </c>
      <c r="G117" s="26">
        <v>2889</v>
      </c>
      <c r="H117" s="26">
        <v>2904</v>
      </c>
      <c r="I117" s="26">
        <v>2918</v>
      </c>
      <c r="J117" s="26">
        <v>2932</v>
      </c>
      <c r="K117" s="26">
        <v>2947</v>
      </c>
      <c r="L117" s="26">
        <v>2961</v>
      </c>
      <c r="M117" s="26">
        <v>2976</v>
      </c>
      <c r="N117" s="26">
        <v>2990</v>
      </c>
      <c r="O117" s="26">
        <v>3004</v>
      </c>
      <c r="P117" s="26">
        <v>3018</v>
      </c>
      <c r="Q117" s="26">
        <v>3033</v>
      </c>
      <c r="R117" s="26">
        <v>3047</v>
      </c>
      <c r="S117" s="26">
        <v>3061</v>
      </c>
      <c r="T117" s="26">
        <v>3076</v>
      </c>
      <c r="U117" s="26">
        <v>3090</v>
      </c>
      <c r="V117" s="26">
        <v>3104</v>
      </c>
      <c r="W117" s="26">
        <v>3119</v>
      </c>
      <c r="X117" s="26">
        <v>3133</v>
      </c>
      <c r="Y117" s="26">
        <v>3147</v>
      </c>
      <c r="Z117" s="26">
        <v>3161</v>
      </c>
      <c r="AA117" s="26">
        <v>3176</v>
      </c>
      <c r="AB117" s="26">
        <v>3190</v>
      </c>
      <c r="AC117" s="26">
        <v>3204</v>
      </c>
      <c r="AD117" s="26">
        <v>3218</v>
      </c>
      <c r="AE117" s="26">
        <v>3233</v>
      </c>
      <c r="AF117" s="26">
        <v>3247</v>
      </c>
      <c r="AG117" s="26">
        <v>3261</v>
      </c>
      <c r="AH117" s="25">
        <v>5.9420000000000002E-3</v>
      </c>
    </row>
    <row r="118" spans="1:34" ht="15" customHeight="1" x14ac:dyDescent="0.35">
      <c r="A118" s="8" t="s">
        <v>26</v>
      </c>
      <c r="B118" s="27" t="s">
        <v>25</v>
      </c>
      <c r="C118" s="26">
        <v>1639</v>
      </c>
      <c r="D118" s="26">
        <v>1471</v>
      </c>
      <c r="E118" s="26">
        <v>1560</v>
      </c>
      <c r="F118" s="26">
        <v>1568</v>
      </c>
      <c r="G118" s="26">
        <v>1577</v>
      </c>
      <c r="H118" s="26">
        <v>1586</v>
      </c>
      <c r="I118" s="26">
        <v>1595</v>
      </c>
      <c r="J118" s="26">
        <v>1604</v>
      </c>
      <c r="K118" s="26">
        <v>1613</v>
      </c>
      <c r="L118" s="26">
        <v>1622</v>
      </c>
      <c r="M118" s="26">
        <v>1631</v>
      </c>
      <c r="N118" s="26">
        <v>1641</v>
      </c>
      <c r="O118" s="26">
        <v>1650</v>
      </c>
      <c r="P118" s="26">
        <v>1659</v>
      </c>
      <c r="Q118" s="26">
        <v>1668</v>
      </c>
      <c r="R118" s="26">
        <v>1678</v>
      </c>
      <c r="S118" s="26">
        <v>1687</v>
      </c>
      <c r="T118" s="26">
        <v>1697</v>
      </c>
      <c r="U118" s="26">
        <v>1706</v>
      </c>
      <c r="V118" s="26">
        <v>1715</v>
      </c>
      <c r="W118" s="26">
        <v>1725</v>
      </c>
      <c r="X118" s="26">
        <v>1734</v>
      </c>
      <c r="Y118" s="26">
        <v>1744</v>
      </c>
      <c r="Z118" s="26">
        <v>1753</v>
      </c>
      <c r="AA118" s="26">
        <v>1763</v>
      </c>
      <c r="AB118" s="26">
        <v>1772</v>
      </c>
      <c r="AC118" s="26">
        <v>1782</v>
      </c>
      <c r="AD118" s="26">
        <v>1791</v>
      </c>
      <c r="AE118" s="26">
        <v>1801</v>
      </c>
      <c r="AF118" s="26">
        <v>1810</v>
      </c>
      <c r="AG118" s="26">
        <v>1820</v>
      </c>
      <c r="AH118" s="25">
        <v>3.4979999999999998E-3</v>
      </c>
    </row>
    <row r="119" spans="1:34" ht="15" customHeight="1" x14ac:dyDescent="0.35">
      <c r="A119" s="8" t="s">
        <v>24</v>
      </c>
      <c r="B119" s="27" t="s">
        <v>23</v>
      </c>
      <c r="C119" s="26">
        <v>1012</v>
      </c>
      <c r="D119" s="26">
        <v>840</v>
      </c>
      <c r="E119" s="26">
        <v>963</v>
      </c>
      <c r="F119" s="26">
        <v>969</v>
      </c>
      <c r="G119" s="26">
        <v>975</v>
      </c>
      <c r="H119" s="26">
        <v>982</v>
      </c>
      <c r="I119" s="26">
        <v>988</v>
      </c>
      <c r="J119" s="26">
        <v>994</v>
      </c>
      <c r="K119" s="26">
        <v>1001</v>
      </c>
      <c r="L119" s="26">
        <v>1007</v>
      </c>
      <c r="M119" s="26">
        <v>1013</v>
      </c>
      <c r="N119" s="26">
        <v>1020</v>
      </c>
      <c r="O119" s="26">
        <v>1026</v>
      </c>
      <c r="P119" s="26">
        <v>1032</v>
      </c>
      <c r="Q119" s="26">
        <v>1039</v>
      </c>
      <c r="R119" s="26">
        <v>1045</v>
      </c>
      <c r="S119" s="26">
        <v>1052</v>
      </c>
      <c r="T119" s="26">
        <v>1058</v>
      </c>
      <c r="U119" s="26">
        <v>1065</v>
      </c>
      <c r="V119" s="26">
        <v>1071</v>
      </c>
      <c r="W119" s="26">
        <v>1078</v>
      </c>
      <c r="X119" s="26">
        <v>1084</v>
      </c>
      <c r="Y119" s="26">
        <v>1091</v>
      </c>
      <c r="Z119" s="26">
        <v>1097</v>
      </c>
      <c r="AA119" s="26">
        <v>1104</v>
      </c>
      <c r="AB119" s="26">
        <v>1110</v>
      </c>
      <c r="AC119" s="26">
        <v>1117</v>
      </c>
      <c r="AD119" s="26">
        <v>1123</v>
      </c>
      <c r="AE119" s="26">
        <v>1130</v>
      </c>
      <c r="AF119" s="26">
        <v>1136</v>
      </c>
      <c r="AG119" s="26">
        <v>1143</v>
      </c>
      <c r="AH119" s="25">
        <v>4.0660000000000002E-3</v>
      </c>
    </row>
    <row r="120" spans="1:34" ht="15" customHeight="1" x14ac:dyDescent="0.3">
      <c r="A120" s="8" t="s">
        <v>22</v>
      </c>
      <c r="B120" s="24" t="s">
        <v>21</v>
      </c>
      <c r="C120" s="23">
        <v>1496.4417719999999</v>
      </c>
      <c r="D120" s="23">
        <v>1423.084351</v>
      </c>
      <c r="E120" s="23">
        <v>1533.780518</v>
      </c>
      <c r="F120" s="23">
        <v>1545.432861</v>
      </c>
      <c r="G120" s="23">
        <v>1557.3450929999999</v>
      </c>
      <c r="H120" s="23">
        <v>1569.296509</v>
      </c>
      <c r="I120" s="23">
        <v>1581.2326660000001</v>
      </c>
      <c r="J120" s="23">
        <v>1593.1649170000001</v>
      </c>
      <c r="K120" s="23">
        <v>1605.2078859999999</v>
      </c>
      <c r="L120" s="23">
        <v>1617.1710210000001</v>
      </c>
      <c r="M120" s="23">
        <v>1629.009888</v>
      </c>
      <c r="N120" s="23">
        <v>1641.1838379999999</v>
      </c>
      <c r="O120" s="23">
        <v>1653.26001</v>
      </c>
      <c r="P120" s="23">
        <v>1665.1435550000001</v>
      </c>
      <c r="Q120" s="23">
        <v>1677.2926030000001</v>
      </c>
      <c r="R120" s="23">
        <v>1689.587524</v>
      </c>
      <c r="S120" s="23">
        <v>1701.6491699999999</v>
      </c>
      <c r="T120" s="23">
        <v>1713.928101</v>
      </c>
      <c r="U120" s="23">
        <v>1726.156616</v>
      </c>
      <c r="V120" s="23">
        <v>1738.2735600000001</v>
      </c>
      <c r="W120" s="23">
        <v>1750.842529</v>
      </c>
      <c r="X120" s="23">
        <v>1762.7661129999999</v>
      </c>
      <c r="Y120" s="23">
        <v>1775.36499</v>
      </c>
      <c r="Z120" s="23">
        <v>1787.387939</v>
      </c>
      <c r="AA120" s="23">
        <v>1800.091797</v>
      </c>
      <c r="AB120" s="23">
        <v>1812.380737</v>
      </c>
      <c r="AC120" s="23">
        <v>1824.8900149999999</v>
      </c>
      <c r="AD120" s="23">
        <v>1836.9436040000001</v>
      </c>
      <c r="AE120" s="23">
        <v>1849.7070309999999</v>
      </c>
      <c r="AF120" s="23">
        <v>1861.689087</v>
      </c>
      <c r="AG120" s="23">
        <v>1874.0201420000001</v>
      </c>
      <c r="AH120" s="22">
        <v>7.528E-3</v>
      </c>
    </row>
    <row r="121" spans="1:34" ht="15" customHeight="1" thickBot="1" x14ac:dyDescent="0.35"/>
    <row r="122" spans="1:34" ht="15" customHeight="1" x14ac:dyDescent="0.3">
      <c r="B122" s="21" t="s">
        <v>330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ht="15" customHeight="1" x14ac:dyDescent="0.3">
      <c r="B123" s="7" t="s">
        <v>329</v>
      </c>
    </row>
    <row r="124" spans="1:34" ht="15" customHeight="1" x14ac:dyDescent="0.3">
      <c r="B124" s="7" t="s">
        <v>382</v>
      </c>
    </row>
    <row r="125" spans="1:34" ht="15" customHeight="1" x14ac:dyDescent="0.3">
      <c r="B125" s="7" t="s">
        <v>381</v>
      </c>
    </row>
    <row r="126" spans="1:34" ht="15" customHeight="1" x14ac:dyDescent="0.3">
      <c r="B126" s="7" t="s">
        <v>20</v>
      </c>
    </row>
    <row r="127" spans="1:34" ht="15" customHeight="1" x14ac:dyDescent="0.3">
      <c r="B127" s="7" t="s">
        <v>380</v>
      </c>
    </row>
    <row r="128" spans="1:34" ht="15" customHeight="1" x14ac:dyDescent="0.3">
      <c r="B128" s="7" t="s">
        <v>19</v>
      </c>
    </row>
    <row r="129" spans="2:2" ht="15" customHeight="1" x14ac:dyDescent="0.3">
      <c r="B129" s="7" t="s">
        <v>379</v>
      </c>
    </row>
    <row r="130" spans="2:2" ht="15" customHeight="1" x14ac:dyDescent="0.3">
      <c r="B130" s="7" t="s">
        <v>378</v>
      </c>
    </row>
    <row r="131" spans="2:2" ht="15" customHeight="1" x14ac:dyDescent="0.3">
      <c r="B131" s="7" t="s">
        <v>377</v>
      </c>
    </row>
    <row r="132" spans="2:2" ht="15" customHeight="1" x14ac:dyDescent="0.3">
      <c r="B132" s="7" t="s">
        <v>18</v>
      </c>
    </row>
    <row r="133" spans="2:2" ht="15" customHeight="1" x14ac:dyDescent="0.3">
      <c r="B133" s="7" t="s">
        <v>376</v>
      </c>
    </row>
    <row r="134" spans="2:2" ht="15" customHeight="1" x14ac:dyDescent="0.3">
      <c r="B134" s="7" t="s">
        <v>375</v>
      </c>
    </row>
    <row r="135" spans="2:2" ht="15" customHeight="1" x14ac:dyDescent="0.3">
      <c r="B135" s="7" t="s">
        <v>374</v>
      </c>
    </row>
    <row r="136" spans="2:2" ht="15" customHeight="1" x14ac:dyDescent="0.3">
      <c r="B136" s="7" t="s">
        <v>315</v>
      </c>
    </row>
    <row r="137" spans="2:2" ht="15" customHeight="1" x14ac:dyDescent="0.3">
      <c r="B137" s="7" t="s">
        <v>314</v>
      </c>
    </row>
    <row r="138" spans="2:2" ht="15" customHeight="1" x14ac:dyDescent="0.3">
      <c r="B138" s="7" t="s">
        <v>313</v>
      </c>
    </row>
    <row r="139" spans="2:2" ht="15" customHeight="1" x14ac:dyDescent="0.3">
      <c r="B139" s="7" t="s">
        <v>312</v>
      </c>
    </row>
    <row r="140" spans="2:2" ht="15" customHeight="1" x14ac:dyDescent="0.3">
      <c r="B140" s="7" t="s">
        <v>311</v>
      </c>
    </row>
  </sheetData>
  <mergeCells count="1">
    <mergeCell ref="B122:AH12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7"/>
  <sheetViews>
    <sheetView topLeftCell="A43" workbookViewId="0">
      <selection activeCell="F37" sqref="F37"/>
    </sheetView>
  </sheetViews>
  <sheetFormatPr defaultRowHeight="14.5" x14ac:dyDescent="0.35"/>
  <cols>
    <col min="1" max="1" width="21" customWidth="1"/>
    <col min="2" max="2" width="13.08984375" customWidth="1"/>
    <col min="3" max="3" width="11" customWidth="1"/>
  </cols>
  <sheetData>
    <row r="1" spans="1:32" x14ac:dyDescent="0.35">
      <c r="A1" s="15" t="s">
        <v>142</v>
      </c>
      <c r="B1" s="16"/>
      <c r="C1" s="16"/>
    </row>
    <row r="2" spans="1:32" x14ac:dyDescent="0.3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276</v>
      </c>
      <c r="B3" s="9">
        <f>'AEO22 Table 5'!C19/'AEO22 Table 5'!C20</f>
        <v>1.9649336402443294E-2</v>
      </c>
      <c r="C3" s="9">
        <f>'AEO22 Table 5'!D19/'AEO22 Table 5'!D20</f>
        <v>2.1324657064914571E-2</v>
      </c>
      <c r="D3" s="9">
        <f>'AEO22 Table 5'!E19/'AEO22 Table 5'!E20</f>
        <v>2.0093956563523158E-2</v>
      </c>
      <c r="E3" s="9">
        <f>'AEO22 Table 5'!F19/'AEO22 Table 5'!F20</f>
        <v>2.1119294660125184E-2</v>
      </c>
      <c r="F3" s="9">
        <f>'AEO22 Table 5'!G19/'AEO22 Table 5'!G20</f>
        <v>2.1499256198057266E-2</v>
      </c>
      <c r="G3" s="9">
        <f>'AEO22 Table 5'!H19/'AEO22 Table 5'!H20</f>
        <v>2.1483231197508404E-2</v>
      </c>
      <c r="H3" s="9">
        <f>'AEO22 Table 5'!I19/'AEO22 Table 5'!I20</f>
        <v>2.1336353935422984E-2</v>
      </c>
      <c r="I3" s="9">
        <f>'AEO22 Table 5'!J19/'AEO22 Table 5'!J20</f>
        <v>2.1205232933008768E-2</v>
      </c>
      <c r="J3" s="9">
        <f>'AEO22 Table 5'!K19/'AEO22 Table 5'!K20</f>
        <v>2.1062116120249271E-2</v>
      </c>
      <c r="K3" s="9">
        <f>'AEO22 Table 5'!L19/'AEO22 Table 5'!L20</f>
        <v>2.0906303670845346E-2</v>
      </c>
      <c r="L3" s="9">
        <f>'AEO22 Table 5'!M19/'AEO22 Table 5'!M20</f>
        <v>2.0899209616960356E-2</v>
      </c>
      <c r="M3" s="9">
        <f>'AEO22 Table 5'!N19/'AEO22 Table 5'!N20</f>
        <v>2.1036463329222849E-2</v>
      </c>
      <c r="N3" s="9">
        <f>'AEO22 Table 5'!O19/'AEO22 Table 5'!O20</f>
        <v>2.1153261230188267E-2</v>
      </c>
      <c r="O3" s="9">
        <f>'AEO22 Table 5'!P19/'AEO22 Table 5'!P20</f>
        <v>2.1214956939999939E-2</v>
      </c>
      <c r="P3" s="9">
        <f>'AEO22 Table 5'!Q19/'AEO22 Table 5'!Q20</f>
        <v>2.1192702008498709E-2</v>
      </c>
      <c r="Q3" s="9">
        <f>'AEO22 Table 5'!R19/'AEO22 Table 5'!R20</f>
        <v>2.1019224901837955E-2</v>
      </c>
      <c r="R3" s="9">
        <f>'AEO22 Table 5'!S19/'AEO22 Table 5'!S20</f>
        <v>2.0781847478503569E-2</v>
      </c>
      <c r="S3" s="9">
        <f>'AEO22 Table 5'!T19/'AEO22 Table 5'!T20</f>
        <v>2.0508752323097835E-2</v>
      </c>
      <c r="T3" s="9">
        <f>'AEO22 Table 5'!U19/'AEO22 Table 5'!U20</f>
        <v>2.0361244734416965E-2</v>
      </c>
      <c r="U3" s="9">
        <f>'AEO22 Table 5'!V19/'AEO22 Table 5'!V20</f>
        <v>2.0305119273894744E-2</v>
      </c>
      <c r="V3" s="9">
        <f>'AEO22 Table 5'!W19/'AEO22 Table 5'!W20</f>
        <v>2.0330168971931368E-2</v>
      </c>
      <c r="W3" s="9">
        <f>'AEO22 Table 5'!X19/'AEO22 Table 5'!X20</f>
        <v>2.03155964862991E-2</v>
      </c>
      <c r="X3" s="9">
        <f>'AEO22 Table 5'!Y19/'AEO22 Table 5'!Y20</f>
        <v>2.0337260895584307E-2</v>
      </c>
      <c r="Y3" s="9">
        <f>'AEO22 Table 5'!Z19/'AEO22 Table 5'!Z20</f>
        <v>2.0347464203551869E-2</v>
      </c>
      <c r="Z3" s="9">
        <f>'AEO22 Table 5'!AA19/'AEO22 Table 5'!AA20</f>
        <v>2.0357452792386085E-2</v>
      </c>
      <c r="AA3" s="9">
        <f>'AEO22 Table 5'!AB19/'AEO22 Table 5'!AB20</f>
        <v>2.0360872766102427E-2</v>
      </c>
      <c r="AB3" s="9">
        <f>'AEO22 Table 5'!AC19/'AEO22 Table 5'!AC20</f>
        <v>2.0342054880811401E-2</v>
      </c>
      <c r="AC3" s="9">
        <f>'AEO22 Table 5'!AD19/'AEO22 Table 5'!AD20</f>
        <v>2.0300601169108427E-2</v>
      </c>
      <c r="AD3" s="9">
        <f>'AEO22 Table 5'!AE19/'AEO22 Table 5'!AE20</f>
        <v>2.0293011160840382E-2</v>
      </c>
      <c r="AE3" s="9">
        <f>'AEO22 Table 5'!AF19/'AEO22 Table 5'!AF20</f>
        <v>2.0297649129626484E-2</v>
      </c>
      <c r="AF3" s="9">
        <f>'AEO22 Table 5'!AG19/'AEO22 Table 5'!AG20</f>
        <v>2.026350917768522E-2</v>
      </c>
    </row>
    <row r="5" spans="1:32" x14ac:dyDescent="0.35">
      <c r="A5" t="s">
        <v>143</v>
      </c>
      <c r="B5" s="11">
        <f>AVERAGE(B3:AF3)</f>
        <v>2.0699940716666022E-2</v>
      </c>
    </row>
    <row r="8" spans="1:32" x14ac:dyDescent="0.35">
      <c r="A8" s="15" t="s">
        <v>144</v>
      </c>
      <c r="B8" s="16"/>
      <c r="C8" s="16"/>
    </row>
    <row r="10" spans="1:32" x14ac:dyDescent="0.35">
      <c r="A10" t="s">
        <v>274</v>
      </c>
    </row>
    <row r="12" spans="1:32" x14ac:dyDescent="0.35">
      <c r="B12" s="12" t="s">
        <v>275</v>
      </c>
      <c r="C12" t="s">
        <v>279</v>
      </c>
    </row>
    <row r="13" spans="1:32" x14ac:dyDescent="0.35">
      <c r="A13" t="s">
        <v>271</v>
      </c>
      <c r="B13">
        <v>0.997</v>
      </c>
    </row>
    <row r="14" spans="1:32" x14ac:dyDescent="0.35">
      <c r="A14" t="s">
        <v>272</v>
      </c>
      <c r="B14">
        <v>0.995</v>
      </c>
    </row>
    <row r="15" spans="1:32" x14ac:dyDescent="0.35">
      <c r="A15" t="s">
        <v>273</v>
      </c>
      <c r="B15">
        <v>0.96599999999999997</v>
      </c>
    </row>
    <row r="17" spans="1:32" x14ac:dyDescent="0.35">
      <c r="A17" s="1" t="s">
        <v>277</v>
      </c>
    </row>
    <row r="18" spans="1:32" x14ac:dyDescent="0.35"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2" x14ac:dyDescent="0.35">
      <c r="A19" t="s">
        <v>271</v>
      </c>
      <c r="B19" s="14">
        <f>'AEO22 Table 4'!C17*$B13</f>
        <v>84.496191671000005</v>
      </c>
      <c r="C19" s="14">
        <f>'AEO22 Table 4'!D17*$B13</f>
        <v>85.336915909000012</v>
      </c>
      <c r="D19" s="14">
        <f>'AEO22 Table 4'!E17*$B13</f>
        <v>86.178803646000006</v>
      </c>
      <c r="E19" s="14">
        <f>'AEO22 Table 4'!F17*$B13</f>
        <v>87.001964732000005</v>
      </c>
      <c r="F19" s="14">
        <f>'AEO22 Table 4'!G17*$B13</f>
        <v>87.813844763000006</v>
      </c>
      <c r="G19" s="14">
        <f>'AEO22 Table 4'!H17*$B13</f>
        <v>88.641348781000005</v>
      </c>
      <c r="H19" s="14">
        <f>'AEO22 Table 4'!I17*$B13</f>
        <v>89.461368319999991</v>
      </c>
      <c r="I19" s="14">
        <f>'AEO22 Table 4'!J17*$B13</f>
        <v>90.260119854999999</v>
      </c>
      <c r="J19" s="14">
        <f>'AEO22 Table 4'!K17*$B13</f>
        <v>91.044738915000011</v>
      </c>
      <c r="K19" s="14">
        <f>'AEO22 Table 4'!L17*$B13</f>
        <v>91.819172623</v>
      </c>
      <c r="L19" s="14">
        <f>'AEO22 Table 4'!M17*$B13</f>
        <v>92.584600430000009</v>
      </c>
      <c r="M19" s="14">
        <f>'AEO22 Table 4'!N17*$B13</f>
        <v>93.339621550999993</v>
      </c>
      <c r="N19" s="14">
        <f>'AEO22 Table 4'!O17*$B13</f>
        <v>94.091479190999991</v>
      </c>
      <c r="O19" s="14">
        <f>'AEO22 Table 4'!P17*$B13</f>
        <v>94.826997994999999</v>
      </c>
      <c r="P19" s="14">
        <f>'AEO22 Table 4'!Q17*$B13</f>
        <v>95.544056347000009</v>
      </c>
      <c r="Q19" s="14">
        <f>'AEO22 Table 4'!R17*$B13</f>
        <v>96.259341035999995</v>
      </c>
      <c r="R19" s="14">
        <f>'AEO22 Table 4'!S17*$B13</f>
        <v>96.960014689999994</v>
      </c>
      <c r="S19" s="14">
        <f>'AEO22 Table 4'!T17*$B13</f>
        <v>97.648807094999995</v>
      </c>
      <c r="T19" s="14">
        <f>'AEO22 Table 4'!U17*$B13</f>
        <v>98.330433064000005</v>
      </c>
      <c r="U19" s="14">
        <f>'AEO22 Table 4'!V17*$B13</f>
        <v>99.002209669999999</v>
      </c>
      <c r="V19" s="14">
        <f>'AEO22 Table 4'!W17*$B13</f>
        <v>99.674091957999991</v>
      </c>
      <c r="W19" s="14">
        <f>'AEO22 Table 4'!X17*$B13</f>
        <v>100.34091646499999</v>
      </c>
      <c r="X19" s="14">
        <f>'AEO22 Table 4'!Y17*$B13</f>
        <v>101.003983279</v>
      </c>
      <c r="Y19" s="14">
        <f>'AEO22 Table 4'!Z17*$B13</f>
        <v>101.671987237</v>
      </c>
      <c r="Z19" s="14">
        <f>'AEO22 Table 4'!AA17*$B13</f>
        <v>102.348714945</v>
      </c>
      <c r="AA19" s="14">
        <f>'AEO22 Table 4'!AB17*$B13</f>
        <v>103.03090421899999</v>
      </c>
      <c r="AB19" s="14">
        <f>'AEO22 Table 4'!AC17*$B13</f>
        <v>103.714797366</v>
      </c>
      <c r="AC19" s="14">
        <f>'AEO22 Table 4'!AD17*$B13</f>
        <v>104.394865024</v>
      </c>
      <c r="AD19" s="14">
        <f>'AEO22 Table 4'!AE17*$B13</f>
        <v>105.072285647</v>
      </c>
      <c r="AE19" s="14">
        <f>'AEO22 Table 4'!AF17*$B13</f>
        <v>105.74909710300001</v>
      </c>
      <c r="AF19" s="14">
        <f>'AEO22 Table 4'!AG17*$B13</f>
        <v>106.426258506</v>
      </c>
    </row>
    <row r="20" spans="1:32" x14ac:dyDescent="0.35">
      <c r="A20" t="s">
        <v>272</v>
      </c>
      <c r="B20" s="14">
        <f>'AEO22 Table 4'!C18*$B14</f>
        <v>31.80886048</v>
      </c>
      <c r="C20" s="14">
        <f>'AEO22 Table 4'!D18*$B14</f>
        <v>32.066719705000004</v>
      </c>
      <c r="D20" s="14">
        <f>'AEO22 Table 4'!E18*$B14</f>
        <v>32.319288514999997</v>
      </c>
      <c r="E20" s="14">
        <f>'AEO22 Table 4'!F18*$B14</f>
        <v>32.558500445</v>
      </c>
      <c r="F20" s="14">
        <f>'AEO22 Table 4'!G18*$B14</f>
        <v>32.799511335000005</v>
      </c>
      <c r="G20" s="14">
        <f>'AEO22 Table 4'!H18*$B14</f>
        <v>33.051870199999996</v>
      </c>
      <c r="H20" s="14">
        <f>'AEO22 Table 4'!I18*$B14</f>
        <v>33.30238533</v>
      </c>
      <c r="I20" s="14">
        <f>'AEO22 Table 4'!J18*$B14</f>
        <v>33.54131667</v>
      </c>
      <c r="J20" s="14">
        <f>'AEO22 Table 4'!K18*$B14</f>
        <v>33.772257164999999</v>
      </c>
      <c r="K20" s="14">
        <f>'AEO22 Table 4'!L18*$B14</f>
        <v>33.998347035000002</v>
      </c>
      <c r="L20" s="14">
        <f>'AEO22 Table 4'!M18*$B14</f>
        <v>34.224930424999997</v>
      </c>
      <c r="M20" s="14">
        <f>'AEO22 Table 4'!N18*$B14</f>
        <v>34.447942760000004</v>
      </c>
      <c r="N20" s="14">
        <f>'AEO22 Table 4'!O18*$B14</f>
        <v>34.666016910000003</v>
      </c>
      <c r="O20" s="14">
        <f>'AEO22 Table 4'!P18*$B14</f>
        <v>34.876164890000005</v>
      </c>
      <c r="P20" s="14">
        <f>'AEO22 Table 4'!Q18*$B14</f>
        <v>35.079439409999999</v>
      </c>
      <c r="Q20" s="14">
        <f>'AEO22 Table 4'!R18*$B14</f>
        <v>35.281579630000003</v>
      </c>
      <c r="R20" s="14">
        <f>'AEO22 Table 4'!S18*$B14</f>
        <v>35.477368765000001</v>
      </c>
      <c r="S20" s="14">
        <f>'AEO22 Table 4'!T18*$B14</f>
        <v>35.672532044999997</v>
      </c>
      <c r="T20" s="14">
        <f>'AEO22 Table 4'!U18*$B14</f>
        <v>35.870223620000004</v>
      </c>
      <c r="U20" s="14">
        <f>'AEO22 Table 4'!V18*$B14</f>
        <v>36.070249464999996</v>
      </c>
      <c r="V20" s="14">
        <f>'AEO22 Table 4'!W18*$B14</f>
        <v>36.268972855000001</v>
      </c>
      <c r="W20" s="14">
        <f>'AEO22 Table 4'!X18*$B14</f>
        <v>36.466056485000003</v>
      </c>
      <c r="X20" s="14">
        <f>'AEO22 Table 4'!Y18*$B14</f>
        <v>36.665912185000003</v>
      </c>
      <c r="Y20" s="14">
        <f>'AEO22 Table 4'!Z18*$B14</f>
        <v>36.868578760000005</v>
      </c>
      <c r="Z20" s="14">
        <f>'AEO22 Table 4'!AA18*$B14</f>
        <v>37.069489160000003</v>
      </c>
      <c r="AA20" s="14">
        <f>'AEO22 Table 4'!AB18*$B14</f>
        <v>37.267503114999997</v>
      </c>
      <c r="AB20" s="14">
        <f>'AEO22 Table 4'!AC18*$B14</f>
        <v>37.461064444999998</v>
      </c>
      <c r="AC20" s="14">
        <f>'AEO22 Table 4'!AD18*$B14</f>
        <v>37.654853629999998</v>
      </c>
      <c r="AD20" s="14">
        <f>'AEO22 Table 4'!AE18*$B14</f>
        <v>37.850594010000002</v>
      </c>
      <c r="AE20" s="14">
        <f>'AEO22 Table 4'!AF18*$B14</f>
        <v>38.049230835000003</v>
      </c>
      <c r="AF20" s="14">
        <f>'AEO22 Table 4'!AG18*$B14</f>
        <v>38.251526274999996</v>
      </c>
    </row>
    <row r="21" spans="1:32" x14ac:dyDescent="0.35">
      <c r="A21" t="s">
        <v>273</v>
      </c>
      <c r="B21" s="14">
        <f>'AEO22 Table 4'!C19*$B15</f>
        <v>6.4369062240000003</v>
      </c>
      <c r="C21" s="14">
        <f>'AEO22 Table 4'!D19*$B15</f>
        <v>6.4223408759999998</v>
      </c>
      <c r="D21" s="14">
        <f>'AEO22 Table 4'!E19*$B15</f>
        <v>6.4085415660000002</v>
      </c>
      <c r="E21" s="14">
        <f>'AEO22 Table 4'!F19*$B15</f>
        <v>6.3957063239999998</v>
      </c>
      <c r="F21" s="14">
        <f>'AEO22 Table 4'!G19*$B15</f>
        <v>6.3857584559999996</v>
      </c>
      <c r="G21" s="14">
        <f>'AEO22 Table 4'!H19*$B15</f>
        <v>6.3796514039999996</v>
      </c>
      <c r="H21" s="14">
        <f>'AEO22 Table 4'!I19*$B15</f>
        <v>6.3804802319999991</v>
      </c>
      <c r="I21" s="14">
        <f>'AEO22 Table 4'!J19*$B15</f>
        <v>6.3783588959999999</v>
      </c>
      <c r="J21" s="14">
        <f>'AEO22 Table 4'!K19*$B15</f>
        <v>6.3733279679999999</v>
      </c>
      <c r="K21" s="14">
        <f>'AEO22 Table 4'!L19*$B15</f>
        <v>6.3628381739999993</v>
      </c>
      <c r="L21" s="14">
        <f>'AEO22 Table 4'!M19*$B15</f>
        <v>6.3481733280000006</v>
      </c>
      <c r="M21" s="14">
        <f>'AEO22 Table 4'!N19*$B15</f>
        <v>6.332450712</v>
      </c>
      <c r="N21" s="14">
        <f>'AEO22 Table 4'!O19*$B15</f>
        <v>6.3173115599999994</v>
      </c>
      <c r="O21" s="14">
        <f>'AEO22 Table 4'!P19*$B15</f>
        <v>6.3025578419999997</v>
      </c>
      <c r="P21" s="14">
        <f>'AEO22 Table 4'!Q19*$B15</f>
        <v>6.28983852</v>
      </c>
      <c r="Q21" s="14">
        <f>'AEO22 Table 4'!R19*$B15</f>
        <v>6.2809696739999996</v>
      </c>
      <c r="R21" s="14">
        <f>'AEO22 Table 4'!S19*$B15</f>
        <v>6.2726871899999992</v>
      </c>
      <c r="S21" s="14">
        <f>'AEO22 Table 4'!T19*$B15</f>
        <v>6.2630745240000003</v>
      </c>
      <c r="T21" s="14">
        <f>'AEO22 Table 4'!U19*$B15</f>
        <v>6.2526649079999999</v>
      </c>
      <c r="U21" s="14">
        <f>'AEO22 Table 4'!V19*$B15</f>
        <v>6.2430387180000002</v>
      </c>
      <c r="V21" s="14">
        <f>'AEO22 Table 4'!W19*$B15</f>
        <v>6.2359733940000002</v>
      </c>
      <c r="W21" s="14">
        <f>'AEO22 Table 4'!X19*$B15</f>
        <v>6.2297639459999994</v>
      </c>
      <c r="X21" s="14">
        <f>'AEO22 Table 4'!Y19*$B15</f>
        <v>6.2254652459999997</v>
      </c>
      <c r="Y21" s="14">
        <f>'AEO22 Table 4'!Z19*$B15</f>
        <v>6.223802759999999</v>
      </c>
      <c r="Z21" s="14">
        <f>'AEO22 Table 4'!AA19*$B15</f>
        <v>6.2241630780000001</v>
      </c>
      <c r="AA21" s="14">
        <f>'AEO22 Table 4'!AB19*$B15</f>
        <v>6.2249919059999996</v>
      </c>
      <c r="AB21" s="14">
        <f>'AEO22 Table 4'!AC19*$B15</f>
        <v>6.2235255179999998</v>
      </c>
      <c r="AC21" s="14">
        <f>'AEO22 Table 4'!AD19*$B15</f>
        <v>6.2192992679999994</v>
      </c>
      <c r="AD21" s="14">
        <f>'AEO22 Table 4'!AE19*$B15</f>
        <v>6.2135583299999997</v>
      </c>
      <c r="AE21" s="14">
        <f>'AEO22 Table 4'!AF19*$B15</f>
        <v>6.2071836959999995</v>
      </c>
      <c r="AF21" s="14">
        <f>'AEO22 Table 4'!AG19*$B15</f>
        <v>6.19889928</v>
      </c>
    </row>
    <row r="23" spans="1:32" x14ac:dyDescent="0.35">
      <c r="A23" s="1" t="s">
        <v>278</v>
      </c>
    </row>
    <row r="24" spans="1:32" x14ac:dyDescent="0.35">
      <c r="B24">
        <v>2020</v>
      </c>
      <c r="C24">
        <v>2021</v>
      </c>
      <c r="D24">
        <v>2022</v>
      </c>
      <c r="E24">
        <v>2023</v>
      </c>
      <c r="F24">
        <v>2024</v>
      </c>
      <c r="G24">
        <v>2025</v>
      </c>
      <c r="H24">
        <v>2026</v>
      </c>
      <c r="I24">
        <v>2027</v>
      </c>
      <c r="J24">
        <v>2028</v>
      </c>
      <c r="K24">
        <v>2029</v>
      </c>
      <c r="L24">
        <v>2030</v>
      </c>
      <c r="M24">
        <v>2031</v>
      </c>
      <c r="N24">
        <v>2032</v>
      </c>
      <c r="O24">
        <v>2033</v>
      </c>
      <c r="P24">
        <v>2034</v>
      </c>
      <c r="Q24">
        <v>2035</v>
      </c>
      <c r="R24">
        <v>2036</v>
      </c>
      <c r="S24">
        <v>2037</v>
      </c>
      <c r="T24">
        <v>2038</v>
      </c>
      <c r="U24">
        <v>2039</v>
      </c>
      <c r="V24">
        <v>2040</v>
      </c>
      <c r="W24">
        <v>2041</v>
      </c>
      <c r="X24">
        <v>2042</v>
      </c>
      <c r="Y24">
        <v>2043</v>
      </c>
      <c r="Z24">
        <v>2044</v>
      </c>
      <c r="AA24">
        <v>2045</v>
      </c>
      <c r="AB24">
        <v>2046</v>
      </c>
      <c r="AC24">
        <v>2047</v>
      </c>
      <c r="AD24">
        <v>2048</v>
      </c>
      <c r="AE24">
        <v>2049</v>
      </c>
      <c r="AF24">
        <v>2050</v>
      </c>
    </row>
    <row r="25" spans="1:32" x14ac:dyDescent="0.35">
      <c r="A25" t="s">
        <v>271</v>
      </c>
      <c r="B25" s="14">
        <f>'AEO22 Table 4'!C17-B19</f>
        <v>0.2542513289999988</v>
      </c>
      <c r="C25" s="14">
        <f>'AEO22 Table 4'!D17-C19</f>
        <v>0.25678109099999347</v>
      </c>
      <c r="D25" s="14">
        <f>'AEO22 Table 4'!E17-D19</f>
        <v>0.25931435399999714</v>
      </c>
      <c r="E25" s="14">
        <f>'AEO22 Table 4'!F17-E19</f>
        <v>0.26179126799999608</v>
      </c>
      <c r="F25" s="14">
        <f>'AEO22 Table 4'!G17-F19</f>
        <v>0.2642342369999966</v>
      </c>
      <c r="G25" s="14">
        <f>'AEO22 Table 4'!H17-G19</f>
        <v>0.26672421899999676</v>
      </c>
      <c r="H25" s="14">
        <f>'AEO22 Table 4'!I17-H19</f>
        <v>0.26919168000000582</v>
      </c>
      <c r="I25" s="14">
        <f>'AEO22 Table 4'!J17-I19</f>
        <v>0.27159514500000626</v>
      </c>
      <c r="J25" s="14">
        <f>'AEO22 Table 4'!K17-J19</f>
        <v>0.27395608499999469</v>
      </c>
      <c r="K25" s="14">
        <f>'AEO22 Table 4'!L17-K19</f>
        <v>0.27628637700000525</v>
      </c>
      <c r="L25" s="14">
        <f>'AEO22 Table 4'!M17-L19</f>
        <v>0.27858956999999407</v>
      </c>
      <c r="M25" s="14">
        <f>'AEO22 Table 4'!N17-M19</f>
        <v>0.28086144899999965</v>
      </c>
      <c r="N25" s="14">
        <f>'AEO22 Table 4'!O17-N19</f>
        <v>0.28312380900000278</v>
      </c>
      <c r="O25" s="14">
        <f>'AEO22 Table 4'!P17-O19</f>
        <v>0.28533700500000236</v>
      </c>
      <c r="P25" s="14">
        <f>'AEO22 Table 4'!Q17-P19</f>
        <v>0.28749465299999599</v>
      </c>
      <c r="Q25" s="14">
        <f>'AEO22 Table 4'!R17-Q19</f>
        <v>0.28964696399999923</v>
      </c>
      <c r="R25" s="14">
        <f>'AEO22 Table 4'!S17-R19</f>
        <v>0.29175530999999921</v>
      </c>
      <c r="S25" s="14">
        <f>'AEO22 Table 4'!T17-S19</f>
        <v>0.29382790500000056</v>
      </c>
      <c r="T25" s="14">
        <f>'AEO22 Table 4'!U17-T19</f>
        <v>0.29587893599999404</v>
      </c>
      <c r="U25" s="14">
        <f>'AEO22 Table 4'!V17-U19</f>
        <v>0.29790033000000449</v>
      </c>
      <c r="V25" s="14">
        <f>'AEO22 Table 4'!W17-V19</f>
        <v>0.29992204200000572</v>
      </c>
      <c r="W25" s="14">
        <f>'AEO22 Table 4'!X17-W19</f>
        <v>0.30192853500000183</v>
      </c>
      <c r="X25" s="14">
        <f>'AEO22 Table 4'!Y17-X19</f>
        <v>0.30392372100000387</v>
      </c>
      <c r="Y25" s="14">
        <f>'AEO22 Table 4'!Z17-Y19</f>
        <v>0.30593376299999875</v>
      </c>
      <c r="Z25" s="14">
        <f>'AEO22 Table 4'!AA17-Z19</f>
        <v>0.30797005499999841</v>
      </c>
      <c r="AA25" s="14">
        <f>'AEO22 Table 4'!AB17-AA19</f>
        <v>0.31002278100000069</v>
      </c>
      <c r="AB25" s="14">
        <f>'AEO22 Table 4'!AC17-AB19</f>
        <v>0.3120806339999973</v>
      </c>
      <c r="AC25" s="14">
        <f>'AEO22 Table 4'!AD17-AC19</f>
        <v>0.31412697599999717</v>
      </c>
      <c r="AD25" s="14">
        <f>'AEO22 Table 4'!AE17-AD19</f>
        <v>0.31616535300000237</v>
      </c>
      <c r="AE25" s="14">
        <f>'AEO22 Table 4'!AF17-AE19</f>
        <v>0.31820189699999446</v>
      </c>
      <c r="AF25" s="14">
        <f>'AEO22 Table 4'!AG17-AF19</f>
        <v>0.32023949400000618</v>
      </c>
    </row>
    <row r="26" spans="1:32" x14ac:dyDescent="0.35">
      <c r="A26" t="s">
        <v>272</v>
      </c>
      <c r="B26" s="14">
        <f>'AEO22 Table 4'!C18-B20</f>
        <v>0.15984351999999902</v>
      </c>
      <c r="C26" s="14">
        <f>'AEO22 Table 4'!D18-C20</f>
        <v>0.16113929499999813</v>
      </c>
      <c r="D26" s="14">
        <f>'AEO22 Table 4'!E18-D20</f>
        <v>0.16240848500000027</v>
      </c>
      <c r="E26" s="14">
        <f>'AEO22 Table 4'!F18-E20</f>
        <v>0.16361055499999821</v>
      </c>
      <c r="F26" s="14">
        <f>'AEO22 Table 4'!G18-F20</f>
        <v>0.16482166499999806</v>
      </c>
      <c r="G26" s="14">
        <f>'AEO22 Table 4'!H18-G20</f>
        <v>0.16608980000000173</v>
      </c>
      <c r="H26" s="14">
        <f>'AEO22 Table 4'!I18-H20</f>
        <v>0.16734867000000264</v>
      </c>
      <c r="I26" s="14">
        <f>'AEO22 Table 4'!J18-I20</f>
        <v>0.16854932999999761</v>
      </c>
      <c r="J26" s="14">
        <f>'AEO22 Table 4'!K18-J20</f>
        <v>0.16970983499999903</v>
      </c>
      <c r="K26" s="14">
        <f>'AEO22 Table 4'!L18-K20</f>
        <v>0.17084596499999805</v>
      </c>
      <c r="L26" s="14">
        <f>'AEO22 Table 4'!M18-L20</f>
        <v>0.1719845750000033</v>
      </c>
      <c r="M26" s="14">
        <f>'AEO22 Table 4'!N18-M20</f>
        <v>0.17310523999999816</v>
      </c>
      <c r="N26" s="14">
        <f>'AEO22 Table 4'!O18-N20</f>
        <v>0.17420108999999684</v>
      </c>
      <c r="O26" s="14">
        <f>'AEO22 Table 4'!P18-O20</f>
        <v>0.17525710999999689</v>
      </c>
      <c r="P26" s="14">
        <f>'AEO22 Table 4'!Q18-P20</f>
        <v>0.17627859000000257</v>
      </c>
      <c r="Q26" s="14">
        <f>'AEO22 Table 4'!R18-Q20</f>
        <v>0.17729436999999848</v>
      </c>
      <c r="R26" s="14">
        <f>'AEO22 Table 4'!S18-R20</f>
        <v>0.17827823500000051</v>
      </c>
      <c r="S26" s="14">
        <f>'AEO22 Table 4'!T18-S20</f>
        <v>0.17925895500000166</v>
      </c>
      <c r="T26" s="14">
        <f>'AEO22 Table 4'!U18-T20</f>
        <v>0.18025237999999888</v>
      </c>
      <c r="U26" s="14">
        <f>'AEO22 Table 4'!V18-U20</f>
        <v>0.1812575350000003</v>
      </c>
      <c r="V26" s="14">
        <f>'AEO22 Table 4'!W18-V20</f>
        <v>0.18225614499999665</v>
      </c>
      <c r="W26" s="14">
        <f>'AEO22 Table 4'!X18-W20</f>
        <v>0.18324651500000044</v>
      </c>
      <c r="X26" s="14">
        <f>'AEO22 Table 4'!Y18-X20</f>
        <v>0.18425081499999862</v>
      </c>
      <c r="Y26" s="14">
        <f>'AEO22 Table 4'!Z18-Y20</f>
        <v>0.18526923999999667</v>
      </c>
      <c r="Z26" s="14">
        <f>'AEO22 Table 4'!AA18-Z20</f>
        <v>0.18627883999999995</v>
      </c>
      <c r="AA26" s="14">
        <f>'AEO22 Table 4'!AB18-AA20</f>
        <v>0.1872738850000033</v>
      </c>
      <c r="AB26" s="14">
        <f>'AEO22 Table 4'!AC18-AB20</f>
        <v>0.1882465549999992</v>
      </c>
      <c r="AC26" s="14">
        <f>'AEO22 Table 4'!AD18-AC20</f>
        <v>0.18922037000000103</v>
      </c>
      <c r="AD26" s="14">
        <f>'AEO22 Table 4'!AE18-AD20</f>
        <v>0.19020399000000054</v>
      </c>
      <c r="AE26" s="14">
        <f>'AEO22 Table 4'!AF18-AE20</f>
        <v>0.19120216499999998</v>
      </c>
      <c r="AF26" s="14">
        <f>'AEO22 Table 4'!AG18-AF20</f>
        <v>0.19221872500000359</v>
      </c>
    </row>
    <row r="27" spans="1:32" x14ac:dyDescent="0.35">
      <c r="A27" t="s">
        <v>273</v>
      </c>
      <c r="B27" s="14">
        <f>'AEO22 Table 4'!C19-B21</f>
        <v>0.22655777599999993</v>
      </c>
      <c r="C27" s="14">
        <f>'AEO22 Table 4'!D19-C21</f>
        <v>0.22604512400000054</v>
      </c>
      <c r="D27" s="14">
        <f>'AEO22 Table 4'!E19-D21</f>
        <v>0.225559434</v>
      </c>
      <c r="E27" s="14">
        <f>'AEO22 Table 4'!F19-E21</f>
        <v>0.22510767600000037</v>
      </c>
      <c r="F27" s="14">
        <f>'AEO22 Table 4'!G19-F21</f>
        <v>0.22475754400000003</v>
      </c>
      <c r="G27" s="14">
        <f>'AEO22 Table 4'!H19-G21</f>
        <v>0.22454259600000004</v>
      </c>
      <c r="H27" s="14">
        <f>'AEO22 Table 4'!I19-H21</f>
        <v>0.22457176800000056</v>
      </c>
      <c r="I27" s="14">
        <f>'AEO22 Table 4'!J19-I21</f>
        <v>0.22449710400000011</v>
      </c>
      <c r="J27" s="14">
        <f>'AEO22 Table 4'!K19-J21</f>
        <v>0.2243200320000005</v>
      </c>
      <c r="K27" s="14">
        <f>'AEO22 Table 4'!L19-K21</f>
        <v>0.22395082600000027</v>
      </c>
      <c r="L27" s="14">
        <f>'AEO22 Table 4'!M19-L21</f>
        <v>0.22343467199999978</v>
      </c>
      <c r="M27" s="14">
        <f>'AEO22 Table 4'!N19-M21</f>
        <v>0.22288128799999996</v>
      </c>
      <c r="N27" s="14">
        <f>'AEO22 Table 4'!O19-N21</f>
        <v>0.2223484400000002</v>
      </c>
      <c r="O27" s="14">
        <f>'AEO22 Table 4'!P19-O21</f>
        <v>0.22182915800000025</v>
      </c>
      <c r="P27" s="14">
        <f>'AEO22 Table 4'!Q19-P21</f>
        <v>0.2213814799999998</v>
      </c>
      <c r="Q27" s="14">
        <f>'AEO22 Table 4'!R19-Q21</f>
        <v>0.22106932600000029</v>
      </c>
      <c r="R27" s="14">
        <f>'AEO22 Table 4'!S19-R21</f>
        <v>0.22077781000000041</v>
      </c>
      <c r="S27" s="14">
        <f>'AEO22 Table 4'!T19-S21</f>
        <v>0.22043947600000013</v>
      </c>
      <c r="T27" s="14">
        <f>'AEO22 Table 4'!U19-T21</f>
        <v>0.2200730919999998</v>
      </c>
      <c r="U27" s="14">
        <f>'AEO22 Table 4'!V19-U21</f>
        <v>0.21973428200000011</v>
      </c>
      <c r="V27" s="14">
        <f>'AEO22 Table 4'!W19-V21</f>
        <v>0.21948560600000011</v>
      </c>
      <c r="W27" s="14">
        <f>'AEO22 Table 4'!X19-W21</f>
        <v>0.21926705400000035</v>
      </c>
      <c r="X27" s="14">
        <f>'AEO22 Table 4'!Y19-X21</f>
        <v>0.21911575400000061</v>
      </c>
      <c r="Y27" s="14">
        <f>'AEO22 Table 4'!Z19-Y21</f>
        <v>0.2190572400000006</v>
      </c>
      <c r="Z27" s="14">
        <f>'AEO22 Table 4'!AA19-Z21</f>
        <v>0.21906992200000008</v>
      </c>
      <c r="AA27" s="14">
        <f>'AEO22 Table 4'!AB19-AA21</f>
        <v>0.2190990940000006</v>
      </c>
      <c r="AB27" s="14">
        <f>'AEO22 Table 4'!AC19-AB21</f>
        <v>0.21904748200000057</v>
      </c>
      <c r="AC27" s="14">
        <f>'AEO22 Table 4'!AD19-AC21</f>
        <v>0.21889873200000043</v>
      </c>
      <c r="AD27" s="14">
        <f>'AEO22 Table 4'!AE19-AD21</f>
        <v>0.21869666999999993</v>
      </c>
      <c r="AE27" s="14">
        <f>'AEO22 Table 4'!AF19-AE21</f>
        <v>0.21847230400000051</v>
      </c>
      <c r="AF27" s="14">
        <f>'AEO22 Table 4'!AG19-AF21</f>
        <v>0.21818072000000033</v>
      </c>
    </row>
    <row r="29" spans="1:32" x14ac:dyDescent="0.35">
      <c r="A29" s="1" t="s">
        <v>280</v>
      </c>
    </row>
    <row r="30" spans="1:32" x14ac:dyDescent="0.35"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32" x14ac:dyDescent="0.35">
      <c r="A31" t="s">
        <v>271</v>
      </c>
      <c r="B31" s="9">
        <f>B25/B19</f>
        <v>3.0090270812437167E-3</v>
      </c>
      <c r="C31" s="9">
        <f>C25/C19</f>
        <v>3.0090270812436542E-3</v>
      </c>
      <c r="D31" s="9">
        <f>D25/D19</f>
        <v>3.0090270812436976E-3</v>
      </c>
      <c r="E31" s="9">
        <f>E25/E19</f>
        <v>3.0090270812436859E-3</v>
      </c>
      <c r="F31" s="9">
        <f>F25/F19</f>
        <v>3.0090270812436924E-3</v>
      </c>
      <c r="G31" s="9">
        <f>G25/G19</f>
        <v>3.0090270812436946E-3</v>
      </c>
      <c r="H31" s="9">
        <f>H25/H19</f>
        <v>3.0090270812437965E-3</v>
      </c>
      <c r="I31" s="9">
        <f>I25/I19</f>
        <v>3.0090270812438004E-3</v>
      </c>
      <c r="J31" s="9">
        <f>J25/J19</f>
        <v>3.0090270812436724E-3</v>
      </c>
      <c r="K31" s="9">
        <f>K25/K19</f>
        <v>3.0090270812437882E-3</v>
      </c>
      <c r="L31" s="9">
        <f>L25/L19</f>
        <v>3.0090270812436668E-3</v>
      </c>
      <c r="M31" s="9">
        <f>M25/M19</f>
        <v>3.0090270812437275E-3</v>
      </c>
      <c r="N31" s="9">
        <f>N25/N19</f>
        <v>3.0090270812437609E-3</v>
      </c>
      <c r="O31" s="9">
        <f>O25/O19</f>
        <v>3.0090270812437561E-3</v>
      </c>
      <c r="P31" s="9">
        <f>P25/P19</f>
        <v>3.0090270812436889E-3</v>
      </c>
      <c r="Q31" s="9">
        <f>Q25/Q19</f>
        <v>3.0090270812437232E-3</v>
      </c>
      <c r="R31" s="9">
        <f>R25/R19</f>
        <v>3.0090270812437232E-3</v>
      </c>
      <c r="S31" s="9">
        <f>S25/S19</f>
        <v>3.0090270812437371E-3</v>
      </c>
      <c r="T31" s="9">
        <f>T25/T19</f>
        <v>3.0090270812436703E-3</v>
      </c>
      <c r="U31" s="9">
        <f>U25/U19</f>
        <v>3.0090270812437765E-3</v>
      </c>
      <c r="V31" s="9">
        <f>V25/V19</f>
        <v>3.0090270812437887E-3</v>
      </c>
      <c r="W31" s="9">
        <f>W25/W19</f>
        <v>3.0090270812437496E-3</v>
      </c>
      <c r="X31" s="9">
        <f>X25/X19</f>
        <v>3.0090270812437696E-3</v>
      </c>
      <c r="Y31" s="9">
        <f>Y25/Y19</f>
        <v>3.0090270812437188E-3</v>
      </c>
      <c r="Z31" s="9">
        <f>Z25/Z19</f>
        <v>3.0090270812437158E-3</v>
      </c>
      <c r="AA31" s="9">
        <f>AA25/AA19</f>
        <v>3.0090270812437379E-3</v>
      </c>
      <c r="AB31" s="9">
        <f>AB25/AB19</f>
        <v>3.0090270812437054E-3</v>
      </c>
      <c r="AC31" s="9">
        <f>AC25/AC19</f>
        <v>3.0090270812437041E-3</v>
      </c>
      <c r="AD31" s="9">
        <f>AD25/AD19</f>
        <v>3.0090270812437535E-3</v>
      </c>
      <c r="AE31" s="9">
        <f>AE25/AE19</f>
        <v>3.0090270812436785E-3</v>
      </c>
      <c r="AF31" s="9">
        <f>AF25/AF19</f>
        <v>3.0090270812437895E-3</v>
      </c>
    </row>
    <row r="32" spans="1:32" x14ac:dyDescent="0.35">
      <c r="A32" t="s">
        <v>272</v>
      </c>
      <c r="B32" s="9">
        <f>B26/B20</f>
        <v>5.0251256281406724E-3</v>
      </c>
      <c r="C32" s="9">
        <f>C26/C20</f>
        <v>5.0251256281406446E-3</v>
      </c>
      <c r="D32" s="9">
        <f>D26/D20</f>
        <v>5.0251256281407123E-3</v>
      </c>
      <c r="E32" s="9">
        <f>E26/E20</f>
        <v>5.0251256281406489E-3</v>
      </c>
      <c r="F32" s="9">
        <f>F26/F20</f>
        <v>5.0251256281406437E-3</v>
      </c>
      <c r="G32" s="9">
        <f>G26/G20</f>
        <v>5.0251256281407565E-3</v>
      </c>
      <c r="H32" s="9">
        <f>H26/H20</f>
        <v>5.0251256281407825E-3</v>
      </c>
      <c r="I32" s="9">
        <f>I26/I20</f>
        <v>5.0251256281406325E-3</v>
      </c>
      <c r="J32" s="9">
        <f>J26/J20</f>
        <v>5.025125628140675E-3</v>
      </c>
      <c r="K32" s="9">
        <f>K26/K20</f>
        <v>5.0251256281406455E-3</v>
      </c>
      <c r="L32" s="9">
        <f>L26/L20</f>
        <v>5.0251256281408007E-3</v>
      </c>
      <c r="M32" s="9">
        <f>M26/M20</f>
        <v>5.0251256281406498E-3</v>
      </c>
      <c r="N32" s="9">
        <f>N26/N20</f>
        <v>5.0251256281406117E-3</v>
      </c>
      <c r="O32" s="9">
        <f>O26/O20</f>
        <v>5.0251256281406134E-3</v>
      </c>
      <c r="P32" s="9">
        <f>P26/P20</f>
        <v>5.0251256281407765E-3</v>
      </c>
      <c r="Q32" s="9">
        <f>Q26/Q20</f>
        <v>5.0251256281406602E-3</v>
      </c>
      <c r="R32" s="9">
        <f>R26/R20</f>
        <v>5.0251256281407175E-3</v>
      </c>
      <c r="S32" s="9">
        <f>S26/S20</f>
        <v>5.0251256281407504E-3</v>
      </c>
      <c r="T32" s="9">
        <f>T26/T20</f>
        <v>5.0251256281406715E-3</v>
      </c>
      <c r="U32" s="9">
        <f>U26/U20</f>
        <v>5.0251256281407123E-3</v>
      </c>
      <c r="V32" s="9">
        <f>V26/V20</f>
        <v>5.0251256281406108E-3</v>
      </c>
      <c r="W32" s="9">
        <f>W26/W20</f>
        <v>5.0251256281407149E-3</v>
      </c>
      <c r="X32" s="9">
        <f>X26/X20</f>
        <v>5.0251256281406654E-3</v>
      </c>
      <c r="Y32" s="9">
        <f>Y26/Y20</f>
        <v>5.0251256281406125E-3</v>
      </c>
      <c r="Z32" s="9">
        <f>Z26/Z20</f>
        <v>5.0251256281407019E-3</v>
      </c>
      <c r="AA32" s="9">
        <f>AA26/AA20</f>
        <v>5.0251256281407929E-3</v>
      </c>
      <c r="AB32" s="9">
        <f>AB26/AB20</f>
        <v>5.0251256281406828E-3</v>
      </c>
      <c r="AC32" s="9">
        <f>AC26/AC20</f>
        <v>5.0251256281407313E-3</v>
      </c>
      <c r="AD32" s="9">
        <f>AD26/AD20</f>
        <v>5.0251256281407175E-3</v>
      </c>
      <c r="AE32" s="9">
        <f>AE26/AE20</f>
        <v>5.0251256281407027E-3</v>
      </c>
      <c r="AF32" s="9">
        <f>AF26/AF20</f>
        <v>5.0251256281407981E-3</v>
      </c>
    </row>
    <row r="33" spans="1:32" x14ac:dyDescent="0.35">
      <c r="A33" t="s">
        <v>273</v>
      </c>
      <c r="B33" s="9">
        <f>B27/B21</f>
        <v>3.5196687370600402E-2</v>
      </c>
      <c r="C33" s="9">
        <f>C27/C21</f>
        <v>3.5196687370600499E-2</v>
      </c>
      <c r="D33" s="9">
        <f>D27/D21</f>
        <v>3.5196687370600416E-2</v>
      </c>
      <c r="E33" s="9">
        <f>E27/E21</f>
        <v>3.5196687370600471E-2</v>
      </c>
      <c r="F33" s="9">
        <f>F27/F21</f>
        <v>3.5196687370600423E-2</v>
      </c>
      <c r="G33" s="9">
        <f>G27/G21</f>
        <v>3.5196687370600423E-2</v>
      </c>
      <c r="H33" s="9">
        <f>H27/H21</f>
        <v>3.5196687370600506E-2</v>
      </c>
      <c r="I33" s="9">
        <f>I27/I21</f>
        <v>3.519668737060043E-2</v>
      </c>
      <c r="J33" s="9">
        <f>J27/J21</f>
        <v>3.5196687370600492E-2</v>
      </c>
      <c r="K33" s="9">
        <f>K27/K21</f>
        <v>3.5196687370600457E-2</v>
      </c>
      <c r="L33" s="9">
        <f>L27/L21</f>
        <v>3.5196687370600374E-2</v>
      </c>
      <c r="M33" s="9">
        <f>M27/M21</f>
        <v>3.5196687370600409E-2</v>
      </c>
      <c r="N33" s="9">
        <f>N27/N21</f>
        <v>3.519668737060045E-2</v>
      </c>
      <c r="O33" s="9">
        <f>O27/O21</f>
        <v>3.5196687370600457E-2</v>
      </c>
      <c r="P33" s="9">
        <f>P27/P21</f>
        <v>3.5196687370600381E-2</v>
      </c>
      <c r="Q33" s="9">
        <f>Q27/Q21</f>
        <v>3.5196687370600464E-2</v>
      </c>
      <c r="R33" s="9">
        <f>R27/R21</f>
        <v>3.5196687370600485E-2</v>
      </c>
      <c r="S33" s="9">
        <f>S27/S21</f>
        <v>3.5196687370600437E-2</v>
      </c>
      <c r="T33" s="9">
        <f>T27/T21</f>
        <v>3.5196687370600381E-2</v>
      </c>
      <c r="U33" s="9">
        <f>U27/U21</f>
        <v>3.519668737060043E-2</v>
      </c>
      <c r="V33" s="9">
        <f>V27/V21</f>
        <v>3.519668737060043E-2</v>
      </c>
      <c r="W33" s="9">
        <f>W27/W21</f>
        <v>3.5196687370600471E-2</v>
      </c>
      <c r="X33" s="9">
        <f>X27/X21</f>
        <v>3.5196687370600513E-2</v>
      </c>
      <c r="Y33" s="9">
        <f>Y27/Y21</f>
        <v>3.5196687370600513E-2</v>
      </c>
      <c r="Z33" s="9">
        <f>Z27/Z21</f>
        <v>3.519668737060043E-2</v>
      </c>
      <c r="AA33" s="9">
        <f>AA27/AA21</f>
        <v>3.5196687370600513E-2</v>
      </c>
      <c r="AB33" s="9">
        <f>AB27/AB21</f>
        <v>3.5196687370600506E-2</v>
      </c>
      <c r="AC33" s="9">
        <f>AC27/AC21</f>
        <v>3.5196687370600485E-2</v>
      </c>
      <c r="AD33" s="9">
        <f>AD27/AD21</f>
        <v>3.5196687370600402E-2</v>
      </c>
      <c r="AE33" s="9">
        <f>AE27/AE21</f>
        <v>3.5196687370600499E-2</v>
      </c>
      <c r="AF33" s="9">
        <f>AF27/AF21</f>
        <v>3.5196687370600464E-2</v>
      </c>
    </row>
    <row r="34" spans="1:32" x14ac:dyDescent="0.35">
      <c r="C34" s="10"/>
    </row>
    <row r="35" spans="1:32" x14ac:dyDescent="0.35">
      <c r="A35" s="1" t="s">
        <v>282</v>
      </c>
    </row>
    <row r="36" spans="1:32" x14ac:dyDescent="0.35">
      <c r="A36" t="s">
        <v>271</v>
      </c>
      <c r="B36" s="11">
        <f>AVERAGE(B31:AF31)</f>
        <v>3.0090270812437271E-3</v>
      </c>
    </row>
    <row r="37" spans="1:32" x14ac:dyDescent="0.35">
      <c r="A37" t="s">
        <v>272</v>
      </c>
      <c r="B37" s="11">
        <f>AVERAGE(B32:AF32)</f>
        <v>5.0251256281406941E-3</v>
      </c>
    </row>
    <row r="38" spans="1:32" x14ac:dyDescent="0.35">
      <c r="A38" t="s">
        <v>273</v>
      </c>
      <c r="B38" s="11">
        <f>AVERAGE(B33:AF33)</f>
        <v>3.519668737060045E-2</v>
      </c>
    </row>
    <row r="40" spans="1:32" x14ac:dyDescent="0.35">
      <c r="A40" s="1" t="s">
        <v>281</v>
      </c>
    </row>
    <row r="41" spans="1:32" x14ac:dyDescent="0.35">
      <c r="A41" t="s">
        <v>283</v>
      </c>
      <c r="B41" s="10">
        <f>SUMPRODUCT(B36:B38,'AEO22 Table 4'!C17:C19)/SUM('AEO22 Table 4'!C17:C19)</f>
        <v>5.2697457595260117E-3</v>
      </c>
    </row>
    <row r="44" spans="1:32" x14ac:dyDescent="0.35">
      <c r="A44" s="15" t="s">
        <v>287</v>
      </c>
      <c r="B44" s="16"/>
      <c r="C44" s="16"/>
    </row>
    <row r="46" spans="1:32" x14ac:dyDescent="0.35">
      <c r="A46" t="s">
        <v>288</v>
      </c>
    </row>
    <row r="47" spans="1:32" x14ac:dyDescent="0.35">
      <c r="A47" t="s">
        <v>289</v>
      </c>
    </row>
    <row r="48" spans="1:32" x14ac:dyDescent="0.35">
      <c r="A48" t="s">
        <v>290</v>
      </c>
    </row>
    <row r="50" spans="1:3" x14ac:dyDescent="0.35">
      <c r="A50" s="1" t="s">
        <v>291</v>
      </c>
    </row>
    <row r="51" spans="1:3" x14ac:dyDescent="0.35">
      <c r="A51" t="s">
        <v>292</v>
      </c>
      <c r="B51" s="9">
        <f>1-B5</f>
        <v>0.97930005928333397</v>
      </c>
    </row>
    <row r="52" spans="1:3" x14ac:dyDescent="0.35">
      <c r="A52" t="s">
        <v>293</v>
      </c>
      <c r="B52" s="11">
        <f>1-B41</f>
        <v>0.99473025424047401</v>
      </c>
    </row>
    <row r="54" spans="1:3" x14ac:dyDescent="0.35">
      <c r="A54" s="1" t="s">
        <v>294</v>
      </c>
    </row>
    <row r="55" spans="1:3" x14ac:dyDescent="0.35">
      <c r="A55" t="s">
        <v>3</v>
      </c>
      <c r="B55" s="4">
        <f>1/'Component Lifetimes'!B2</f>
        <v>5.2631578947368418E-2</v>
      </c>
    </row>
    <row r="56" spans="1:3" x14ac:dyDescent="0.35">
      <c r="A56" t="s">
        <v>4</v>
      </c>
      <c r="B56" s="4">
        <f>1/'Component Lifetimes'!B3</f>
        <v>6.3157894736842107E-2</v>
      </c>
    </row>
    <row r="57" spans="1:3" x14ac:dyDescent="0.35">
      <c r="A57" t="s">
        <v>6</v>
      </c>
      <c r="B57" s="4">
        <f>1/'Component Lifetimes'!B5</f>
        <v>0.1095</v>
      </c>
    </row>
    <row r="58" spans="1:3" x14ac:dyDescent="0.35">
      <c r="A58" t="s">
        <v>7</v>
      </c>
      <c r="B58" s="4">
        <f>1/'Component Lifetimes'!B6</f>
        <v>7.3891625615763554E-2</v>
      </c>
    </row>
    <row r="59" spans="1:3" x14ac:dyDescent="0.35">
      <c r="A59" t="s">
        <v>8</v>
      </c>
      <c r="B59" s="4">
        <f>1/'Component Lifetimes'!B7</f>
        <v>6.4935064935064929E-2</v>
      </c>
    </row>
    <row r="61" spans="1:3" x14ac:dyDescent="0.35">
      <c r="A61" s="1" t="s">
        <v>295</v>
      </c>
    </row>
    <row r="62" spans="1:3" x14ac:dyDescent="0.35">
      <c r="B62" t="s">
        <v>292</v>
      </c>
      <c r="C62" t="s">
        <v>293</v>
      </c>
    </row>
    <row r="63" spans="1:3" x14ac:dyDescent="0.35">
      <c r="A63" t="s">
        <v>3</v>
      </c>
      <c r="B63" s="13">
        <f>($B55*$B$51)+B$5</f>
        <v>7.2242049099999386E-2</v>
      </c>
      <c r="C63" s="13">
        <f>($B55*$B$52)+B$41</f>
        <v>5.7623969666919378E-2</v>
      </c>
    </row>
    <row r="64" spans="1:3" x14ac:dyDescent="0.35">
      <c r="A64" t="s">
        <v>4</v>
      </c>
      <c r="B64" s="13">
        <f t="shared" ref="B64" si="0">($B56*$B$51)+B$5</f>
        <v>8.2550470776666066E-2</v>
      </c>
      <c r="C64" s="13">
        <f t="shared" ref="C64" si="1">($B56*$B$52)+B$41</f>
        <v>6.8094814448398058E-2</v>
      </c>
    </row>
    <row r="65" spans="1:3" x14ac:dyDescent="0.35">
      <c r="A65" t="s">
        <v>6</v>
      </c>
      <c r="B65" s="13">
        <f>($B57*$B$51)+B$5</f>
        <v>0.1279332972081911</v>
      </c>
      <c r="C65" s="13">
        <f>($B57*$B$52)+B$41</f>
        <v>0.11419270859885793</v>
      </c>
    </row>
    <row r="66" spans="1:3" x14ac:dyDescent="0.35">
      <c r="A66" t="s">
        <v>7</v>
      </c>
      <c r="B66" s="13">
        <f>($B58*$B$51)+B$5</f>
        <v>9.3062014062725185E-2</v>
      </c>
      <c r="C66" s="13">
        <f>($B58*$B$52)+B$41</f>
        <v>7.8771981294536414E-2</v>
      </c>
    </row>
    <row r="67" spans="1:3" x14ac:dyDescent="0.35">
      <c r="A67" t="s">
        <v>8</v>
      </c>
      <c r="B67" s="13">
        <f>($B59*$B$51)+B$5</f>
        <v>8.4290853657142242E-2</v>
      </c>
      <c r="C67" s="13">
        <f>($B59*$B$52)+B$41</f>
        <v>6.9862619411504845E-2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5" sqref="D5:D7"/>
    </sheetView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x14ac:dyDescent="0.35">
      <c r="B1" s="12" t="s">
        <v>284</v>
      </c>
      <c r="C1" s="12" t="s">
        <v>285</v>
      </c>
      <c r="D1" s="12" t="s">
        <v>286</v>
      </c>
    </row>
    <row r="2" spans="1:4" x14ac:dyDescent="0.35">
      <c r="A2" t="s">
        <v>3</v>
      </c>
      <c r="B2" s="4">
        <f>Calculations!C63</f>
        <v>5.7623969666919378E-2</v>
      </c>
      <c r="C2" s="4">
        <f>B2</f>
        <v>5.7623969666919378E-2</v>
      </c>
      <c r="D2" s="4">
        <f>Calculations!B63</f>
        <v>7.2242049099999386E-2</v>
      </c>
    </row>
    <row r="3" spans="1:4" x14ac:dyDescent="0.35">
      <c r="A3" t="s">
        <v>4</v>
      </c>
      <c r="B3" s="4">
        <f>Calculations!C64</f>
        <v>6.8094814448398058E-2</v>
      </c>
      <c r="C3" s="4">
        <f>B3</f>
        <v>6.8094814448398058E-2</v>
      </c>
      <c r="D3" s="4">
        <f>Calculations!B64</f>
        <v>8.2550470776666066E-2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4">
        <f>Calculations!C65</f>
        <v>0.11419270859885793</v>
      </c>
      <c r="C5" s="4">
        <f>B5</f>
        <v>0.11419270859885793</v>
      </c>
      <c r="D5" s="4">
        <f>Calculations!B65</f>
        <v>0.1279332972081911</v>
      </c>
    </row>
    <row r="6" spans="1:4" x14ac:dyDescent="0.35">
      <c r="A6" t="s">
        <v>7</v>
      </c>
      <c r="B6" s="4">
        <f>Calculations!C66</f>
        <v>7.8771981294536414E-2</v>
      </c>
      <c r="C6" s="4">
        <f>B6</f>
        <v>7.8771981294536414E-2</v>
      </c>
      <c r="D6" s="4">
        <f>Calculations!B66</f>
        <v>9.3062014062725185E-2</v>
      </c>
    </row>
    <row r="7" spans="1:4" x14ac:dyDescent="0.35">
      <c r="A7" t="s">
        <v>8</v>
      </c>
      <c r="B7" s="4">
        <f>Calculations!C67</f>
        <v>6.9862619411504845E-2</v>
      </c>
      <c r="C7" s="4">
        <f>B7</f>
        <v>6.9862619411504845E-2</v>
      </c>
      <c r="D7" s="4">
        <f>Calculations!B67</f>
        <v>8.4290853657142242E-2</v>
      </c>
    </row>
    <row r="8" spans="1:4" x14ac:dyDescent="0.3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G8" sqref="G8"/>
    </sheetView>
  </sheetViews>
  <sheetFormatPr defaultRowHeight="14.5" x14ac:dyDescent="0.35"/>
  <cols>
    <col min="1" max="1" width="23.7265625" customWidth="1"/>
    <col min="2" max="2" width="17.6328125" customWidth="1"/>
    <col min="3" max="3" width="18.26953125" customWidth="1"/>
    <col min="4" max="4" width="14.81640625" customWidth="1"/>
  </cols>
  <sheetData>
    <row r="1" spans="1:4" ht="43.5" x14ac:dyDescent="0.35">
      <c r="A1" s="20" t="s">
        <v>310</v>
      </c>
      <c r="B1" s="12" t="s">
        <v>284</v>
      </c>
      <c r="C1" s="12" t="s">
        <v>285</v>
      </c>
      <c r="D1" s="12" t="s">
        <v>286</v>
      </c>
    </row>
    <row r="2" spans="1:4" x14ac:dyDescent="0.35">
      <c r="A2" t="s">
        <v>3</v>
      </c>
      <c r="B2" s="19">
        <v>5.7623969666919378E-2</v>
      </c>
      <c r="C2" s="4">
        <f>B2</f>
        <v>5.7623969666919378E-2</v>
      </c>
      <c r="D2" s="19">
        <v>7.2242049099999386E-2</v>
      </c>
    </row>
    <row r="3" spans="1:4" x14ac:dyDescent="0.35">
      <c r="A3" t="s">
        <v>4</v>
      </c>
      <c r="B3" s="19">
        <v>6.8094814448398058E-2</v>
      </c>
      <c r="C3" s="4">
        <f>B3</f>
        <v>6.8094814448398058E-2</v>
      </c>
      <c r="D3" s="19">
        <v>8.2550470776666066E-2</v>
      </c>
    </row>
    <row r="4" spans="1:4" x14ac:dyDescent="0.35">
      <c r="A4" t="s">
        <v>5</v>
      </c>
      <c r="B4" s="5">
        <v>0</v>
      </c>
      <c r="C4" s="5">
        <v>0</v>
      </c>
      <c r="D4" s="5">
        <v>0</v>
      </c>
    </row>
    <row r="5" spans="1:4" x14ac:dyDescent="0.35">
      <c r="A5" t="s">
        <v>6</v>
      </c>
      <c r="B5" s="19">
        <v>0.11419270859885793</v>
      </c>
      <c r="C5" s="4">
        <f>B5</f>
        <v>0.11419270859885793</v>
      </c>
      <c r="D5" s="19">
        <v>0.1279332972081911</v>
      </c>
    </row>
    <row r="6" spans="1:4" x14ac:dyDescent="0.35">
      <c r="A6" t="s">
        <v>7</v>
      </c>
      <c r="B6" s="19">
        <v>7.8771981294536414E-2</v>
      </c>
      <c r="C6" s="4">
        <f>B6</f>
        <v>7.8771981294536414E-2</v>
      </c>
      <c r="D6" s="19">
        <v>9.3062014062725185E-2</v>
      </c>
    </row>
    <row r="7" spans="1:4" x14ac:dyDescent="0.35">
      <c r="A7" t="s">
        <v>8</v>
      </c>
      <c r="B7" s="19">
        <v>6.9862619411504845E-2</v>
      </c>
      <c r="C7" s="4">
        <f>B7</f>
        <v>6.9862619411504845E-2</v>
      </c>
      <c r="D7" s="19">
        <v>8.4290853657142242E-2</v>
      </c>
    </row>
    <row r="8" spans="1:4" x14ac:dyDescent="0.3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AEO22 Table 4</vt:lpstr>
      <vt:lpstr>AEO22 Table 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2018-01-10T20:44:14Z</dcterms:created>
  <dcterms:modified xsi:type="dcterms:W3CDTF">2022-05-06T21:08:38Z</dcterms:modified>
</cp:coreProperties>
</file>