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DPbES\"/>
    </mc:Choice>
  </mc:AlternateContent>
  <xr:revisionPtr revIDLastSave="0" documentId="13_ncr:1_{CDE88CF1-B83D-4142-BD38-2B2172C8BD5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STEO 7d" sheetId="3" r:id="rId2"/>
    <sheet name="Capacity" sheetId="4" r:id="rId3"/>
    <sheet name="Capacity Factors" sheetId="5" r:id="rId4"/>
    <sheet name="2020 Calculations" sheetId="6" r:id="rId5"/>
    <sheet name="BGDPb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 s="1"/>
  <c r="H13" i="2" s="1"/>
  <c r="B2" i="6"/>
  <c r="B3" i="6" s="1"/>
  <c r="H2" i="2" l="1"/>
  <c r="T17" i="3" l="1"/>
  <c r="U17" i="3"/>
  <c r="T19" i="3"/>
  <c r="U19" i="3"/>
  <c r="S17" i="3"/>
  <c r="S19" i="3"/>
  <c r="S20" i="3"/>
  <c r="P8" i="3"/>
  <c r="T8" i="3" s="1"/>
  <c r="Q8" i="3"/>
  <c r="U8" i="3" s="1"/>
  <c r="P9" i="3"/>
  <c r="T9" i="3" s="1"/>
  <c r="Q9" i="3"/>
  <c r="U9" i="3" s="1"/>
  <c r="P10" i="3"/>
  <c r="T10" i="3" s="1"/>
  <c r="Q10" i="3"/>
  <c r="U10" i="3" s="1"/>
  <c r="P11" i="3"/>
  <c r="Q11" i="3"/>
  <c r="P12" i="3"/>
  <c r="T12" i="3" s="1"/>
  <c r="Q12" i="3"/>
  <c r="U12" i="3" s="1"/>
  <c r="P13" i="3"/>
  <c r="T13" i="3" s="1"/>
  <c r="Q13" i="3"/>
  <c r="U13" i="3" s="1"/>
  <c r="P14" i="3"/>
  <c r="T14" i="3" s="1"/>
  <c r="Q14" i="3"/>
  <c r="U14" i="3" s="1"/>
  <c r="P15" i="3"/>
  <c r="T15" i="3" s="1"/>
  <c r="Q15" i="3"/>
  <c r="U15" i="3" s="1"/>
  <c r="P16" i="3"/>
  <c r="T16" i="3" s="1"/>
  <c r="Q16" i="3"/>
  <c r="U16" i="3" s="1"/>
  <c r="P18" i="3"/>
  <c r="T18" i="3" s="1"/>
  <c r="Q18" i="3"/>
  <c r="U18" i="3" s="1"/>
  <c r="P20" i="3"/>
  <c r="T20" i="3" s="1"/>
  <c r="Q20" i="3"/>
  <c r="U20" i="3" s="1"/>
  <c r="P21" i="3"/>
  <c r="T21" i="3" s="1"/>
  <c r="Q21" i="3"/>
  <c r="U21" i="3" s="1"/>
  <c r="O20" i="3"/>
  <c r="O21" i="3"/>
  <c r="S21" i="3" s="1"/>
  <c r="O18" i="3"/>
  <c r="S18" i="3" s="1"/>
  <c r="O16" i="3"/>
  <c r="S16" i="3" s="1"/>
  <c r="O15" i="3"/>
  <c r="S15" i="3" s="1"/>
  <c r="O14" i="3"/>
  <c r="S14" i="3" s="1"/>
  <c r="O13" i="3"/>
  <c r="S13" i="3" s="1"/>
  <c r="O12" i="3"/>
  <c r="S12" i="3" s="1"/>
  <c r="O11" i="3"/>
  <c r="O10" i="3"/>
  <c r="S10" i="3" s="1"/>
  <c r="O9" i="3"/>
  <c r="S9" i="3" s="1"/>
  <c r="O8" i="3"/>
  <c r="S8" i="3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G2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G13" i="2" l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</calcChain>
</file>

<file path=xl/sharedStrings.xml><?xml version="1.0" encoding="utf-8"?>
<sst xmlns="http://schemas.openxmlformats.org/spreadsheetml/2006/main" count="562" uniqueCount="350">
  <si>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</si>
  <si>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</si>
  <si>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</si>
  <si>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</si>
  <si>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</si>
  <si>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</si>
  <si>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</si>
  <si>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</si>
  <si>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</si>
  <si>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</si>
  <si>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</si>
  <si>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</si>
  <si>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</si>
  <si>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</si>
  <si>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</si>
  <si>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</si>
  <si>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</si>
  <si>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</si>
  <si>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</si>
  <si>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</si>
  <si>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</si>
  <si>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</si>
  <si>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</si>
  <si>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</si>
  <si>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</si>
  <si>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</si>
  <si>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</si>
  <si>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</si>
  <si>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</si>
  <si>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</si>
  <si>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</si>
  <si>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</si>
  <si>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</si>
  <si>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</si>
  <si>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</si>
  <si>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</si>
  <si>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</si>
  <si>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</si>
  <si>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</si>
  <si>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</si>
  <si>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</si>
  <si>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</si>
  <si>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</si>
  <si>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</si>
  <si>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</si>
  <si>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</si>
  <si>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</si>
  <si>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</si>
  <si>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</si>
  <si>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</si>
  <si>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</si>
  <si>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</si>
  <si>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</si>
  <si>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</si>
  <si>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</si>
  <si>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</si>
  <si>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</si>
  <si>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</si>
  <si>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</si>
  <si>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</si>
  <si>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</si>
  <si>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</si>
  <si>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</si>
  <si>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</si>
  <si>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</si>
  <si>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</si>
  <si>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</si>
  <si>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</si>
  <si>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</si>
  <si>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</si>
  <si>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</si>
  <si>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</si>
  <si>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</si>
  <si>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</si>
  <si>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</si>
  <si>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</si>
  <si>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</si>
  <si>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</si>
  <si>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</si>
  <si>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</si>
  <si>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</si>
  <si>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</si>
  <si>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</si>
  <si>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</si>
  <si>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</si>
  <si>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</si>
  <si>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</si>
  <si>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</si>
  <si>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</si>
  <si>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</si>
  <si>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</si>
  <si>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</si>
  <si>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</si>
  <si>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</si>
  <si>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</si>
  <si>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</si>
  <si>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</si>
  <si>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</si>
  <si>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</si>
  <si>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</si>
  <si>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</si>
  <si>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</si>
  <si>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</si>
  <si>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</si>
  <si>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</si>
  <si>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</si>
  <si>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</si>
  <si>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</si>
  <si>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</si>
  <si>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</si>
  <si>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</si>
  <si>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</si>
  <si>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</si>
  <si>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</si>
  <si>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</si>
  <si>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</si>
  <si>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</si>
  <si>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</si>
  <si>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</si>
  <si>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</si>
  <si>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</si>
  <si>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</si>
  <si>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</si>
  <si>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</si>
  <si>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</si>
  <si>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</si>
  <si>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</si>
  <si>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</si>
  <si>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</si>
  <si>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</si>
  <si>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</si>
  <si>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</si>
  <si>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</si>
  <si>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</si>
  <si>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</si>
  <si>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</si>
  <si>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</si>
  <si>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</si>
  <si>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</si>
  <si>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</si>
  <si>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</si>
  <si>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</si>
  <si>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</si>
  <si>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</si>
  <si>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</si>
  <si>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</si>
  <si>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</si>
  <si>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</si>
  <si>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</si>
  <si>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</si>
  <si>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</si>
  <si>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</si>
  <si>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</si>
  <si>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</si>
  <si>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</si>
  <si>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</si>
  <si>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</si>
  <si>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</si>
  <si>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</si>
  <si>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</si>
  <si>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</si>
  <si>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</si>
  <si>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</si>
  <si>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</si>
  <si>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</si>
  <si>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</si>
  <si>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</si>
  <si>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</si>
  <si>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</si>
  <si>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</si>
  <si>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</si>
  <si>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</si>
  <si>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</si>
  <si>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</si>
  <si>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</si>
  <si>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</si>
  <si>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</si>
  <si>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</si>
  <si>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</si>
  <si>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</si>
  <si>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</si>
  <si>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</si>
  <si>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</si>
  <si>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</si>
  <si>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</si>
  <si>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</si>
  <si>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</si>
  <si>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</si>
  <si>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</si>
  <si>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</si>
  <si>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</si>
  <si>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</si>
  <si>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</si>
  <si>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</si>
  <si>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</si>
  <si>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</si>
  <si>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</si>
  <si>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</si>
  <si>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</si>
  <si>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</si>
  <si>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</si>
  <si>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</si>
  <si>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</si>
  <si>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</si>
  <si>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</si>
  <si>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</si>
  <si>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</si>
  <si>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</si>
  <si>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</si>
  <si>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</si>
  <si>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</si>
  <si>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</si>
  <si>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</si>
  <si>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</si>
  <si>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</si>
  <si>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</si>
  <si>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</si>
  <si>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</si>
  <si>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</si>
  <si>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</si>
  <si>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</si>
  <si>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</si>
  <si>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</si>
  <si>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</si>
  <si>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</si>
  <si>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</si>
  <si>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</si>
  <si>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</si>
  <si>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</si>
  <si>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</si>
  <si>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</si>
  <si>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</si>
  <si>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</si>
  <si>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</si>
  <si>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</si>
  <si>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</si>
  <si>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</si>
  <si>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</si>
  <si>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</si>
  <si>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</si>
  <si>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</si>
  <si>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</si>
  <si>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</si>
  <si>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</si>
  <si>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</si>
  <si>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</si>
  <si>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</si>
  <si>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</si>
  <si>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</si>
  <si>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</si>
  <si>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</si>
  <si>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</si>
  <si>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</si>
  <si>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</si>
  <si>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</si>
  <si>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</si>
  <si>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</si>
  <si>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</si>
  <si>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</si>
  <si>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</si>
  <si>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</si>
  <si>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</si>
  <si>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</si>
  <si>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</si>
  <si>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</si>
  <si>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</si>
  <si>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</si>
  <si>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</si>
  <si>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</si>
  <si>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</si>
  <si>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</si>
  <si>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</si>
  <si>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</si>
  <si>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</si>
  <si>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</si>
  <si>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</si>
  <si>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</si>
  <si>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Bid Capacity Factor x Hours per Year[hard coal es,preexisting retiring] : MostRecentRun</t>
  </si>
  <si>
    <t>Bid Capacity Factor x Hours per Year[hard coal es,preexisting nonretiring] : MostRecentRun</t>
  </si>
  <si>
    <t>Bid Capacity Factor x Hours per Year[hard coal es,newly built] : MostRecentRun</t>
  </si>
  <si>
    <t>Bid Capacity Factor x Hours per Year[natural gas nonpeaker es,preexisting retiring] : MostRecentRun</t>
  </si>
  <si>
    <t>Bid Capacity Factor x Hours per Year[natural gas nonpeaker es,preexisting nonretiring] : MostRecentRun</t>
  </si>
  <si>
    <t>Bid Capacity Factor x Hours per Year[natural gas nonpeaker es,newly built] : MostRecentRun</t>
  </si>
  <si>
    <t>Bid Capacity Factor x Hours per Year[nuclear es,preexisting retiring] : MostRecentRun</t>
  </si>
  <si>
    <t>Bid Capacity Factor x Hours per Year[nuclear es,preexisting nonretiring] : MostRecentRun</t>
  </si>
  <si>
    <t>Bid Capacity Factor x Hours per Year[nuclear es,newly built] : MostRecentRun</t>
  </si>
  <si>
    <t>Bid Capacity Factor x Hours per Year[hydro es,preexisting retiring] : MostRecentRun</t>
  </si>
  <si>
    <t>Bid Capacity Factor x Hours per Year[hydro es,preexisting nonretiring] : MostRecentRun</t>
  </si>
  <si>
    <t>Bid Capacity Factor x Hours per Year[hydro es,newly built] : MostRecentRun</t>
  </si>
  <si>
    <t>Bid Capacity Factor x Hours per Year[onshore wind es,preexisting retiring] : MostRecentRun</t>
  </si>
  <si>
    <t>Bid Capacity Factor x Hours per Year[onshore wind es,preexisting nonretiring] : MostRecentRun</t>
  </si>
  <si>
    <t>Bid Capacity Factor x Hours per Year[onshore wind es,newly built] : MostRecentRun</t>
  </si>
  <si>
    <t>Bid Capacity Factor x Hours per Year[solar PV es,preexisting retiring] : MostRecentRun</t>
  </si>
  <si>
    <t>Bid Capacity Factor x Hours per Year[solar PV es,preexisting nonretiring] : MostRecentRun</t>
  </si>
  <si>
    <t>Bid Capacity Factor x Hours per Year[solar PV es,newly built] : MostRecentRun</t>
  </si>
  <si>
    <t>Bid Capacity Factor x Hours per Year[solar thermal es,preexisting retiring] : MostRecentRun</t>
  </si>
  <si>
    <t>Bid Capacity Factor x Hours per Year[solar thermal es,preexisting nonretiring] : MostRecentRun</t>
  </si>
  <si>
    <t>Bid Capacity Factor x Hours per Year[solar thermal es,newly built] : MostRecentRun</t>
  </si>
  <si>
    <t>Bid Capacity Factor x Hours per Year[biomass es,preexisting retiring] : MostRecentRun</t>
  </si>
  <si>
    <t>Bid Capacity Factor x Hours per Year[biomass es,preexisting nonretiring] : MostRecentRun</t>
  </si>
  <si>
    <t>Bid Capacity Factor x Hours per Year[biomass es,newly built] : MostRecentRun</t>
  </si>
  <si>
    <t>Bid Capacity Factor x Hours per Year[geothermal es,preexisting retiring] : MostRecentRun</t>
  </si>
  <si>
    <t>Bid Capacity Factor x Hours per Year[geothermal es,preexisting nonretiring] : MostRecentRun</t>
  </si>
  <si>
    <t>Bid Capacity Factor x Hours per Year[geothermal es,newly built] : MostRecentRun</t>
  </si>
  <si>
    <t>Bid Capacity Factor x Hours per Year[petroleum es,preexisting retiring] : MostRecentRun</t>
  </si>
  <si>
    <t>Bid Capacity Factor x Hours per Year[petroleum es,preexisting nonretiring] : MostRecentRun</t>
  </si>
  <si>
    <t>Bid Capacity Factor x Hours per Year[petroleum es,newly built] : MostRecentRun</t>
  </si>
  <si>
    <t>Bid Capacity Factor x Hours per Year[natural gas peaker es,preexisting retiring] : MostRecentRun</t>
  </si>
  <si>
    <t>Bid Capacity Factor x Hours per Year[natural gas peaker es,preexisting nonretiring] : MostRecentRun</t>
  </si>
  <si>
    <t>Bid Capacity Factor x Hours per Year[natural gas peaker es,newly built] : MostRecentRun</t>
  </si>
  <si>
    <t>Bid Capacity Factor x Hours per Year[lignite es,preexisting retiring] : MostRecentRun</t>
  </si>
  <si>
    <t>Bid Capacity Factor x Hours per Year[lignite es,preexisting nonretiring] : MostRecentRun</t>
  </si>
  <si>
    <t>Bid Capacity Factor x Hours per Year[lignite es,newly built] : MostRecentRun</t>
  </si>
  <si>
    <t>Bid Capacity Factor x Hours per Year[offshore wind es,preexisting retiring] : MostRecentRun</t>
  </si>
  <si>
    <t>Bid Capacity Factor x Hours per Year[offshore wind es,preexisting nonretiring] : MostRecentRun</t>
  </si>
  <si>
    <t>Bid Capacity Factor x Hours per Year[offshore wind es,newly built] : MostRecentRun</t>
  </si>
  <si>
    <t>Bid Capacity Factor x Hours per Year[crude oil es,preexisting retiring] : MostRecentRun</t>
  </si>
  <si>
    <t>Bid Capacity Factor x Hours per Year[crude oil es,preexisting nonretiring] : MostRecentRun</t>
  </si>
  <si>
    <t>Bid Capacity Factor x Hours per Year[crude oil es,newly built] : MostRecentRun</t>
  </si>
  <si>
    <t>Bid Capacity Factor x Hours per Year[heavy or residual fuel oil es,preexisting retiring] : MostRecentRun</t>
  </si>
  <si>
    <t>Bid Capacity Factor x Hours per Year[heavy or residual fuel oil es,preexisting nonretiring] : MostRecentRun</t>
  </si>
  <si>
    <t>Bid Capacity Factor x Hours per Year[heavy or residual fuel oil es,newly built] : MostRecentRun</t>
  </si>
  <si>
    <t>Bid Capacity Factor x Hours per Year[municipal solid waste es,preexisting retiring] : MostRecentRun</t>
  </si>
  <si>
    <t>Bid Capacity Factor x Hours per Year[municipal solid waste es,preexisting nonretiring] : MostRecentRun</t>
  </si>
  <si>
    <t>Bid Capacity Factor x Hours per Year[municipal solid waste es,newly built] : MostRecentRun</t>
  </si>
  <si>
    <t>coal</t>
  </si>
  <si>
    <t>Source:</t>
  </si>
  <si>
    <t>EIA</t>
  </si>
  <si>
    <t>Short Term Energy Outlook</t>
  </si>
  <si>
    <t>https://www.eia.gov/outlooks/steo/</t>
  </si>
  <si>
    <t>Table 7d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</si>
  <si>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</si>
  <si>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</si>
  <si>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</si>
  <si>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</si>
  <si>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</si>
  <si>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</si>
  <si>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</si>
  <si>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</si>
  <si>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</si>
  <si>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</si>
  <si>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</si>
  <si>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</si>
  <si>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</si>
  <si>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Output Electricity Generation by Type[crude oil es] : MostRecentRun</t>
  </si>
  <si>
    <t>Output Electricity Generation by Type[heavy or residual fuel oil es] : MostRecentRun</t>
  </si>
  <si>
    <t>Output Electricity Generation by Type[municipal solid waste es] : MostRecentRun</t>
  </si>
  <si>
    <t>For the US, we use EIA's STEO to align historical 2020 generation.</t>
  </si>
  <si>
    <t>EPS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</si>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</sst>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D20" sqref="D20"/>
    </sheetView>
  </sheetViews>
  <sheetFormatPr defaultRowHeight="14.5" x14ac:dyDescent="0.35"/>
  <sheetData>
    <row r="1" spans="1:2" x14ac:dyDescent="0.35">
      <c r="A1" s="1" t="s">
        <v>11</v>
      </c>
    </row>
    <row r="3" spans="1:2" x14ac:dyDescent="0.35">
      <c r="A3" s="1" t="s">
        <v>326</v>
      </c>
      <c r="B3" t="s">
        <v>327</v>
      </c>
    </row>
    <row r="4" spans="1:2" x14ac:dyDescent="0.35">
      <c r="B4" s="4">
        <v>2022</v>
      </c>
    </row>
    <row r="5" spans="1:2" x14ac:dyDescent="0.35">
      <c r="B5" t="s">
        <v>328</v>
      </c>
    </row>
    <row r="6" spans="1:2" x14ac:dyDescent="0.35">
      <c r="B6" t="s">
        <v>329</v>
      </c>
    </row>
    <row r="7" spans="1:2" x14ac:dyDescent="0.35">
      <c r="B7" t="s">
        <v>330</v>
      </c>
    </row>
    <row r="9" spans="1:2" x14ac:dyDescent="0.35">
      <c r="A9" s="1" t="s">
        <v>0</v>
      </c>
    </row>
    <row r="10" spans="1:2" x14ac:dyDescent="0.35">
      <c r="A10" t="s">
        <v>6</v>
      </c>
    </row>
    <row r="11" spans="1:2" x14ac:dyDescent="0.35">
      <c r="A11" t="s">
        <v>12</v>
      </c>
    </row>
    <row r="12" spans="1:2" x14ac:dyDescent="0.35">
      <c r="A12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9" spans="1:1" x14ac:dyDescent="0.35">
      <c r="A19" t="s">
        <v>347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BB120"/>
  <sheetViews>
    <sheetView tabSelected="1" topLeftCell="D1" workbookViewId="0">
      <selection activeCell="S4" sqref="S4"/>
    </sheetView>
  </sheetViews>
  <sheetFormatPr defaultRowHeight="14.5" x14ac:dyDescent="0.35"/>
  <cols>
    <col min="1" max="1" width="42.6328125" customWidth="1"/>
    <col min="23" max="23" width="51.36328125" customWidth="1"/>
  </cols>
  <sheetData>
    <row r="1" spans="1:54" x14ac:dyDescent="0.35">
      <c r="A1" t="s">
        <v>26</v>
      </c>
    </row>
    <row r="2" spans="1:54" x14ac:dyDescent="0.35">
      <c r="A2" t="s">
        <v>27</v>
      </c>
    </row>
    <row r="3" spans="1:54" x14ac:dyDescent="0.35">
      <c r="A3" t="s">
        <v>28</v>
      </c>
    </row>
    <row r="4" spans="1:54" x14ac:dyDescent="0.35">
      <c r="A4" t="s">
        <v>29</v>
      </c>
      <c r="O4" s="1" t="s">
        <v>348</v>
      </c>
      <c r="S4" s="1" t="s">
        <v>349</v>
      </c>
    </row>
    <row r="5" spans="1:54" x14ac:dyDescent="0.35">
      <c r="A5" t="s">
        <v>30</v>
      </c>
      <c r="C5" t="s">
        <v>31</v>
      </c>
      <c r="D5" t="s">
        <v>32</v>
      </c>
      <c r="E5" t="s">
        <v>33</v>
      </c>
      <c r="F5" t="s">
        <v>34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54" x14ac:dyDescent="0.35">
      <c r="A6" t="s">
        <v>26</v>
      </c>
      <c r="B6" t="s">
        <v>26</v>
      </c>
      <c r="C6">
        <v>0</v>
      </c>
      <c r="D6">
        <v>0</v>
      </c>
    </row>
    <row r="7" spans="1:54" x14ac:dyDescent="0.35">
      <c r="A7" t="s">
        <v>35</v>
      </c>
      <c r="B7" t="s">
        <v>35</v>
      </c>
      <c r="C7">
        <v>0</v>
      </c>
      <c r="D7">
        <v>0</v>
      </c>
    </row>
    <row r="8" spans="1:54" x14ac:dyDescent="0.35">
      <c r="A8" t="s">
        <v>36</v>
      </c>
      <c r="B8" t="s">
        <v>37</v>
      </c>
      <c r="C8">
        <v>1</v>
      </c>
      <c r="D8">
        <v>1</v>
      </c>
      <c r="E8" t="s">
        <v>38</v>
      </c>
      <c r="F8" t="s">
        <v>39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SUM(X10,X19)</f>
        <v>1579.181</v>
      </c>
      <c r="P8">
        <f t="shared" ref="P8:Q8" si="0">SUM(Y10,Y19)</f>
        <v>1440.0340000000001</v>
      </c>
      <c r="Q8">
        <f t="shared" si="0"/>
        <v>1541.2669999999998</v>
      </c>
      <c r="S8">
        <f>O8-J8</f>
        <v>59.500999999999976</v>
      </c>
      <c r="T8">
        <f t="shared" ref="T8:U21" si="1">P8-K8</f>
        <v>-33.605999999999995</v>
      </c>
      <c r="U8">
        <f t="shared" si="1"/>
        <v>54.226999999999862</v>
      </c>
      <c r="W8" t="s">
        <v>260</v>
      </c>
      <c r="X8">
        <v>2020</v>
      </c>
      <c r="Y8">
        <v>2021</v>
      </c>
      <c r="Z8">
        <v>2022</v>
      </c>
      <c r="AA8">
        <v>2023</v>
      </c>
      <c r="AB8">
        <v>2024</v>
      </c>
      <c r="AC8">
        <v>2025</v>
      </c>
      <c r="AD8">
        <v>2026</v>
      </c>
      <c r="AE8">
        <v>2027</v>
      </c>
      <c r="AF8">
        <v>2028</v>
      </c>
      <c r="AG8">
        <v>2029</v>
      </c>
      <c r="AH8">
        <v>2030</v>
      </c>
      <c r="AI8">
        <v>2031</v>
      </c>
      <c r="AJ8">
        <v>2032</v>
      </c>
      <c r="AK8">
        <v>2033</v>
      </c>
      <c r="AL8">
        <v>2034</v>
      </c>
      <c r="AM8">
        <v>2035</v>
      </c>
      <c r="AN8">
        <v>2036</v>
      </c>
      <c r="AO8">
        <v>2037</v>
      </c>
      <c r="AP8">
        <v>2038</v>
      </c>
      <c r="AQ8">
        <v>2039</v>
      </c>
      <c r="AR8">
        <v>2040</v>
      </c>
      <c r="AS8">
        <v>2041</v>
      </c>
      <c r="AT8">
        <v>2042</v>
      </c>
      <c r="AU8">
        <v>2043</v>
      </c>
      <c r="AV8">
        <v>2044</v>
      </c>
      <c r="AW8">
        <v>2045</v>
      </c>
      <c r="AX8">
        <v>2046</v>
      </c>
      <c r="AY8">
        <v>2047</v>
      </c>
      <c r="AZ8">
        <v>2048</v>
      </c>
      <c r="BA8">
        <v>2049</v>
      </c>
      <c r="BB8">
        <v>2050</v>
      </c>
    </row>
    <row r="9" spans="1:54" x14ac:dyDescent="0.35">
      <c r="A9" t="s">
        <v>40</v>
      </c>
      <c r="B9" t="s">
        <v>41</v>
      </c>
      <c r="C9">
        <v>1</v>
      </c>
      <c r="D9">
        <v>1</v>
      </c>
      <c r="E9" t="s">
        <v>38</v>
      </c>
      <c r="F9" t="s">
        <v>42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SUM(X9,X20)</f>
        <v>803.27210000000002</v>
      </c>
      <c r="P9">
        <f t="shared" ref="P9:Q9" si="2">SUM(Y9,Y20)</f>
        <v>946.13890000000004</v>
      </c>
      <c r="Q9">
        <f t="shared" si="2"/>
        <v>804.96040000000005</v>
      </c>
      <c r="S9">
        <f>O9-J9</f>
        <v>35.572099999999978</v>
      </c>
      <c r="T9">
        <f t="shared" si="1"/>
        <v>53.338900000000081</v>
      </c>
      <c r="U9">
        <f t="shared" si="1"/>
        <v>-57.699599999999919</v>
      </c>
      <c r="W9" t="s">
        <v>331</v>
      </c>
      <c r="X9">
        <v>761.54100000000005</v>
      </c>
      <c r="Y9">
        <v>895.44500000000005</v>
      </c>
      <c r="Z9">
        <v>759.822</v>
      </c>
      <c r="AA9">
        <v>726.36900000000003</v>
      </c>
      <c r="AB9">
        <v>700.01300000000003</v>
      </c>
      <c r="AC9">
        <v>623.98400000000004</v>
      </c>
      <c r="AD9">
        <v>597.62199999999996</v>
      </c>
      <c r="AE9">
        <v>573.23</v>
      </c>
      <c r="AF9">
        <v>530.28499999999997</v>
      </c>
      <c r="AG9">
        <v>485.60899999999998</v>
      </c>
      <c r="AH9">
        <v>459.86500000000001</v>
      </c>
      <c r="AI9">
        <v>460.017</v>
      </c>
      <c r="AJ9">
        <v>452.399</v>
      </c>
      <c r="AK9">
        <v>452.02499999999998</v>
      </c>
      <c r="AL9">
        <v>432.67099999999999</v>
      </c>
      <c r="AM9">
        <v>426.53899999999999</v>
      </c>
      <c r="AN9">
        <v>424.09199999999998</v>
      </c>
      <c r="AO9">
        <v>423.25</v>
      </c>
      <c r="AP9">
        <v>419.57499999999999</v>
      </c>
      <c r="AQ9">
        <v>419.61500000000001</v>
      </c>
      <c r="AR9">
        <v>414.00099999999998</v>
      </c>
      <c r="AS9">
        <v>414.04199999999997</v>
      </c>
      <c r="AT9">
        <v>414.05700000000002</v>
      </c>
      <c r="AU9">
        <v>414.25799999999998</v>
      </c>
      <c r="AV9">
        <v>413.65</v>
      </c>
      <c r="AW9">
        <v>404.43599999999998</v>
      </c>
      <c r="AX9">
        <v>404.46899999999999</v>
      </c>
      <c r="AY9">
        <v>404.45600000000002</v>
      </c>
      <c r="AZ9">
        <v>405.02800000000002</v>
      </c>
      <c r="BA9">
        <v>404.59300000000002</v>
      </c>
      <c r="BB9">
        <v>404.52</v>
      </c>
    </row>
    <row r="10" spans="1:54" x14ac:dyDescent="0.35">
      <c r="A10" t="s">
        <v>43</v>
      </c>
      <c r="B10" t="s">
        <v>44</v>
      </c>
      <c r="C10">
        <v>1</v>
      </c>
      <c r="D10">
        <v>1</v>
      </c>
      <c r="E10" t="s">
        <v>38</v>
      </c>
      <c r="F10" t="s">
        <v>45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X11</f>
        <v>782.05700000000002</v>
      </c>
      <c r="P10">
        <f t="shared" ref="P10:Q10" si="3">Y11</f>
        <v>782.05700000000002</v>
      </c>
      <c r="Q10">
        <f t="shared" si="3"/>
        <v>786.10400000000004</v>
      </c>
      <c r="S10">
        <f t="shared" ref="S10:S21" si="4">O10-J10</f>
        <v>-7.8229999999999791</v>
      </c>
      <c r="T10">
        <f t="shared" si="1"/>
        <v>3.9070000000000391</v>
      </c>
      <c r="U10">
        <f t="shared" si="1"/>
        <v>7.8740000000000236</v>
      </c>
      <c r="W10" t="s">
        <v>332</v>
      </c>
      <c r="X10">
        <v>1433.8</v>
      </c>
      <c r="Y10">
        <v>1292.67</v>
      </c>
      <c r="Z10">
        <v>1392.87</v>
      </c>
      <c r="AA10">
        <v>1464.17</v>
      </c>
      <c r="AB10">
        <v>1499.58</v>
      </c>
      <c r="AC10">
        <v>1536.93</v>
      </c>
      <c r="AD10">
        <v>1536.01</v>
      </c>
      <c r="AE10">
        <v>1534.94</v>
      </c>
      <c r="AF10">
        <v>1542.8</v>
      </c>
      <c r="AG10">
        <v>1555.07</v>
      </c>
      <c r="AH10">
        <v>1573.68</v>
      </c>
      <c r="AI10">
        <v>1575.66</v>
      </c>
      <c r="AJ10">
        <v>1574.8</v>
      </c>
      <c r="AK10">
        <v>1578.46</v>
      </c>
      <c r="AL10">
        <v>1579.96</v>
      </c>
      <c r="AM10">
        <v>1578.17</v>
      </c>
      <c r="AN10">
        <v>1579.82</v>
      </c>
      <c r="AO10">
        <v>1579.21</v>
      </c>
      <c r="AP10">
        <v>1580.54</v>
      </c>
      <c r="AQ10">
        <v>1581.69</v>
      </c>
      <c r="AR10">
        <v>1582.35</v>
      </c>
      <c r="AS10">
        <v>1582.84</v>
      </c>
      <c r="AT10">
        <v>1584.44</v>
      </c>
      <c r="AU10">
        <v>1584.33</v>
      </c>
      <c r="AV10">
        <v>1587.56</v>
      </c>
      <c r="AW10">
        <v>1586.59</v>
      </c>
      <c r="AX10">
        <v>1588.85</v>
      </c>
      <c r="AY10">
        <v>1589.18</v>
      </c>
      <c r="AZ10">
        <v>1590.93</v>
      </c>
      <c r="BA10">
        <v>1587.84</v>
      </c>
      <c r="BB10">
        <v>1588.52</v>
      </c>
    </row>
    <row r="11" spans="1:54" x14ac:dyDescent="0.35">
      <c r="A11" t="s">
        <v>46</v>
      </c>
      <c r="B11" t="s">
        <v>47</v>
      </c>
      <c r="C11">
        <v>1</v>
      </c>
      <c r="D11">
        <v>1</v>
      </c>
      <c r="E11" t="s">
        <v>38</v>
      </c>
      <c r="F11" t="s">
        <v>48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SUM(X13:X17,X21)</f>
        <v>485.25182799999999</v>
      </c>
      <c r="P11">
        <f t="shared" ref="P11:Q11" si="5">SUM(Y13:Y17,Y21)</f>
        <v>603.21673199999998</v>
      </c>
      <c r="Q11">
        <f t="shared" si="5"/>
        <v>679.05446999999992</v>
      </c>
      <c r="W11" t="s">
        <v>333</v>
      </c>
      <c r="X11">
        <v>782.05700000000002</v>
      </c>
      <c r="Y11">
        <v>782.05700000000002</v>
      </c>
      <c r="Z11">
        <v>786.10400000000004</v>
      </c>
      <c r="AA11">
        <v>794.19899999999996</v>
      </c>
      <c r="AB11">
        <v>794.19899999999996</v>
      </c>
      <c r="AC11">
        <v>782.05700000000002</v>
      </c>
      <c r="AD11">
        <v>773.96299999999997</v>
      </c>
      <c r="AE11">
        <v>757.77499999999998</v>
      </c>
      <c r="AF11">
        <v>717.303</v>
      </c>
      <c r="AG11">
        <v>709.20899999999995</v>
      </c>
      <c r="AH11">
        <v>701.11500000000001</v>
      </c>
      <c r="AI11">
        <v>701.11500000000001</v>
      </c>
      <c r="AJ11">
        <v>701.11500000000001</v>
      </c>
      <c r="AK11">
        <v>660.64400000000001</v>
      </c>
      <c r="AL11">
        <v>660.64400000000001</v>
      </c>
      <c r="AM11">
        <v>660.64400000000001</v>
      </c>
      <c r="AN11">
        <v>660.64400000000001</v>
      </c>
      <c r="AO11">
        <v>652.54999999999995</v>
      </c>
      <c r="AP11">
        <v>652.54999999999995</v>
      </c>
      <c r="AQ11">
        <v>652.54999999999995</v>
      </c>
      <c r="AR11">
        <v>652.54999999999995</v>
      </c>
      <c r="AS11">
        <v>652.54999999999995</v>
      </c>
      <c r="AT11">
        <v>652.54999999999995</v>
      </c>
      <c r="AU11">
        <v>652.54999999999995</v>
      </c>
      <c r="AV11">
        <v>652.54999999999995</v>
      </c>
      <c r="AW11">
        <v>652.54999999999995</v>
      </c>
      <c r="AX11">
        <v>652.54999999999995</v>
      </c>
      <c r="AY11">
        <v>652.54999999999995</v>
      </c>
      <c r="AZ11">
        <v>644.45500000000004</v>
      </c>
      <c r="BA11">
        <v>644.45500000000004</v>
      </c>
      <c r="BB11">
        <v>644.45500000000004</v>
      </c>
    </row>
    <row r="12" spans="1:54" x14ac:dyDescent="0.35">
      <c r="A12" t="s">
        <v>49</v>
      </c>
      <c r="B12" t="s">
        <v>50</v>
      </c>
      <c r="C12">
        <v>1</v>
      </c>
      <c r="D12">
        <v>1</v>
      </c>
      <c r="E12" t="s">
        <v>38</v>
      </c>
      <c r="F12" t="s">
        <v>51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X12</f>
        <v>283.95699999999999</v>
      </c>
      <c r="P12">
        <f t="shared" ref="P12:Q12" si="6">Y12</f>
        <v>284.34399999999999</v>
      </c>
      <c r="Q12">
        <f t="shared" si="6"/>
        <v>284.411</v>
      </c>
      <c r="S12">
        <f t="shared" si="4"/>
        <v>-0.10300000000000864</v>
      </c>
      <c r="T12">
        <f t="shared" si="1"/>
        <v>25.324000000000012</v>
      </c>
      <c r="U12">
        <f t="shared" si="1"/>
        <v>13.661000000000001</v>
      </c>
      <c r="W12" t="s">
        <v>334</v>
      </c>
      <c r="X12">
        <v>283.95699999999999</v>
      </c>
      <c r="Y12">
        <v>284.34399999999999</v>
      </c>
      <c r="Z12">
        <v>284.411</v>
      </c>
      <c r="AA12">
        <v>284.63900000000001</v>
      </c>
      <c r="AB12">
        <v>285.00700000000001</v>
      </c>
      <c r="AC12">
        <v>284.78899999999999</v>
      </c>
      <c r="AD12">
        <v>284.61200000000002</v>
      </c>
      <c r="AE12">
        <v>284.42700000000002</v>
      </c>
      <c r="AF12">
        <v>283.40300000000002</v>
      </c>
      <c r="AG12">
        <v>282.904</v>
      </c>
      <c r="AH12">
        <v>282.83999999999997</v>
      </c>
      <c r="AI12">
        <v>282.80099999999999</v>
      </c>
      <c r="AJ12">
        <v>282.80099999999999</v>
      </c>
      <c r="AK12">
        <v>282.64699999999999</v>
      </c>
      <c r="AL12">
        <v>282.512</v>
      </c>
      <c r="AM12">
        <v>282.512</v>
      </c>
      <c r="AN12">
        <v>282.512</v>
      </c>
      <c r="AO12">
        <v>282.512</v>
      </c>
      <c r="AP12">
        <v>282.512</v>
      </c>
      <c r="AQ12">
        <v>282.512</v>
      </c>
      <c r="AR12">
        <v>282.512</v>
      </c>
      <c r="AS12">
        <v>282.512</v>
      </c>
      <c r="AT12">
        <v>282.512</v>
      </c>
      <c r="AU12">
        <v>282.512</v>
      </c>
      <c r="AV12">
        <v>282.18400000000003</v>
      </c>
      <c r="AW12">
        <v>282.00599999999997</v>
      </c>
      <c r="AX12">
        <v>281.99900000000002</v>
      </c>
      <c r="AY12">
        <v>281.988</v>
      </c>
      <c r="AZ12">
        <v>281.988</v>
      </c>
      <c r="BA12">
        <v>281.93400000000003</v>
      </c>
      <c r="BB12">
        <v>281.92700000000002</v>
      </c>
    </row>
    <row r="13" spans="1:54" x14ac:dyDescent="0.35">
      <c r="A13" t="s">
        <v>52</v>
      </c>
      <c r="B13" t="s">
        <v>53</v>
      </c>
      <c r="C13">
        <v>1</v>
      </c>
      <c r="D13">
        <v>1</v>
      </c>
      <c r="E13" t="s">
        <v>38</v>
      </c>
      <c r="F13" t="s">
        <v>54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SUM(X13,X21)</f>
        <v>366.44498799999997</v>
      </c>
      <c r="P13">
        <f t="shared" ref="P13:Q13" si="7">SUM(Y13,Y21)</f>
        <v>418.88861200000002</v>
      </c>
      <c r="Q13">
        <f t="shared" si="7"/>
        <v>445.45905000000005</v>
      </c>
      <c r="S13">
        <f t="shared" si="4"/>
        <v>29.294987999999989</v>
      </c>
      <c r="T13">
        <f t="shared" si="1"/>
        <v>40.258612000000028</v>
      </c>
      <c r="U13">
        <f t="shared" si="1"/>
        <v>13.98905000000002</v>
      </c>
      <c r="W13" t="s">
        <v>335</v>
      </c>
      <c r="X13">
        <v>366.32</v>
      </c>
      <c r="Y13">
        <v>418.72</v>
      </c>
      <c r="Z13">
        <v>445.29</v>
      </c>
      <c r="AA13">
        <v>460.69</v>
      </c>
      <c r="AB13">
        <v>473.49299999999999</v>
      </c>
      <c r="AC13">
        <v>528.23</v>
      </c>
      <c r="AD13">
        <v>571.28300000000002</v>
      </c>
      <c r="AE13">
        <v>608.92399999999998</v>
      </c>
      <c r="AF13">
        <v>668.38</v>
      </c>
      <c r="AG13">
        <v>713.10299999999995</v>
      </c>
      <c r="AH13">
        <v>744.47400000000005</v>
      </c>
      <c r="AI13">
        <v>767.05499999999995</v>
      </c>
      <c r="AJ13">
        <v>794.41300000000001</v>
      </c>
      <c r="AK13">
        <v>836.55100000000004</v>
      </c>
      <c r="AL13">
        <v>869.00599999999997</v>
      </c>
      <c r="AM13">
        <v>899.85599999999999</v>
      </c>
      <c r="AN13">
        <v>926.55100000000004</v>
      </c>
      <c r="AO13">
        <v>958.79499999999996</v>
      </c>
      <c r="AP13">
        <v>987.27099999999996</v>
      </c>
      <c r="AQ13">
        <v>1012.7</v>
      </c>
      <c r="AR13">
        <v>1037.42</v>
      </c>
      <c r="AS13">
        <v>1063.73</v>
      </c>
      <c r="AT13">
        <v>1089.6300000000001</v>
      </c>
      <c r="AU13">
        <v>1115.76</v>
      </c>
      <c r="AV13">
        <v>1139.32</v>
      </c>
      <c r="AW13">
        <v>1170.1099999999999</v>
      </c>
      <c r="AX13">
        <v>1195.6300000000001</v>
      </c>
      <c r="AY13">
        <v>1221.5899999999999</v>
      </c>
      <c r="AZ13">
        <v>1247.01</v>
      </c>
      <c r="BA13">
        <v>1275.2</v>
      </c>
      <c r="BB13">
        <v>1304.52</v>
      </c>
    </row>
    <row r="14" spans="1:54" x14ac:dyDescent="0.35">
      <c r="A14" t="s">
        <v>55</v>
      </c>
      <c r="B14" t="s">
        <v>56</v>
      </c>
      <c r="C14">
        <v>1</v>
      </c>
      <c r="D14">
        <v>1</v>
      </c>
      <c r="E14" t="s">
        <v>38</v>
      </c>
      <c r="F14" t="s">
        <v>57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SUM(X14:X15)</f>
        <v>99.617820000000009</v>
      </c>
      <c r="P14">
        <f t="shared" ref="P14:Q14" si="8">SUM(Y14:Y15)</f>
        <v>134.01141999999999</v>
      </c>
      <c r="Q14">
        <f t="shared" si="8"/>
        <v>180.09241999999998</v>
      </c>
      <c r="S14">
        <f t="shared" si="4"/>
        <v>11.107820000000004</v>
      </c>
      <c r="T14">
        <f t="shared" si="1"/>
        <v>20.141419999999982</v>
      </c>
      <c r="U14">
        <f t="shared" si="1"/>
        <v>34.072419999999966</v>
      </c>
      <c r="W14" t="s">
        <v>336</v>
      </c>
      <c r="X14">
        <v>96.445400000000006</v>
      </c>
      <c r="Y14">
        <v>130.839</v>
      </c>
      <c r="Z14">
        <v>176.92</v>
      </c>
      <c r="AA14">
        <v>213.84899999999999</v>
      </c>
      <c r="AB14">
        <v>227.583</v>
      </c>
      <c r="AC14">
        <v>273.32799999999997</v>
      </c>
      <c r="AD14">
        <v>303.31</v>
      </c>
      <c r="AE14">
        <v>334.89400000000001</v>
      </c>
      <c r="AF14">
        <v>387.673</v>
      </c>
      <c r="AG14">
        <v>430.22500000000002</v>
      </c>
      <c r="AH14">
        <v>464.25299999999999</v>
      </c>
      <c r="AI14">
        <v>488.63499999999999</v>
      </c>
      <c r="AJ14">
        <v>520.48599999999999</v>
      </c>
      <c r="AK14">
        <v>568.64700000000005</v>
      </c>
      <c r="AL14">
        <v>605.66800000000001</v>
      </c>
      <c r="AM14">
        <v>641.38499999999999</v>
      </c>
      <c r="AN14">
        <v>674.428</v>
      </c>
      <c r="AO14">
        <v>712.88699999999994</v>
      </c>
      <c r="AP14">
        <v>746.84699999999998</v>
      </c>
      <c r="AQ14">
        <v>777.40599999999995</v>
      </c>
      <c r="AR14">
        <v>809.62800000000004</v>
      </c>
      <c r="AS14">
        <v>841.94899999999996</v>
      </c>
      <c r="AT14">
        <v>873.77300000000002</v>
      </c>
      <c r="AU14">
        <v>906.12800000000004</v>
      </c>
      <c r="AV14">
        <v>937.81899999999996</v>
      </c>
      <c r="AW14">
        <v>976.51800000000003</v>
      </c>
      <c r="AX14">
        <v>1008.19</v>
      </c>
      <c r="AY14">
        <v>1040.55</v>
      </c>
      <c r="AZ14">
        <v>1075.26</v>
      </c>
      <c r="BA14">
        <v>1110.8599999999999</v>
      </c>
      <c r="BB14">
        <v>1147.81</v>
      </c>
    </row>
    <row r="15" spans="1:54" x14ac:dyDescent="0.35">
      <c r="A15" t="s">
        <v>58</v>
      </c>
      <c r="B15" t="s">
        <v>59</v>
      </c>
      <c r="C15">
        <v>1</v>
      </c>
      <c r="D15">
        <v>1</v>
      </c>
      <c r="E15" t="s">
        <v>38</v>
      </c>
      <c r="F15" t="s">
        <v>60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X16</f>
        <v>3.9332199999999999</v>
      </c>
      <c r="P15">
        <f t="shared" ref="P15:Q16" si="9">Y16</f>
        <v>34.801299999999998</v>
      </c>
      <c r="Q15">
        <f t="shared" si="9"/>
        <v>37.727899999999998</v>
      </c>
      <c r="S15">
        <f t="shared" si="4"/>
        <v>-22.906780000000001</v>
      </c>
      <c r="T15">
        <f t="shared" si="1"/>
        <v>6.8912999999999975</v>
      </c>
      <c r="U15">
        <f t="shared" si="1"/>
        <v>11.477899999999998</v>
      </c>
      <c r="W15" t="s">
        <v>337</v>
      </c>
      <c r="X15">
        <v>3.1724199999999998</v>
      </c>
      <c r="Y15">
        <v>3.1724199999999998</v>
      </c>
      <c r="Z15">
        <v>3.1724199999999998</v>
      </c>
      <c r="AA15">
        <v>3.1724199999999998</v>
      </c>
      <c r="AB15">
        <v>3.1724199999999998</v>
      </c>
      <c r="AC15">
        <v>4.7466900000000001</v>
      </c>
      <c r="AD15">
        <v>4.7466900000000001</v>
      </c>
      <c r="AE15">
        <v>4.7466900000000001</v>
      </c>
      <c r="AF15">
        <v>5.53383</v>
      </c>
      <c r="AG15">
        <v>5.53383</v>
      </c>
      <c r="AH15">
        <v>5.53383</v>
      </c>
      <c r="AI15">
        <v>5.53383</v>
      </c>
      <c r="AJ15">
        <v>5.53383</v>
      </c>
      <c r="AK15">
        <v>5.53383</v>
      </c>
      <c r="AL15">
        <v>5.53383</v>
      </c>
      <c r="AM15">
        <v>5.53383</v>
      </c>
      <c r="AN15">
        <v>5.53383</v>
      </c>
      <c r="AO15">
        <v>5.53383</v>
      </c>
      <c r="AP15">
        <v>5.53383</v>
      </c>
      <c r="AQ15">
        <v>5.53383</v>
      </c>
      <c r="AR15">
        <v>5.53383</v>
      </c>
      <c r="AS15">
        <v>5.53383</v>
      </c>
      <c r="AT15">
        <v>5.53383</v>
      </c>
      <c r="AU15">
        <v>5.53383</v>
      </c>
      <c r="AV15">
        <v>5.53383</v>
      </c>
      <c r="AW15">
        <v>5.53383</v>
      </c>
      <c r="AX15">
        <v>5.53383</v>
      </c>
      <c r="AY15">
        <v>5.53383</v>
      </c>
      <c r="AZ15">
        <v>5.53383</v>
      </c>
      <c r="BA15">
        <v>5.53383</v>
      </c>
      <c r="BB15">
        <v>5.53383</v>
      </c>
    </row>
    <row r="16" spans="1:54" x14ac:dyDescent="0.35">
      <c r="A16" t="s">
        <v>61</v>
      </c>
      <c r="B16" t="s">
        <v>62</v>
      </c>
      <c r="C16">
        <v>1</v>
      </c>
      <c r="D16">
        <v>1</v>
      </c>
      <c r="E16" t="s">
        <v>38</v>
      </c>
      <c r="F16" t="s">
        <v>63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X17</f>
        <v>15.255800000000001</v>
      </c>
      <c r="P16">
        <f t="shared" si="9"/>
        <v>15.5154</v>
      </c>
      <c r="Q16">
        <f t="shared" si="9"/>
        <v>15.7751</v>
      </c>
      <c r="S16">
        <f t="shared" si="4"/>
        <v>-0.18419999999999881</v>
      </c>
      <c r="T16">
        <f t="shared" si="1"/>
        <v>-0.22460000000000058</v>
      </c>
      <c r="U16">
        <f t="shared" si="1"/>
        <v>-0.16489999999999938</v>
      </c>
      <c r="W16" t="s">
        <v>338</v>
      </c>
      <c r="X16">
        <v>3.9332199999999999</v>
      </c>
      <c r="Y16">
        <v>34.801299999999998</v>
      </c>
      <c r="Z16">
        <v>37.727899999999998</v>
      </c>
      <c r="AA16">
        <v>37.8643</v>
      </c>
      <c r="AB16">
        <v>37.787199999999999</v>
      </c>
      <c r="AC16">
        <v>37.749699999999997</v>
      </c>
      <c r="AD16">
        <v>37.184199999999997</v>
      </c>
      <c r="AE16">
        <v>35.752400000000002</v>
      </c>
      <c r="AF16">
        <v>33.077300000000001</v>
      </c>
      <c r="AG16">
        <v>28.914300000000001</v>
      </c>
      <c r="AH16">
        <v>23.435199999999998</v>
      </c>
      <c r="AI16">
        <v>24.424800000000001</v>
      </c>
      <c r="AJ16">
        <v>24.7866</v>
      </c>
      <c r="AK16">
        <v>25.845800000000001</v>
      </c>
      <c r="AL16">
        <v>25.2667</v>
      </c>
      <c r="AM16">
        <v>24.620899999999999</v>
      </c>
      <c r="AN16">
        <v>24.469899999999999</v>
      </c>
      <c r="AO16">
        <v>24.469200000000001</v>
      </c>
      <c r="AP16">
        <v>24.774100000000001</v>
      </c>
      <c r="AQ16">
        <v>24.709299999999999</v>
      </c>
      <c r="AR16">
        <v>25.323599999999999</v>
      </c>
      <c r="AS16">
        <v>25.200500000000002</v>
      </c>
      <c r="AT16">
        <v>24.7941</v>
      </c>
      <c r="AU16">
        <v>24.581299999999999</v>
      </c>
      <c r="AV16">
        <v>23.645399999999999</v>
      </c>
      <c r="AW16">
        <v>23.322299999999998</v>
      </c>
      <c r="AX16">
        <v>23.237300000000001</v>
      </c>
      <c r="AY16">
        <v>22.995899999999999</v>
      </c>
      <c r="AZ16">
        <v>23.307200000000002</v>
      </c>
      <c r="BA16">
        <v>22.852</v>
      </c>
      <c r="BB16">
        <v>22.668299999999999</v>
      </c>
    </row>
    <row r="17" spans="1:54" x14ac:dyDescent="0.35">
      <c r="A17" t="s">
        <v>64</v>
      </c>
      <c r="B17" t="s">
        <v>65</v>
      </c>
      <c r="C17">
        <v>1</v>
      </c>
      <c r="D17">
        <v>1</v>
      </c>
      <c r="E17" t="s">
        <v>38</v>
      </c>
      <c r="F17" t="s">
        <v>66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S17">
        <f t="shared" si="4"/>
        <v>5.32</v>
      </c>
      <c r="T17">
        <f t="shared" si="1"/>
        <v>5.1100000000000003</v>
      </c>
      <c r="U17">
        <f t="shared" si="1"/>
        <v>4.97</v>
      </c>
      <c r="W17" t="s">
        <v>339</v>
      </c>
      <c r="X17">
        <v>15.255800000000001</v>
      </c>
      <c r="Y17">
        <v>15.5154</v>
      </c>
      <c r="Z17">
        <v>15.7751</v>
      </c>
      <c r="AA17">
        <v>15.7751</v>
      </c>
      <c r="AB17">
        <v>15.7751</v>
      </c>
      <c r="AC17">
        <v>16.553999999999998</v>
      </c>
      <c r="AD17">
        <v>17.159800000000001</v>
      </c>
      <c r="AE17">
        <v>17.679099999999998</v>
      </c>
      <c r="AF17">
        <v>18.458100000000002</v>
      </c>
      <c r="AG17">
        <v>18.977399999999999</v>
      </c>
      <c r="AH17">
        <v>19.236999999999998</v>
      </c>
      <c r="AI17">
        <v>19.4101</v>
      </c>
      <c r="AJ17">
        <v>19.669799999999999</v>
      </c>
      <c r="AK17">
        <v>20.015999999999998</v>
      </c>
      <c r="AL17">
        <v>20.275600000000001</v>
      </c>
      <c r="AM17">
        <v>20.5352</v>
      </c>
      <c r="AN17">
        <v>20.708300000000001</v>
      </c>
      <c r="AO17">
        <v>20.968</v>
      </c>
      <c r="AP17">
        <v>21.141100000000002</v>
      </c>
      <c r="AQ17">
        <v>21.3142</v>
      </c>
      <c r="AR17">
        <v>21.487300000000001</v>
      </c>
      <c r="AS17">
        <v>21.660399999999999</v>
      </c>
      <c r="AT17">
        <v>21.833500000000001</v>
      </c>
      <c r="AU17">
        <v>22.006599999999999</v>
      </c>
      <c r="AV17">
        <v>22.0931</v>
      </c>
      <c r="AW17">
        <v>22.266200000000001</v>
      </c>
      <c r="AX17">
        <v>22.352799999999998</v>
      </c>
      <c r="AY17">
        <v>22.439299999999999</v>
      </c>
      <c r="AZ17">
        <v>22.5259</v>
      </c>
      <c r="BA17">
        <v>22.612400000000001</v>
      </c>
      <c r="BB17">
        <v>22.699000000000002</v>
      </c>
    </row>
    <row r="18" spans="1:54" x14ac:dyDescent="0.35">
      <c r="A18" t="s">
        <v>67</v>
      </c>
      <c r="B18" t="s">
        <v>68</v>
      </c>
      <c r="C18">
        <v>1</v>
      </c>
      <c r="D18">
        <v>1</v>
      </c>
      <c r="E18" t="s">
        <v>38</v>
      </c>
      <c r="F18" t="s">
        <v>69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X18</f>
        <v>12.596299999999999</v>
      </c>
      <c r="P18">
        <f t="shared" ref="P18:Q18" si="10">Y18</f>
        <v>12.283300000000001</v>
      </c>
      <c r="Q18">
        <f t="shared" si="10"/>
        <v>12.2845</v>
      </c>
      <c r="S18">
        <f t="shared" si="4"/>
        <v>-3.7336999999999989</v>
      </c>
      <c r="T18">
        <f t="shared" si="1"/>
        <v>-5.5167000000000002</v>
      </c>
      <c r="U18">
        <f t="shared" si="1"/>
        <v>-5.8955000000000002</v>
      </c>
      <c r="W18" t="s">
        <v>340</v>
      </c>
      <c r="X18">
        <v>12.596299999999999</v>
      </c>
      <c r="Y18">
        <v>12.283300000000001</v>
      </c>
      <c r="Z18">
        <v>12.2845</v>
      </c>
      <c r="AA18">
        <v>12.2813</v>
      </c>
      <c r="AB18">
        <v>12.277200000000001</v>
      </c>
      <c r="AC18">
        <v>12.271800000000001</v>
      </c>
      <c r="AD18">
        <v>12.2989</v>
      </c>
      <c r="AE18">
        <v>12.3444</v>
      </c>
      <c r="AF18">
        <v>12.3887</v>
      </c>
      <c r="AG18">
        <v>12.431900000000001</v>
      </c>
      <c r="AH18">
        <v>12.4628</v>
      </c>
      <c r="AI18">
        <v>12.4877</v>
      </c>
      <c r="AJ18">
        <v>12.5113</v>
      </c>
      <c r="AK18">
        <v>12.5252</v>
      </c>
      <c r="AL18">
        <v>12.546799999999999</v>
      </c>
      <c r="AM18">
        <v>12.567399999999999</v>
      </c>
      <c r="AN18">
        <v>12.586600000000001</v>
      </c>
      <c r="AO18">
        <v>12.603</v>
      </c>
      <c r="AP18">
        <v>12.619400000000001</v>
      </c>
      <c r="AQ18">
        <v>12.633800000000001</v>
      </c>
      <c r="AR18">
        <v>12.6485</v>
      </c>
      <c r="AS18">
        <v>12.661099999999999</v>
      </c>
      <c r="AT18">
        <v>12.6736</v>
      </c>
      <c r="AU18">
        <v>12.684900000000001</v>
      </c>
      <c r="AV18">
        <v>12.697900000000001</v>
      </c>
      <c r="AW18">
        <v>12.7103</v>
      </c>
      <c r="AX18">
        <v>12.7212</v>
      </c>
      <c r="AY18">
        <v>12.7326</v>
      </c>
      <c r="AZ18">
        <v>12.742699999999999</v>
      </c>
      <c r="BA18">
        <v>12.7538</v>
      </c>
      <c r="BB18">
        <v>12.764900000000001</v>
      </c>
    </row>
    <row r="19" spans="1:54" x14ac:dyDescent="0.35">
      <c r="A19" t="s">
        <v>70</v>
      </c>
      <c r="B19" t="s">
        <v>71</v>
      </c>
      <c r="C19">
        <v>1</v>
      </c>
      <c r="D19">
        <v>1</v>
      </c>
      <c r="E19" t="s">
        <v>38</v>
      </c>
      <c r="F19" t="s">
        <v>72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S19">
        <f t="shared" si="4"/>
        <v>-3.17</v>
      </c>
      <c r="T19">
        <f t="shared" si="1"/>
        <v>-3.17</v>
      </c>
      <c r="U19">
        <f t="shared" si="1"/>
        <v>-3.31</v>
      </c>
      <c r="W19" t="s">
        <v>341</v>
      </c>
      <c r="X19">
        <v>145.381</v>
      </c>
      <c r="Y19">
        <v>147.364</v>
      </c>
      <c r="Z19">
        <v>148.39699999999999</v>
      </c>
      <c r="AA19">
        <v>150.11099999999999</v>
      </c>
      <c r="AB19">
        <v>150.904</v>
      </c>
      <c r="AC19">
        <v>150.89099999999999</v>
      </c>
      <c r="AD19">
        <v>157.23699999999999</v>
      </c>
      <c r="AE19">
        <v>167.62899999999999</v>
      </c>
      <c r="AF19">
        <v>178.76900000000001</v>
      </c>
      <c r="AG19">
        <v>191.74600000000001</v>
      </c>
      <c r="AH19">
        <v>201.892</v>
      </c>
      <c r="AI19">
        <v>210.899</v>
      </c>
      <c r="AJ19">
        <v>219.90700000000001</v>
      </c>
      <c r="AK19">
        <v>225.71100000000001</v>
      </c>
      <c r="AL19">
        <v>234.69399999999999</v>
      </c>
      <c r="AM19">
        <v>243.93</v>
      </c>
      <c r="AN19">
        <v>252.80099999999999</v>
      </c>
      <c r="AO19">
        <v>261.577</v>
      </c>
      <c r="AP19">
        <v>270.55399999999997</v>
      </c>
      <c r="AQ19">
        <v>278.82799999999997</v>
      </c>
      <c r="AR19">
        <v>287.67200000000003</v>
      </c>
      <c r="AS19">
        <v>295.459</v>
      </c>
      <c r="AT19">
        <v>303.733</v>
      </c>
      <c r="AU19">
        <v>311.99400000000003</v>
      </c>
      <c r="AV19">
        <v>321.60000000000002</v>
      </c>
      <c r="AW19">
        <v>331.34</v>
      </c>
      <c r="AX19">
        <v>340.68299999999999</v>
      </c>
      <c r="AY19">
        <v>350.476</v>
      </c>
      <c r="AZ19">
        <v>359.697</v>
      </c>
      <c r="BA19">
        <v>370.17700000000002</v>
      </c>
      <c r="BB19">
        <v>381.23099999999999</v>
      </c>
    </row>
    <row r="20" spans="1:54" x14ac:dyDescent="0.35">
      <c r="A20" t="s">
        <v>73</v>
      </c>
      <c r="B20" t="s">
        <v>74</v>
      </c>
      <c r="C20">
        <v>1</v>
      </c>
      <c r="D20">
        <v>1</v>
      </c>
      <c r="E20" t="s">
        <v>38</v>
      </c>
      <c r="F20" t="s">
        <v>75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X24</f>
        <v>13.8758</v>
      </c>
      <c r="P20">
        <f t="shared" ref="P20:Q20" si="11">Y24</f>
        <v>13.8758</v>
      </c>
      <c r="Q20">
        <f t="shared" si="11"/>
        <v>13.8758</v>
      </c>
      <c r="S20">
        <f t="shared" si="4"/>
        <v>6.2858000000000001</v>
      </c>
      <c r="T20">
        <f t="shared" si="1"/>
        <v>6.6958000000000002</v>
      </c>
      <c r="U20">
        <f t="shared" si="1"/>
        <v>6.9257999999999997</v>
      </c>
      <c r="W20" t="s">
        <v>342</v>
      </c>
      <c r="X20">
        <v>41.731099999999998</v>
      </c>
      <c r="Y20">
        <v>50.693899999999999</v>
      </c>
      <c r="Z20">
        <v>45.138399999999997</v>
      </c>
      <c r="AA20">
        <v>45.113999999999997</v>
      </c>
      <c r="AB20">
        <v>44.234400000000001</v>
      </c>
      <c r="AC20">
        <v>43.505099999999999</v>
      </c>
      <c r="AD20">
        <v>42.593200000000003</v>
      </c>
      <c r="AE20">
        <v>40.847900000000003</v>
      </c>
      <c r="AF20">
        <v>38.600900000000003</v>
      </c>
      <c r="AG20">
        <v>35.323599999999999</v>
      </c>
      <c r="AH20">
        <v>31.584599999999998</v>
      </c>
      <c r="AI20">
        <v>32.316600000000001</v>
      </c>
      <c r="AJ20">
        <v>32.840800000000002</v>
      </c>
      <c r="AK20">
        <v>33.621099999999998</v>
      </c>
      <c r="AL20">
        <v>33.438800000000001</v>
      </c>
      <c r="AM20">
        <v>33.341799999999999</v>
      </c>
      <c r="AN20">
        <v>33.6265</v>
      </c>
      <c r="AO20">
        <v>33.739100000000001</v>
      </c>
      <c r="AP20">
        <v>33.947400000000002</v>
      </c>
      <c r="AQ20">
        <v>33.970500000000001</v>
      </c>
      <c r="AR20">
        <v>34.274900000000002</v>
      </c>
      <c r="AS20">
        <v>34.295699999999997</v>
      </c>
      <c r="AT20">
        <v>34.2864</v>
      </c>
      <c r="AU20">
        <v>34.411200000000001</v>
      </c>
      <c r="AV20">
        <v>33.941200000000002</v>
      </c>
      <c r="AW20">
        <v>33.806899999999999</v>
      </c>
      <c r="AX20">
        <v>33.850299999999997</v>
      </c>
      <c r="AY20">
        <v>33.826999999999998</v>
      </c>
      <c r="AZ20">
        <v>34.224800000000002</v>
      </c>
      <c r="BA20">
        <v>33.896599999999999</v>
      </c>
      <c r="BB20">
        <v>33.837800000000001</v>
      </c>
    </row>
    <row r="21" spans="1:54" x14ac:dyDescent="0.35">
      <c r="A21" t="s">
        <v>76</v>
      </c>
      <c r="B21" t="s">
        <v>77</v>
      </c>
      <c r="C21">
        <v>1</v>
      </c>
      <c r="D21">
        <v>1</v>
      </c>
      <c r="E21" t="s">
        <v>38</v>
      </c>
      <c r="F21" t="s">
        <v>78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SUM(X9:X24)</f>
        <v>3960.1910279999997</v>
      </c>
      <c r="P21">
        <f t="shared" ref="P21:Q21" si="12">SUM(Y9:Y24)</f>
        <v>4081.9497320000009</v>
      </c>
      <c r="Q21">
        <f t="shared" si="12"/>
        <v>4121.9571700000006</v>
      </c>
      <c r="S21">
        <f t="shared" si="4"/>
        <v>109.16102799999953</v>
      </c>
      <c r="T21">
        <f t="shared" si="1"/>
        <v>119.15973200000099</v>
      </c>
      <c r="U21">
        <f t="shared" si="1"/>
        <v>80.117170000000442</v>
      </c>
      <c r="W21" t="s">
        <v>343</v>
      </c>
      <c r="X21">
        <v>0.124988</v>
      </c>
      <c r="Y21">
        <v>0.16861200000000001</v>
      </c>
      <c r="Z21">
        <v>0.16905000000000001</v>
      </c>
      <c r="AA21">
        <v>0.169488</v>
      </c>
      <c r="AB21">
        <v>8.8709699999999998</v>
      </c>
      <c r="AC21">
        <v>11.2661</v>
      </c>
      <c r="AD21">
        <v>13.839700000000001</v>
      </c>
      <c r="AE21">
        <v>21.648299999999999</v>
      </c>
      <c r="AF21">
        <v>24.893899999999999</v>
      </c>
      <c r="AG21">
        <v>26.225100000000001</v>
      </c>
      <c r="AH21">
        <v>27.1266</v>
      </c>
      <c r="AI21">
        <v>27.718900000000001</v>
      </c>
      <c r="AJ21">
        <v>28.530999999999999</v>
      </c>
      <c r="AK21">
        <v>29.751999999999999</v>
      </c>
      <c r="AL21">
        <v>30.686699999999998</v>
      </c>
      <c r="AM21">
        <v>31.610800000000001</v>
      </c>
      <c r="AN21">
        <v>32.433900000000001</v>
      </c>
      <c r="AO21">
        <v>33.440300000000001</v>
      </c>
      <c r="AP21">
        <v>34.294600000000003</v>
      </c>
      <c r="AQ21">
        <v>35.119</v>
      </c>
      <c r="AR21">
        <v>35.932000000000002</v>
      </c>
      <c r="AS21">
        <v>36.814</v>
      </c>
      <c r="AT21">
        <v>37.633800000000001</v>
      </c>
      <c r="AU21">
        <v>38.549599999999998</v>
      </c>
      <c r="AV21">
        <v>39.376300000000001</v>
      </c>
      <c r="AW21">
        <v>40.377000000000002</v>
      </c>
      <c r="AX21">
        <v>41.307299999999998</v>
      </c>
      <c r="AY21">
        <v>42.168399999999998</v>
      </c>
      <c r="AZ21">
        <v>43.106299999999997</v>
      </c>
      <c r="BA21">
        <v>44.149900000000002</v>
      </c>
      <c r="BB21">
        <v>45.145099999999999</v>
      </c>
    </row>
    <row r="22" spans="1:54" x14ac:dyDescent="0.35">
      <c r="A22" t="s">
        <v>79</v>
      </c>
      <c r="B22" t="s">
        <v>79</v>
      </c>
      <c r="C22">
        <v>0</v>
      </c>
      <c r="D22">
        <v>0</v>
      </c>
      <c r="W22" t="s">
        <v>344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 x14ac:dyDescent="0.35">
      <c r="A23" t="s">
        <v>36</v>
      </c>
      <c r="B23" t="s">
        <v>80</v>
      </c>
      <c r="C23">
        <v>1</v>
      </c>
      <c r="D23">
        <v>1</v>
      </c>
      <c r="E23" t="s">
        <v>38</v>
      </c>
      <c r="F23" t="s">
        <v>81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  <c r="W23" t="s">
        <v>345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 x14ac:dyDescent="0.35">
      <c r="A24" t="s">
        <v>40</v>
      </c>
      <c r="B24" t="s">
        <v>82</v>
      </c>
      <c r="C24">
        <v>1</v>
      </c>
      <c r="D24">
        <v>1</v>
      </c>
      <c r="E24" t="s">
        <v>38</v>
      </c>
      <c r="F24" t="s">
        <v>83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  <c r="W24" t="s">
        <v>346</v>
      </c>
      <c r="X24">
        <v>13.8758</v>
      </c>
      <c r="Y24">
        <v>13.8758</v>
      </c>
      <c r="Z24">
        <v>13.8758</v>
      </c>
      <c r="AA24">
        <v>13.8758</v>
      </c>
      <c r="AB24">
        <v>13.8758</v>
      </c>
      <c r="AC24">
        <v>14.254300000000001</v>
      </c>
      <c r="AD24">
        <v>14.6327</v>
      </c>
      <c r="AE24">
        <v>14.885</v>
      </c>
      <c r="AF24">
        <v>15.1373</v>
      </c>
      <c r="AG24">
        <v>15.3896</v>
      </c>
      <c r="AH24">
        <v>15.515700000000001</v>
      </c>
      <c r="AI24">
        <v>15.6419</v>
      </c>
      <c r="AJ24">
        <v>15.768000000000001</v>
      </c>
      <c r="AK24">
        <v>15.8941</v>
      </c>
      <c r="AL24">
        <v>16.020299999999999</v>
      </c>
      <c r="AM24">
        <v>16.1464</v>
      </c>
      <c r="AN24">
        <v>16.272600000000001</v>
      </c>
      <c r="AO24">
        <v>16.398700000000002</v>
      </c>
      <c r="AP24">
        <v>16.524899999999999</v>
      </c>
      <c r="AQ24">
        <v>16.524899999999999</v>
      </c>
      <c r="AR24">
        <v>16.524899999999999</v>
      </c>
      <c r="AS24">
        <v>16.524899999999999</v>
      </c>
      <c r="AT24">
        <v>16.524899999999999</v>
      </c>
      <c r="AU24">
        <v>16.524899999999999</v>
      </c>
      <c r="AV24">
        <v>16.524899999999999</v>
      </c>
      <c r="AW24">
        <v>16.524899999999999</v>
      </c>
      <c r="AX24">
        <v>16.524899999999999</v>
      </c>
      <c r="AY24">
        <v>16.524899999999999</v>
      </c>
      <c r="AZ24">
        <v>16.524899999999999</v>
      </c>
      <c r="BA24">
        <v>16.524899999999999</v>
      </c>
      <c r="BB24">
        <v>16.524899999999999</v>
      </c>
    </row>
    <row r="25" spans="1:54" x14ac:dyDescent="0.35">
      <c r="A25" t="s">
        <v>43</v>
      </c>
      <c r="B25" t="s">
        <v>84</v>
      </c>
      <c r="C25">
        <v>1</v>
      </c>
      <c r="D25">
        <v>1</v>
      </c>
      <c r="E25" t="s">
        <v>38</v>
      </c>
      <c r="F25" t="s">
        <v>85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54" x14ac:dyDescent="0.35">
      <c r="A26" t="s">
        <v>49</v>
      </c>
      <c r="B26" t="s">
        <v>86</v>
      </c>
      <c r="C26">
        <v>1</v>
      </c>
      <c r="D26">
        <v>1</v>
      </c>
      <c r="E26" t="s">
        <v>38</v>
      </c>
      <c r="F26" t="s">
        <v>87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54" x14ac:dyDescent="0.35">
      <c r="A27" t="s">
        <v>88</v>
      </c>
      <c r="B27" t="s">
        <v>89</v>
      </c>
      <c r="C27">
        <v>1</v>
      </c>
      <c r="D27">
        <v>1</v>
      </c>
      <c r="E27" t="s">
        <v>38</v>
      </c>
      <c r="F27" t="s">
        <v>90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54" x14ac:dyDescent="0.35">
      <c r="A28" t="s">
        <v>91</v>
      </c>
      <c r="B28" t="s">
        <v>92</v>
      </c>
      <c r="C28">
        <v>1</v>
      </c>
      <c r="D28">
        <v>1</v>
      </c>
      <c r="E28" t="s">
        <v>38</v>
      </c>
      <c r="F28" t="s">
        <v>93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54" x14ac:dyDescent="0.35">
      <c r="A29" t="s">
        <v>94</v>
      </c>
      <c r="B29" t="s">
        <v>95</v>
      </c>
      <c r="C29">
        <v>1</v>
      </c>
      <c r="D29">
        <v>1</v>
      </c>
      <c r="E29" t="s">
        <v>38</v>
      </c>
      <c r="F29" t="s">
        <v>96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54" x14ac:dyDescent="0.35">
      <c r="A30" t="s">
        <v>97</v>
      </c>
      <c r="B30" t="s">
        <v>98</v>
      </c>
      <c r="C30">
        <v>1</v>
      </c>
      <c r="D30">
        <v>1</v>
      </c>
      <c r="E30" t="s">
        <v>38</v>
      </c>
      <c r="F30" t="s">
        <v>99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54" x14ac:dyDescent="0.35">
      <c r="A31" t="s">
        <v>100</v>
      </c>
      <c r="B31" t="s">
        <v>100</v>
      </c>
      <c r="C31">
        <v>0</v>
      </c>
      <c r="D31">
        <v>0</v>
      </c>
    </row>
    <row r="32" spans="1:54" x14ac:dyDescent="0.35">
      <c r="A32" t="s">
        <v>36</v>
      </c>
      <c r="B32" t="s">
        <v>101</v>
      </c>
      <c r="C32">
        <v>1</v>
      </c>
      <c r="D32">
        <v>1</v>
      </c>
      <c r="E32" t="s">
        <v>38</v>
      </c>
      <c r="F32" t="s">
        <v>102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35">
      <c r="A33" t="s">
        <v>40</v>
      </c>
      <c r="B33" t="s">
        <v>103</v>
      </c>
      <c r="C33">
        <v>1</v>
      </c>
      <c r="D33">
        <v>1</v>
      </c>
      <c r="E33" t="s">
        <v>38</v>
      </c>
      <c r="F33" t="s">
        <v>104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35">
      <c r="A34" t="s">
        <v>43</v>
      </c>
      <c r="B34" t="s">
        <v>105</v>
      </c>
      <c r="C34">
        <v>1</v>
      </c>
      <c r="D34">
        <v>1</v>
      </c>
      <c r="E34" t="s">
        <v>38</v>
      </c>
      <c r="F34" t="s">
        <v>106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35">
      <c r="A35" t="s">
        <v>49</v>
      </c>
      <c r="B35" t="s">
        <v>107</v>
      </c>
      <c r="C35">
        <v>1</v>
      </c>
      <c r="D35">
        <v>1</v>
      </c>
      <c r="E35" t="s">
        <v>38</v>
      </c>
      <c r="F35" t="s">
        <v>108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35">
      <c r="A36" t="s">
        <v>88</v>
      </c>
      <c r="B36" t="s">
        <v>89</v>
      </c>
      <c r="C36">
        <v>1</v>
      </c>
      <c r="D36">
        <v>1</v>
      </c>
      <c r="E36" t="s">
        <v>38</v>
      </c>
      <c r="F36" t="s">
        <v>109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35">
      <c r="A37" t="s">
        <v>91</v>
      </c>
      <c r="B37" t="s">
        <v>110</v>
      </c>
      <c r="C37">
        <v>1</v>
      </c>
      <c r="D37">
        <v>1</v>
      </c>
      <c r="E37" t="s">
        <v>38</v>
      </c>
      <c r="F37" t="s">
        <v>111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35">
      <c r="A38" t="s">
        <v>94</v>
      </c>
      <c r="B38" t="s">
        <v>112</v>
      </c>
      <c r="C38">
        <v>1</v>
      </c>
      <c r="D38">
        <v>1</v>
      </c>
      <c r="E38" t="s">
        <v>38</v>
      </c>
      <c r="F38" t="s">
        <v>113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35">
      <c r="A39" t="s">
        <v>97</v>
      </c>
      <c r="B39" t="s">
        <v>114</v>
      </c>
      <c r="C39">
        <v>1</v>
      </c>
      <c r="D39">
        <v>1</v>
      </c>
      <c r="E39" t="s">
        <v>38</v>
      </c>
      <c r="F39" t="s">
        <v>115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35">
      <c r="A40" t="s">
        <v>116</v>
      </c>
      <c r="B40" t="s">
        <v>116</v>
      </c>
      <c r="C40">
        <v>0</v>
      </c>
      <c r="D40">
        <v>0</v>
      </c>
    </row>
    <row r="41" spans="1:13" x14ac:dyDescent="0.35">
      <c r="A41" t="s">
        <v>36</v>
      </c>
      <c r="B41" t="s">
        <v>117</v>
      </c>
      <c r="C41">
        <v>1</v>
      </c>
      <c r="D41">
        <v>1</v>
      </c>
      <c r="E41" t="s">
        <v>38</v>
      </c>
      <c r="F41" t="s">
        <v>118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35">
      <c r="A42" t="s">
        <v>40</v>
      </c>
      <c r="B42" t="s">
        <v>119</v>
      </c>
      <c r="C42">
        <v>1</v>
      </c>
      <c r="D42">
        <v>1</v>
      </c>
      <c r="E42" t="s">
        <v>38</v>
      </c>
      <c r="F42" t="s">
        <v>120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35">
      <c r="A43" t="s">
        <v>43</v>
      </c>
      <c r="B43" t="s">
        <v>121</v>
      </c>
      <c r="C43">
        <v>1</v>
      </c>
      <c r="D43">
        <v>1</v>
      </c>
      <c r="E43" t="s">
        <v>38</v>
      </c>
      <c r="F43" t="s">
        <v>122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35">
      <c r="A44" t="s">
        <v>49</v>
      </c>
      <c r="B44" t="s">
        <v>123</v>
      </c>
      <c r="C44">
        <v>1</v>
      </c>
      <c r="D44">
        <v>1</v>
      </c>
      <c r="E44" t="s">
        <v>38</v>
      </c>
      <c r="F44" t="s">
        <v>124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35">
      <c r="A45" t="s">
        <v>88</v>
      </c>
      <c r="B45" t="s">
        <v>89</v>
      </c>
      <c r="C45">
        <v>1</v>
      </c>
      <c r="D45">
        <v>1</v>
      </c>
      <c r="E45" t="s">
        <v>38</v>
      </c>
      <c r="F45" t="s">
        <v>125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35">
      <c r="A46" t="s">
        <v>91</v>
      </c>
      <c r="B46" t="s">
        <v>126</v>
      </c>
      <c r="C46">
        <v>1</v>
      </c>
      <c r="D46">
        <v>1</v>
      </c>
      <c r="E46" t="s">
        <v>38</v>
      </c>
      <c r="F46" t="s">
        <v>127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35">
      <c r="A47" t="s">
        <v>94</v>
      </c>
      <c r="B47" t="s">
        <v>128</v>
      </c>
      <c r="C47">
        <v>1</v>
      </c>
      <c r="D47">
        <v>1</v>
      </c>
      <c r="E47" t="s">
        <v>38</v>
      </c>
      <c r="F47" t="s">
        <v>129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35">
      <c r="A48" t="s">
        <v>97</v>
      </c>
      <c r="B48" t="s">
        <v>130</v>
      </c>
      <c r="C48">
        <v>1</v>
      </c>
      <c r="D48">
        <v>1</v>
      </c>
      <c r="E48" t="s">
        <v>38</v>
      </c>
      <c r="F48" t="s">
        <v>131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35">
      <c r="A49" t="s">
        <v>132</v>
      </c>
      <c r="B49" t="s">
        <v>132</v>
      </c>
      <c r="C49">
        <v>0</v>
      </c>
      <c r="D49">
        <v>0</v>
      </c>
    </row>
    <row r="50" spans="1:13" x14ac:dyDescent="0.35">
      <c r="A50" t="s">
        <v>36</v>
      </c>
      <c r="B50" t="s">
        <v>133</v>
      </c>
      <c r="C50">
        <v>1</v>
      </c>
      <c r="D50">
        <v>1</v>
      </c>
      <c r="E50" t="s">
        <v>38</v>
      </c>
      <c r="F50" t="s">
        <v>134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35">
      <c r="A51" t="s">
        <v>40</v>
      </c>
      <c r="B51" t="s">
        <v>135</v>
      </c>
      <c r="C51">
        <v>1</v>
      </c>
      <c r="D51">
        <v>1</v>
      </c>
      <c r="E51" t="s">
        <v>38</v>
      </c>
      <c r="F51" t="s">
        <v>136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35">
      <c r="A52" t="s">
        <v>43</v>
      </c>
      <c r="B52" t="s">
        <v>137</v>
      </c>
      <c r="C52">
        <v>1</v>
      </c>
      <c r="D52">
        <v>1</v>
      </c>
      <c r="E52" t="s">
        <v>38</v>
      </c>
      <c r="F52" t="s">
        <v>138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35">
      <c r="A53" t="s">
        <v>49</v>
      </c>
      <c r="B53" t="s">
        <v>139</v>
      </c>
      <c r="C53">
        <v>1</v>
      </c>
      <c r="D53">
        <v>1</v>
      </c>
      <c r="E53" t="s">
        <v>38</v>
      </c>
      <c r="F53" t="s">
        <v>140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35">
      <c r="A54" t="s">
        <v>88</v>
      </c>
      <c r="B54" t="s">
        <v>89</v>
      </c>
      <c r="C54">
        <v>1</v>
      </c>
      <c r="D54">
        <v>1</v>
      </c>
      <c r="E54" t="s">
        <v>38</v>
      </c>
      <c r="F54" t="s">
        <v>141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35">
      <c r="A55" t="s">
        <v>91</v>
      </c>
      <c r="B55" t="s">
        <v>142</v>
      </c>
      <c r="C55">
        <v>1</v>
      </c>
      <c r="D55">
        <v>1</v>
      </c>
      <c r="E55" t="s">
        <v>38</v>
      </c>
      <c r="F55" t="s">
        <v>143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35">
      <c r="A56" t="s">
        <v>94</v>
      </c>
      <c r="B56" t="s">
        <v>144</v>
      </c>
      <c r="C56">
        <v>1</v>
      </c>
      <c r="D56">
        <v>1</v>
      </c>
      <c r="E56" t="s">
        <v>38</v>
      </c>
      <c r="F56" t="s">
        <v>145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35">
      <c r="A57" t="s">
        <v>97</v>
      </c>
      <c r="B57" t="s">
        <v>146</v>
      </c>
      <c r="C57">
        <v>1</v>
      </c>
      <c r="D57">
        <v>1</v>
      </c>
      <c r="E57" t="s">
        <v>38</v>
      </c>
      <c r="F57" t="s">
        <v>147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35">
      <c r="A58" t="s">
        <v>148</v>
      </c>
      <c r="B58" t="s">
        <v>148</v>
      </c>
      <c r="C58">
        <v>0</v>
      </c>
      <c r="D58">
        <v>0</v>
      </c>
    </row>
    <row r="59" spans="1:13" x14ac:dyDescent="0.35">
      <c r="A59" t="s">
        <v>36</v>
      </c>
      <c r="B59" t="s">
        <v>149</v>
      </c>
      <c r="C59">
        <v>1</v>
      </c>
      <c r="D59">
        <v>1</v>
      </c>
      <c r="E59" t="s">
        <v>38</v>
      </c>
      <c r="F59" t="s">
        <v>150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35">
      <c r="A60" t="s">
        <v>40</v>
      </c>
      <c r="B60" t="s">
        <v>151</v>
      </c>
      <c r="C60">
        <v>1</v>
      </c>
      <c r="D60">
        <v>1</v>
      </c>
      <c r="E60" t="s">
        <v>38</v>
      </c>
      <c r="F60" t="s">
        <v>152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35">
      <c r="A61" t="s">
        <v>43</v>
      </c>
      <c r="B61" t="s">
        <v>153</v>
      </c>
      <c r="C61">
        <v>1</v>
      </c>
      <c r="D61">
        <v>1</v>
      </c>
      <c r="E61" t="s">
        <v>38</v>
      </c>
      <c r="F61" t="s">
        <v>154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35">
      <c r="A62" t="s">
        <v>49</v>
      </c>
      <c r="B62" t="s">
        <v>155</v>
      </c>
      <c r="C62">
        <v>1</v>
      </c>
      <c r="D62">
        <v>1</v>
      </c>
      <c r="E62" t="s">
        <v>38</v>
      </c>
      <c r="F62" t="s">
        <v>156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35">
      <c r="A63" t="s">
        <v>88</v>
      </c>
      <c r="B63" t="s">
        <v>89</v>
      </c>
      <c r="C63">
        <v>1</v>
      </c>
      <c r="D63">
        <v>1</v>
      </c>
      <c r="E63" t="s">
        <v>38</v>
      </c>
      <c r="F63" t="s">
        <v>157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35">
      <c r="A64" t="s">
        <v>91</v>
      </c>
      <c r="B64" t="s">
        <v>158</v>
      </c>
      <c r="C64">
        <v>1</v>
      </c>
      <c r="D64">
        <v>1</v>
      </c>
      <c r="E64" t="s">
        <v>38</v>
      </c>
      <c r="F64" t="s">
        <v>159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35">
      <c r="A65" t="s">
        <v>94</v>
      </c>
      <c r="B65" t="s">
        <v>160</v>
      </c>
      <c r="C65">
        <v>1</v>
      </c>
      <c r="D65">
        <v>1</v>
      </c>
      <c r="E65" t="s">
        <v>38</v>
      </c>
      <c r="F65" t="s">
        <v>161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35">
      <c r="A66" t="s">
        <v>97</v>
      </c>
      <c r="B66" t="s">
        <v>162</v>
      </c>
      <c r="C66">
        <v>1</v>
      </c>
      <c r="D66">
        <v>1</v>
      </c>
      <c r="E66" t="s">
        <v>38</v>
      </c>
      <c r="F66" t="s">
        <v>163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35">
      <c r="A67" t="s">
        <v>164</v>
      </c>
      <c r="B67" t="s">
        <v>164</v>
      </c>
      <c r="C67">
        <v>0</v>
      </c>
      <c r="D67">
        <v>0</v>
      </c>
    </row>
    <row r="68" spans="1:13" x14ac:dyDescent="0.35">
      <c r="A68" t="s">
        <v>36</v>
      </c>
      <c r="B68" t="s">
        <v>165</v>
      </c>
      <c r="C68">
        <v>1</v>
      </c>
      <c r="D68">
        <v>1</v>
      </c>
      <c r="E68" t="s">
        <v>38</v>
      </c>
      <c r="F68" t="s">
        <v>166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35">
      <c r="A69" t="s">
        <v>40</v>
      </c>
      <c r="B69" t="s">
        <v>167</v>
      </c>
      <c r="C69">
        <v>1</v>
      </c>
      <c r="D69">
        <v>1</v>
      </c>
      <c r="E69" t="s">
        <v>38</v>
      </c>
      <c r="F69" t="s">
        <v>168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35">
      <c r="A70" t="s">
        <v>43</v>
      </c>
      <c r="B70" t="s">
        <v>169</v>
      </c>
      <c r="C70">
        <v>1</v>
      </c>
      <c r="D70">
        <v>1</v>
      </c>
      <c r="E70" t="s">
        <v>38</v>
      </c>
      <c r="F70" t="s">
        <v>170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35">
      <c r="A71" t="s">
        <v>49</v>
      </c>
      <c r="B71" t="s">
        <v>171</v>
      </c>
      <c r="C71">
        <v>1</v>
      </c>
      <c r="D71">
        <v>1</v>
      </c>
      <c r="E71" t="s">
        <v>38</v>
      </c>
      <c r="F71" t="s">
        <v>172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35">
      <c r="A72" t="s">
        <v>88</v>
      </c>
      <c r="B72" t="s">
        <v>89</v>
      </c>
      <c r="C72">
        <v>1</v>
      </c>
      <c r="D72">
        <v>1</v>
      </c>
      <c r="E72" t="s">
        <v>38</v>
      </c>
      <c r="F72" t="s">
        <v>173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35">
      <c r="A73" t="s">
        <v>91</v>
      </c>
      <c r="B73" t="s">
        <v>174</v>
      </c>
      <c r="C73">
        <v>1</v>
      </c>
      <c r="D73">
        <v>1</v>
      </c>
      <c r="E73" t="s">
        <v>38</v>
      </c>
      <c r="F73" t="s">
        <v>175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35">
      <c r="A74" t="s">
        <v>94</v>
      </c>
      <c r="B74" t="s">
        <v>176</v>
      </c>
      <c r="C74">
        <v>1</v>
      </c>
      <c r="D74">
        <v>1</v>
      </c>
      <c r="E74" t="s">
        <v>38</v>
      </c>
      <c r="F74" t="s">
        <v>177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35">
      <c r="A75" t="s">
        <v>97</v>
      </c>
      <c r="B75" t="s">
        <v>178</v>
      </c>
      <c r="C75">
        <v>1</v>
      </c>
      <c r="D75">
        <v>1</v>
      </c>
      <c r="E75" t="s">
        <v>38</v>
      </c>
      <c r="F75" t="s">
        <v>179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35">
      <c r="A76" t="s">
        <v>180</v>
      </c>
      <c r="B76" t="s">
        <v>180</v>
      </c>
      <c r="C76">
        <v>0</v>
      </c>
      <c r="D76">
        <v>0</v>
      </c>
    </row>
    <row r="77" spans="1:13" x14ac:dyDescent="0.35">
      <c r="A77" t="s">
        <v>36</v>
      </c>
      <c r="B77" t="s">
        <v>181</v>
      </c>
      <c r="C77">
        <v>1</v>
      </c>
      <c r="D77">
        <v>1</v>
      </c>
      <c r="E77" t="s">
        <v>38</v>
      </c>
      <c r="F77" t="s">
        <v>182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35">
      <c r="A78" t="s">
        <v>40</v>
      </c>
      <c r="B78" t="s">
        <v>183</v>
      </c>
      <c r="C78">
        <v>1</v>
      </c>
      <c r="D78">
        <v>1</v>
      </c>
      <c r="E78" t="s">
        <v>38</v>
      </c>
      <c r="F78" t="s">
        <v>184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35">
      <c r="A79" t="s">
        <v>43</v>
      </c>
      <c r="B79" t="s">
        <v>185</v>
      </c>
      <c r="C79">
        <v>1</v>
      </c>
      <c r="D79">
        <v>1</v>
      </c>
      <c r="E79" t="s">
        <v>38</v>
      </c>
      <c r="F79" t="s">
        <v>186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35">
      <c r="A80" t="s">
        <v>49</v>
      </c>
      <c r="B80" t="s">
        <v>187</v>
      </c>
      <c r="C80">
        <v>1</v>
      </c>
      <c r="D80">
        <v>1</v>
      </c>
      <c r="E80" t="s">
        <v>38</v>
      </c>
      <c r="F80" t="s">
        <v>188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35">
      <c r="A81" t="s">
        <v>88</v>
      </c>
      <c r="B81" t="s">
        <v>89</v>
      </c>
      <c r="C81">
        <v>1</v>
      </c>
      <c r="D81">
        <v>1</v>
      </c>
      <c r="E81" t="s">
        <v>38</v>
      </c>
      <c r="F81" t="s">
        <v>189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35">
      <c r="A82" t="s">
        <v>91</v>
      </c>
      <c r="B82" t="s">
        <v>190</v>
      </c>
      <c r="C82">
        <v>1</v>
      </c>
      <c r="D82">
        <v>1</v>
      </c>
      <c r="E82" t="s">
        <v>38</v>
      </c>
      <c r="F82" t="s">
        <v>191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35">
      <c r="A83" t="s">
        <v>94</v>
      </c>
      <c r="B83" t="s">
        <v>192</v>
      </c>
      <c r="C83">
        <v>1</v>
      </c>
      <c r="D83">
        <v>1</v>
      </c>
      <c r="E83" t="s">
        <v>38</v>
      </c>
      <c r="F83" t="s">
        <v>193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35">
      <c r="A84" t="s">
        <v>97</v>
      </c>
      <c r="B84" t="s">
        <v>194</v>
      </c>
      <c r="C84">
        <v>1</v>
      </c>
      <c r="D84">
        <v>1</v>
      </c>
      <c r="E84" t="s">
        <v>38</v>
      </c>
      <c r="F84" t="s">
        <v>195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35">
      <c r="A85" t="s">
        <v>196</v>
      </c>
      <c r="B85" t="s">
        <v>196</v>
      </c>
      <c r="C85">
        <v>0</v>
      </c>
      <c r="D85">
        <v>0</v>
      </c>
    </row>
    <row r="86" spans="1:13" x14ac:dyDescent="0.35">
      <c r="A86" t="s">
        <v>36</v>
      </c>
      <c r="B86" t="s">
        <v>197</v>
      </c>
      <c r="C86">
        <v>1</v>
      </c>
      <c r="D86">
        <v>1</v>
      </c>
      <c r="E86" t="s">
        <v>38</v>
      </c>
      <c r="F86" t="s">
        <v>198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35">
      <c r="A87" t="s">
        <v>40</v>
      </c>
      <c r="B87" t="s">
        <v>199</v>
      </c>
      <c r="C87">
        <v>1</v>
      </c>
      <c r="D87">
        <v>1</v>
      </c>
      <c r="E87" t="s">
        <v>38</v>
      </c>
      <c r="F87" t="s">
        <v>200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35">
      <c r="A88" t="s">
        <v>43</v>
      </c>
      <c r="B88" t="s">
        <v>201</v>
      </c>
      <c r="C88">
        <v>1</v>
      </c>
      <c r="D88">
        <v>1</v>
      </c>
      <c r="E88" t="s">
        <v>38</v>
      </c>
      <c r="F88" t="s">
        <v>202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35">
      <c r="A89" t="s">
        <v>49</v>
      </c>
      <c r="B89" t="s">
        <v>203</v>
      </c>
      <c r="C89">
        <v>1</v>
      </c>
      <c r="D89">
        <v>1</v>
      </c>
      <c r="E89" t="s">
        <v>38</v>
      </c>
      <c r="F89" t="s">
        <v>204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35">
      <c r="A90" t="s">
        <v>88</v>
      </c>
      <c r="B90" t="s">
        <v>89</v>
      </c>
      <c r="C90">
        <v>1</v>
      </c>
      <c r="D90">
        <v>1</v>
      </c>
      <c r="E90" t="s">
        <v>38</v>
      </c>
      <c r="F90" t="s">
        <v>205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35">
      <c r="A91" t="s">
        <v>91</v>
      </c>
      <c r="B91" t="s">
        <v>206</v>
      </c>
      <c r="C91">
        <v>1</v>
      </c>
      <c r="D91">
        <v>1</v>
      </c>
      <c r="E91" t="s">
        <v>38</v>
      </c>
      <c r="F91" t="s">
        <v>207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35">
      <c r="A92" t="s">
        <v>94</v>
      </c>
      <c r="B92" t="s">
        <v>208</v>
      </c>
      <c r="C92">
        <v>1</v>
      </c>
      <c r="D92">
        <v>1</v>
      </c>
      <c r="E92" t="s">
        <v>38</v>
      </c>
      <c r="F92" t="s">
        <v>209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35">
      <c r="A93" t="s">
        <v>97</v>
      </c>
      <c r="B93" t="s">
        <v>210</v>
      </c>
      <c r="C93">
        <v>1</v>
      </c>
      <c r="D93">
        <v>1</v>
      </c>
      <c r="E93" t="s">
        <v>38</v>
      </c>
      <c r="F93" t="s">
        <v>211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35">
      <c r="A94" t="s">
        <v>212</v>
      </c>
      <c r="B94" t="s">
        <v>212</v>
      </c>
      <c r="C94">
        <v>0</v>
      </c>
      <c r="D94">
        <v>0</v>
      </c>
    </row>
    <row r="95" spans="1:13" x14ac:dyDescent="0.35">
      <c r="A95" t="s">
        <v>36</v>
      </c>
      <c r="B95" t="s">
        <v>213</v>
      </c>
      <c r="C95">
        <v>1</v>
      </c>
      <c r="D95">
        <v>1</v>
      </c>
      <c r="E95" t="s">
        <v>38</v>
      </c>
      <c r="F95" t="s">
        <v>214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35">
      <c r="A96" t="s">
        <v>40</v>
      </c>
      <c r="B96" t="s">
        <v>215</v>
      </c>
      <c r="C96">
        <v>1</v>
      </c>
      <c r="D96">
        <v>1</v>
      </c>
      <c r="E96" t="s">
        <v>38</v>
      </c>
      <c r="F96" t="s">
        <v>216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35">
      <c r="A97" t="s">
        <v>43</v>
      </c>
      <c r="B97" t="s">
        <v>217</v>
      </c>
      <c r="C97">
        <v>1</v>
      </c>
      <c r="D97">
        <v>1</v>
      </c>
      <c r="E97" t="s">
        <v>38</v>
      </c>
      <c r="F97" t="s">
        <v>218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35">
      <c r="A98" t="s">
        <v>49</v>
      </c>
      <c r="B98" t="s">
        <v>219</v>
      </c>
      <c r="C98">
        <v>1</v>
      </c>
      <c r="D98">
        <v>1</v>
      </c>
      <c r="E98" t="s">
        <v>38</v>
      </c>
      <c r="F98" t="s">
        <v>220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35">
      <c r="A99" t="s">
        <v>88</v>
      </c>
      <c r="B99" t="s">
        <v>89</v>
      </c>
      <c r="C99">
        <v>1</v>
      </c>
      <c r="D99">
        <v>1</v>
      </c>
      <c r="E99" t="s">
        <v>38</v>
      </c>
      <c r="F99" t="s">
        <v>221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35">
      <c r="A100" t="s">
        <v>91</v>
      </c>
      <c r="B100" t="s">
        <v>222</v>
      </c>
      <c r="C100">
        <v>1</v>
      </c>
      <c r="D100">
        <v>1</v>
      </c>
      <c r="E100" t="s">
        <v>38</v>
      </c>
      <c r="F100" t="s">
        <v>223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35">
      <c r="A101" t="s">
        <v>94</v>
      </c>
      <c r="B101" t="s">
        <v>224</v>
      </c>
      <c r="C101">
        <v>1</v>
      </c>
      <c r="D101">
        <v>1</v>
      </c>
      <c r="E101" t="s">
        <v>38</v>
      </c>
      <c r="F101" t="s">
        <v>225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35">
      <c r="A102" t="s">
        <v>97</v>
      </c>
      <c r="B102" t="s">
        <v>226</v>
      </c>
      <c r="C102">
        <v>1</v>
      </c>
      <c r="D102">
        <v>1</v>
      </c>
      <c r="E102" t="s">
        <v>38</v>
      </c>
      <c r="F102" t="s">
        <v>227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35">
      <c r="A103" t="s">
        <v>228</v>
      </c>
      <c r="B103" t="s">
        <v>228</v>
      </c>
      <c r="C103">
        <v>0</v>
      </c>
      <c r="D103">
        <v>0</v>
      </c>
    </row>
    <row r="104" spans="1:13" x14ac:dyDescent="0.35">
      <c r="A104" t="s">
        <v>36</v>
      </c>
      <c r="B104" t="s">
        <v>229</v>
      </c>
      <c r="C104">
        <v>1</v>
      </c>
      <c r="D104">
        <v>1</v>
      </c>
      <c r="E104" t="s">
        <v>38</v>
      </c>
      <c r="F104" t="s">
        <v>230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35">
      <c r="A105" t="s">
        <v>40</v>
      </c>
      <c r="B105" t="s">
        <v>231</v>
      </c>
      <c r="C105">
        <v>1</v>
      </c>
      <c r="D105">
        <v>1</v>
      </c>
      <c r="E105" t="s">
        <v>38</v>
      </c>
      <c r="F105" t="s">
        <v>232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35">
      <c r="A106" t="s">
        <v>43</v>
      </c>
      <c r="B106" t="s">
        <v>233</v>
      </c>
      <c r="C106">
        <v>1</v>
      </c>
      <c r="D106">
        <v>1</v>
      </c>
      <c r="E106" t="s">
        <v>38</v>
      </c>
      <c r="F106" t="s">
        <v>234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35">
      <c r="A107" t="s">
        <v>49</v>
      </c>
      <c r="B107" t="s">
        <v>235</v>
      </c>
      <c r="C107">
        <v>1</v>
      </c>
      <c r="D107">
        <v>1</v>
      </c>
      <c r="E107" t="s">
        <v>38</v>
      </c>
      <c r="F107" t="s">
        <v>236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35">
      <c r="A108" t="s">
        <v>88</v>
      </c>
      <c r="B108" t="s">
        <v>89</v>
      </c>
      <c r="C108">
        <v>1</v>
      </c>
      <c r="D108">
        <v>1</v>
      </c>
      <c r="E108" t="s">
        <v>38</v>
      </c>
      <c r="F108" t="s">
        <v>237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35">
      <c r="A109" t="s">
        <v>91</v>
      </c>
      <c r="B109" t="s">
        <v>238</v>
      </c>
      <c r="C109">
        <v>1</v>
      </c>
      <c r="D109">
        <v>1</v>
      </c>
      <c r="E109" t="s">
        <v>38</v>
      </c>
      <c r="F109" t="s">
        <v>239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35">
      <c r="A110" t="s">
        <v>94</v>
      </c>
      <c r="B110" t="s">
        <v>240</v>
      </c>
      <c r="C110">
        <v>1</v>
      </c>
      <c r="D110">
        <v>1</v>
      </c>
      <c r="E110" t="s">
        <v>38</v>
      </c>
      <c r="F110" t="s">
        <v>241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35">
      <c r="A111" t="s">
        <v>97</v>
      </c>
      <c r="B111" t="s">
        <v>242</v>
      </c>
      <c r="C111">
        <v>1</v>
      </c>
      <c r="D111">
        <v>1</v>
      </c>
      <c r="E111" t="s">
        <v>38</v>
      </c>
      <c r="F111" t="s">
        <v>243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35">
      <c r="A112" t="s">
        <v>244</v>
      </c>
      <c r="B112" t="s">
        <v>244</v>
      </c>
      <c r="C112">
        <v>0</v>
      </c>
      <c r="D112">
        <v>0</v>
      </c>
    </row>
    <row r="113" spans="1:13" x14ac:dyDescent="0.35">
      <c r="A113" t="s">
        <v>36</v>
      </c>
      <c r="B113" t="s">
        <v>245</v>
      </c>
      <c r="C113">
        <v>1</v>
      </c>
      <c r="D113">
        <v>1</v>
      </c>
      <c r="E113" t="s">
        <v>38</v>
      </c>
      <c r="F113" t="s">
        <v>246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35">
      <c r="A114" t="s">
        <v>40</v>
      </c>
      <c r="B114" t="s">
        <v>247</v>
      </c>
      <c r="C114">
        <v>1</v>
      </c>
      <c r="D114">
        <v>1</v>
      </c>
      <c r="E114" t="s">
        <v>38</v>
      </c>
      <c r="F114" t="s">
        <v>248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35">
      <c r="A115" t="s">
        <v>43</v>
      </c>
      <c r="B115" t="s">
        <v>249</v>
      </c>
      <c r="C115">
        <v>1</v>
      </c>
      <c r="D115">
        <v>1</v>
      </c>
      <c r="E115" t="s">
        <v>38</v>
      </c>
      <c r="F115" t="s">
        <v>250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35">
      <c r="A116" t="s">
        <v>49</v>
      </c>
      <c r="B116" t="s">
        <v>251</v>
      </c>
      <c r="C116">
        <v>1</v>
      </c>
      <c r="D116">
        <v>1</v>
      </c>
      <c r="E116" t="s">
        <v>38</v>
      </c>
      <c r="F116" t="s">
        <v>252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35">
      <c r="A117" t="s">
        <v>88</v>
      </c>
      <c r="B117" t="s">
        <v>89</v>
      </c>
      <c r="C117">
        <v>1</v>
      </c>
      <c r="D117">
        <v>1</v>
      </c>
      <c r="E117" t="s">
        <v>38</v>
      </c>
      <c r="F117" t="s">
        <v>253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35">
      <c r="A118" t="s">
        <v>91</v>
      </c>
      <c r="B118" t="s">
        <v>254</v>
      </c>
      <c r="C118">
        <v>1</v>
      </c>
      <c r="D118">
        <v>1</v>
      </c>
      <c r="E118" t="s">
        <v>38</v>
      </c>
      <c r="F118" t="s">
        <v>255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35">
      <c r="A119" t="s">
        <v>94</v>
      </c>
      <c r="B119" t="s">
        <v>256</v>
      </c>
      <c r="C119">
        <v>1</v>
      </c>
      <c r="D119">
        <v>1</v>
      </c>
      <c r="E119" t="s">
        <v>38</v>
      </c>
      <c r="F119" t="s">
        <v>257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35">
      <c r="A120" t="s">
        <v>97</v>
      </c>
      <c r="B120" t="s">
        <v>258</v>
      </c>
      <c r="C120">
        <v>1</v>
      </c>
      <c r="D120">
        <v>1</v>
      </c>
      <c r="E120" t="s">
        <v>38</v>
      </c>
      <c r="F120" t="s">
        <v>259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17"/>
  <sheetViews>
    <sheetView workbookViewId="0">
      <selection sqref="A1:AF17"/>
    </sheetView>
  </sheetViews>
  <sheetFormatPr defaultRowHeight="14.5" x14ac:dyDescent="0.35"/>
  <cols>
    <col min="1" max="1" width="55.453125" customWidth="1"/>
  </cols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261</v>
      </c>
      <c r="B2">
        <v>211.07</v>
      </c>
      <c r="C2">
        <v>206.86199999999999</v>
      </c>
      <c r="D2">
        <v>197.131</v>
      </c>
      <c r="E2">
        <v>188.452</v>
      </c>
      <c r="F2">
        <v>181.614</v>
      </c>
      <c r="G2">
        <v>161.88900000000001</v>
      </c>
      <c r="H2">
        <v>155.05099999999999</v>
      </c>
      <c r="I2">
        <v>148.739</v>
      </c>
      <c r="J2">
        <v>137.69300000000001</v>
      </c>
      <c r="K2">
        <v>126.64700000000001</v>
      </c>
      <c r="L2">
        <v>121.913</v>
      </c>
      <c r="M2">
        <v>121.387</v>
      </c>
      <c r="N2">
        <v>119.02</v>
      </c>
      <c r="O2">
        <v>118.494</v>
      </c>
      <c r="P2">
        <v>113.497</v>
      </c>
      <c r="Q2">
        <v>111.919</v>
      </c>
      <c r="R2">
        <v>111.13</v>
      </c>
      <c r="S2">
        <v>110.867</v>
      </c>
      <c r="T2">
        <v>109.815</v>
      </c>
      <c r="U2">
        <v>109.815</v>
      </c>
      <c r="V2">
        <v>108.23699999999999</v>
      </c>
      <c r="W2">
        <v>108.23699999999999</v>
      </c>
      <c r="X2">
        <v>108.23699999999999</v>
      </c>
      <c r="Y2">
        <v>108.23699999999999</v>
      </c>
      <c r="Z2">
        <v>108.23699999999999</v>
      </c>
      <c r="AA2">
        <v>105.87</v>
      </c>
      <c r="AB2">
        <v>105.87</v>
      </c>
      <c r="AC2">
        <v>105.87</v>
      </c>
      <c r="AD2">
        <v>105.87</v>
      </c>
      <c r="AE2">
        <v>105.87</v>
      </c>
      <c r="AF2">
        <v>105.87</v>
      </c>
    </row>
    <row r="3" spans="1:32" x14ac:dyDescent="0.35">
      <c r="A3" t="s">
        <v>262</v>
      </c>
      <c r="B3">
        <v>335.86599999999999</v>
      </c>
      <c r="C3">
        <v>339.298</v>
      </c>
      <c r="D3">
        <v>345.38200000000001</v>
      </c>
      <c r="E3">
        <v>342.57400000000001</v>
      </c>
      <c r="F3">
        <v>336.178</v>
      </c>
      <c r="G3">
        <v>337.11399999999998</v>
      </c>
      <c r="H3">
        <v>334.93</v>
      </c>
      <c r="I3">
        <v>334.15</v>
      </c>
      <c r="J3">
        <v>334.61799999999999</v>
      </c>
      <c r="K3">
        <v>334.30599999999998</v>
      </c>
      <c r="L3">
        <v>334.46199999999999</v>
      </c>
      <c r="M3">
        <v>333.99400000000003</v>
      </c>
      <c r="N3">
        <v>333.83800000000002</v>
      </c>
      <c r="O3">
        <v>333.68200000000002</v>
      </c>
      <c r="P3">
        <v>333.83800000000002</v>
      </c>
      <c r="Q3">
        <v>332.59</v>
      </c>
      <c r="R3">
        <v>332.27800000000002</v>
      </c>
      <c r="S3">
        <v>331.654</v>
      </c>
      <c r="T3">
        <v>331.96600000000001</v>
      </c>
      <c r="U3">
        <v>332.27800000000002</v>
      </c>
      <c r="V3">
        <v>332.12200000000001</v>
      </c>
      <c r="W3">
        <v>332.43400000000003</v>
      </c>
      <c r="X3">
        <v>332.27800000000002</v>
      </c>
      <c r="Y3">
        <v>332.43400000000003</v>
      </c>
      <c r="Z3">
        <v>331.96600000000001</v>
      </c>
      <c r="AA3">
        <v>332.27800000000002</v>
      </c>
      <c r="AB3">
        <v>332.43400000000003</v>
      </c>
      <c r="AC3">
        <v>332.59</v>
      </c>
      <c r="AD3">
        <v>332.74599999999998</v>
      </c>
      <c r="AE3">
        <v>331.654</v>
      </c>
      <c r="AF3">
        <v>331.654</v>
      </c>
    </row>
    <row r="4" spans="1:32" x14ac:dyDescent="0.35">
      <c r="A4" t="s">
        <v>263</v>
      </c>
      <c r="B4">
        <v>96.619</v>
      </c>
      <c r="C4">
        <v>96.619</v>
      </c>
      <c r="D4">
        <v>97.119</v>
      </c>
      <c r="E4">
        <v>98.119</v>
      </c>
      <c r="F4">
        <v>98.119</v>
      </c>
      <c r="G4">
        <v>96.619</v>
      </c>
      <c r="H4">
        <v>95.619</v>
      </c>
      <c r="I4">
        <v>93.619</v>
      </c>
      <c r="J4">
        <v>88.619</v>
      </c>
      <c r="K4">
        <v>87.619</v>
      </c>
      <c r="L4">
        <v>86.619</v>
      </c>
      <c r="M4">
        <v>86.619</v>
      </c>
      <c r="N4">
        <v>86.619</v>
      </c>
      <c r="O4">
        <v>81.619</v>
      </c>
      <c r="P4">
        <v>81.619</v>
      </c>
      <c r="Q4">
        <v>81.619</v>
      </c>
      <c r="R4">
        <v>81.619</v>
      </c>
      <c r="S4">
        <v>80.619</v>
      </c>
      <c r="T4">
        <v>80.619</v>
      </c>
      <c r="U4">
        <v>80.619</v>
      </c>
      <c r="V4">
        <v>80.619</v>
      </c>
      <c r="W4">
        <v>80.619</v>
      </c>
      <c r="X4">
        <v>80.619</v>
      </c>
      <c r="Y4">
        <v>80.619</v>
      </c>
      <c r="Z4">
        <v>80.619</v>
      </c>
      <c r="AA4">
        <v>80.619</v>
      </c>
      <c r="AB4">
        <v>80.619</v>
      </c>
      <c r="AC4">
        <v>80.619</v>
      </c>
      <c r="AD4">
        <v>79.619</v>
      </c>
      <c r="AE4">
        <v>79.619</v>
      </c>
      <c r="AF4">
        <v>79.619</v>
      </c>
    </row>
    <row r="5" spans="1:32" x14ac:dyDescent="0.35">
      <c r="A5" t="s">
        <v>264</v>
      </c>
      <c r="B5">
        <v>79.629000000000005</v>
      </c>
      <c r="C5">
        <v>79.727000000000004</v>
      </c>
      <c r="D5">
        <v>79.742999999999995</v>
      </c>
      <c r="E5">
        <v>79.799000000000007</v>
      </c>
      <c r="F5">
        <v>79.891000000000005</v>
      </c>
      <c r="G5">
        <v>79.828000000000003</v>
      </c>
      <c r="H5">
        <v>79.778000000000006</v>
      </c>
      <c r="I5">
        <v>79.724999999999994</v>
      </c>
      <c r="J5">
        <v>79.438000000000002</v>
      </c>
      <c r="K5">
        <v>79.298000000000002</v>
      </c>
      <c r="L5">
        <v>79.28</v>
      </c>
      <c r="M5">
        <v>79.269000000000005</v>
      </c>
      <c r="N5">
        <v>79.269000000000005</v>
      </c>
      <c r="O5">
        <v>79.225999999999999</v>
      </c>
      <c r="P5">
        <v>79.188000000000002</v>
      </c>
      <c r="Q5">
        <v>79.188000000000002</v>
      </c>
      <c r="R5">
        <v>79.188000000000002</v>
      </c>
      <c r="S5">
        <v>79.188000000000002</v>
      </c>
      <c r="T5">
        <v>79.188000000000002</v>
      </c>
      <c r="U5">
        <v>79.188000000000002</v>
      </c>
      <c r="V5">
        <v>79.188000000000002</v>
      </c>
      <c r="W5">
        <v>79.188000000000002</v>
      </c>
      <c r="X5">
        <v>79.188000000000002</v>
      </c>
      <c r="Y5">
        <v>79.188000000000002</v>
      </c>
      <c r="Z5">
        <v>79.096000000000004</v>
      </c>
      <c r="AA5">
        <v>79.046000000000006</v>
      </c>
      <c r="AB5">
        <v>79.043999999999997</v>
      </c>
      <c r="AC5">
        <v>79.040999999999997</v>
      </c>
      <c r="AD5">
        <v>79.040999999999997</v>
      </c>
      <c r="AE5">
        <v>79.025999999999996</v>
      </c>
      <c r="AF5">
        <v>79.024000000000001</v>
      </c>
    </row>
    <row r="6" spans="1:32" x14ac:dyDescent="0.35">
      <c r="A6" t="s">
        <v>265</v>
      </c>
      <c r="B6">
        <v>118.199</v>
      </c>
      <c r="C6">
        <v>133.47900000000001</v>
      </c>
      <c r="D6">
        <v>141.21899999999999</v>
      </c>
      <c r="E6">
        <v>145.48400000000001</v>
      </c>
      <c r="F6">
        <v>148.864</v>
      </c>
      <c r="G6">
        <v>164.084</v>
      </c>
      <c r="H6">
        <v>176.21899999999999</v>
      </c>
      <c r="I6">
        <v>186.42400000000001</v>
      </c>
      <c r="J6">
        <v>202.29900000000001</v>
      </c>
      <c r="K6">
        <v>214.184</v>
      </c>
      <c r="L6">
        <v>222.00899999999999</v>
      </c>
      <c r="M6">
        <v>227.84899999999999</v>
      </c>
      <c r="N6">
        <v>235.149</v>
      </c>
      <c r="O6">
        <v>246.274</v>
      </c>
      <c r="P6">
        <v>254.96899999999999</v>
      </c>
      <c r="Q6">
        <v>262.959</v>
      </c>
      <c r="R6">
        <v>270.18400000000003</v>
      </c>
      <c r="S6">
        <v>278.47899999999998</v>
      </c>
      <c r="T6">
        <v>285.76900000000001</v>
      </c>
      <c r="U6">
        <v>292.13900000000001</v>
      </c>
      <c r="V6">
        <v>298.73899999999998</v>
      </c>
      <c r="W6">
        <v>305.28399999999999</v>
      </c>
      <c r="X6">
        <v>311.714</v>
      </c>
      <c r="Y6">
        <v>318.11399999999998</v>
      </c>
      <c r="Z6">
        <v>324.36399999999998</v>
      </c>
      <c r="AA6">
        <v>331.97399999999999</v>
      </c>
      <c r="AB6">
        <v>338.19400000000002</v>
      </c>
      <c r="AC6">
        <v>344.48399999999998</v>
      </c>
      <c r="AD6">
        <v>351.13400000000001</v>
      </c>
      <c r="AE6">
        <v>357.92399999999998</v>
      </c>
      <c r="AF6">
        <v>364.99400000000003</v>
      </c>
    </row>
    <row r="7" spans="1:32" x14ac:dyDescent="0.35">
      <c r="A7" t="s">
        <v>266</v>
      </c>
      <c r="B7">
        <v>45.796999999999997</v>
      </c>
      <c r="C7">
        <v>62.034999999999997</v>
      </c>
      <c r="D7">
        <v>83.659000000000006</v>
      </c>
      <c r="E7">
        <v>100.98699999999999</v>
      </c>
      <c r="F7">
        <v>107.04900000000001</v>
      </c>
      <c r="G7">
        <v>127.80500000000001</v>
      </c>
      <c r="H7">
        <v>141.64099999999999</v>
      </c>
      <c r="I7">
        <v>155.20500000000001</v>
      </c>
      <c r="J7">
        <v>178.441</v>
      </c>
      <c r="K7">
        <v>197.291</v>
      </c>
      <c r="L7">
        <v>211.11500000000001</v>
      </c>
      <c r="M7">
        <v>221.66300000000001</v>
      </c>
      <c r="N7">
        <v>235.23500000000001</v>
      </c>
      <c r="O7">
        <v>256.267</v>
      </c>
      <c r="P7">
        <v>272.89699999999999</v>
      </c>
      <c r="Q7">
        <v>288.36500000000001</v>
      </c>
      <c r="R7">
        <v>302.62700000000001</v>
      </c>
      <c r="S7">
        <v>319.14499999999998</v>
      </c>
      <c r="T7">
        <v>333.767</v>
      </c>
      <c r="U7">
        <v>346.63299999999998</v>
      </c>
      <c r="V7">
        <v>360.15300000000002</v>
      </c>
      <c r="W7">
        <v>373.61700000000002</v>
      </c>
      <c r="X7">
        <v>386.887</v>
      </c>
      <c r="Y7">
        <v>400.13900000000001</v>
      </c>
      <c r="Z7">
        <v>413.21499999999997</v>
      </c>
      <c r="AA7">
        <v>429.14100000000002</v>
      </c>
      <c r="AB7">
        <v>442.15699999999998</v>
      </c>
      <c r="AC7">
        <v>455.303</v>
      </c>
      <c r="AD7">
        <v>469.30900000000003</v>
      </c>
      <c r="AE7">
        <v>483.58100000000002</v>
      </c>
      <c r="AF7">
        <v>498.40899999999999</v>
      </c>
    </row>
    <row r="8" spans="1:32" x14ac:dyDescent="0.35">
      <c r="A8" t="s">
        <v>267</v>
      </c>
      <c r="B8">
        <v>1.758</v>
      </c>
      <c r="C8">
        <v>1.758</v>
      </c>
      <c r="D8">
        <v>1.758</v>
      </c>
      <c r="E8">
        <v>1.758</v>
      </c>
      <c r="F8">
        <v>1.758</v>
      </c>
      <c r="G8">
        <v>2.0699999999999998</v>
      </c>
      <c r="H8">
        <v>2.0699999999999998</v>
      </c>
      <c r="I8">
        <v>2.0699999999999998</v>
      </c>
      <c r="J8">
        <v>2.226</v>
      </c>
      <c r="K8">
        <v>2.226</v>
      </c>
      <c r="L8">
        <v>2.226</v>
      </c>
      <c r="M8">
        <v>2.226</v>
      </c>
      <c r="N8">
        <v>2.226</v>
      </c>
      <c r="O8">
        <v>2.226</v>
      </c>
      <c r="P8">
        <v>2.226</v>
      </c>
      <c r="Q8">
        <v>2.226</v>
      </c>
      <c r="R8">
        <v>2.226</v>
      </c>
      <c r="S8">
        <v>2.226</v>
      </c>
      <c r="T8">
        <v>2.226</v>
      </c>
      <c r="U8">
        <v>2.226</v>
      </c>
      <c r="V8">
        <v>2.226</v>
      </c>
      <c r="W8">
        <v>2.226</v>
      </c>
      <c r="X8">
        <v>2.226</v>
      </c>
      <c r="Y8">
        <v>2.226</v>
      </c>
      <c r="Z8">
        <v>2.226</v>
      </c>
      <c r="AA8">
        <v>2.226</v>
      </c>
      <c r="AB8">
        <v>2.226</v>
      </c>
      <c r="AC8">
        <v>2.226</v>
      </c>
      <c r="AD8">
        <v>2.226</v>
      </c>
      <c r="AE8">
        <v>2.226</v>
      </c>
      <c r="AF8">
        <v>2.226</v>
      </c>
    </row>
    <row r="9" spans="1:32" x14ac:dyDescent="0.35">
      <c r="A9" t="s">
        <v>268</v>
      </c>
      <c r="B9">
        <v>4.907</v>
      </c>
      <c r="C9">
        <v>4.9429999999999996</v>
      </c>
      <c r="D9">
        <v>4.9790000000000001</v>
      </c>
      <c r="E9">
        <v>4.9969999999999999</v>
      </c>
      <c r="F9">
        <v>4.9969999999999999</v>
      </c>
      <c r="G9">
        <v>5.0330000000000004</v>
      </c>
      <c r="H9">
        <v>5.0510000000000002</v>
      </c>
      <c r="I9">
        <v>5.069</v>
      </c>
      <c r="J9">
        <v>5.0869999999999997</v>
      </c>
      <c r="K9">
        <v>5.1050000000000004</v>
      </c>
      <c r="L9">
        <v>5.1050000000000004</v>
      </c>
      <c r="M9">
        <v>5.1050000000000004</v>
      </c>
      <c r="N9">
        <v>5.1050000000000004</v>
      </c>
      <c r="O9">
        <v>5.1050000000000004</v>
      </c>
      <c r="P9">
        <v>5.1050000000000004</v>
      </c>
      <c r="Q9">
        <v>5.1050000000000004</v>
      </c>
      <c r="R9">
        <v>5.1050000000000004</v>
      </c>
      <c r="S9">
        <v>5.1050000000000004</v>
      </c>
      <c r="T9">
        <v>5.1050000000000004</v>
      </c>
      <c r="U9">
        <v>5.1050000000000004</v>
      </c>
      <c r="V9">
        <v>5.1050000000000004</v>
      </c>
      <c r="W9">
        <v>5.1050000000000004</v>
      </c>
      <c r="X9">
        <v>5.1050000000000004</v>
      </c>
      <c r="Y9">
        <v>5.1050000000000004</v>
      </c>
      <c r="Z9">
        <v>5.1050000000000004</v>
      </c>
      <c r="AA9">
        <v>5.1050000000000004</v>
      </c>
      <c r="AB9">
        <v>5.1050000000000004</v>
      </c>
      <c r="AC9">
        <v>5.1050000000000004</v>
      </c>
      <c r="AD9">
        <v>5.1050000000000004</v>
      </c>
      <c r="AE9">
        <v>5.1050000000000004</v>
      </c>
      <c r="AF9">
        <v>5.1050000000000004</v>
      </c>
    </row>
    <row r="10" spans="1:32" x14ac:dyDescent="0.35">
      <c r="A10" t="s">
        <v>269</v>
      </c>
      <c r="B10">
        <v>2.5190000000000001</v>
      </c>
      <c r="C10">
        <v>2.5579999999999998</v>
      </c>
      <c r="D10">
        <v>2.597</v>
      </c>
      <c r="E10">
        <v>2.597</v>
      </c>
      <c r="F10">
        <v>2.597</v>
      </c>
      <c r="G10">
        <v>2.714</v>
      </c>
      <c r="H10">
        <v>2.8050000000000002</v>
      </c>
      <c r="I10">
        <v>2.883</v>
      </c>
      <c r="J10">
        <v>3</v>
      </c>
      <c r="K10">
        <v>3.0779999999999998</v>
      </c>
      <c r="L10">
        <v>3.117</v>
      </c>
      <c r="M10">
        <v>3.1429999999999998</v>
      </c>
      <c r="N10">
        <v>3.1819999999999999</v>
      </c>
      <c r="O10">
        <v>3.234</v>
      </c>
      <c r="P10">
        <v>3.2730000000000001</v>
      </c>
      <c r="Q10">
        <v>3.3119999999999998</v>
      </c>
      <c r="R10">
        <v>3.3380000000000001</v>
      </c>
      <c r="S10">
        <v>3.3769999999999998</v>
      </c>
      <c r="T10">
        <v>3.403</v>
      </c>
      <c r="U10">
        <v>3.4289999999999998</v>
      </c>
      <c r="V10">
        <v>3.4550000000000001</v>
      </c>
      <c r="W10">
        <v>3.4809999999999999</v>
      </c>
      <c r="X10">
        <v>3.5070000000000001</v>
      </c>
      <c r="Y10">
        <v>3.5329999999999999</v>
      </c>
      <c r="Z10">
        <v>3.5459999999999998</v>
      </c>
      <c r="AA10">
        <v>3.5720000000000001</v>
      </c>
      <c r="AB10">
        <v>3.585</v>
      </c>
      <c r="AC10">
        <v>3.5979999999999999</v>
      </c>
      <c r="AD10">
        <v>3.6110000000000002</v>
      </c>
      <c r="AE10">
        <v>3.6240000000000001</v>
      </c>
      <c r="AF10">
        <v>3.637</v>
      </c>
    </row>
    <row r="11" spans="1:32" x14ac:dyDescent="0.35">
      <c r="A11" t="s">
        <v>270</v>
      </c>
      <c r="B11">
        <v>26.997</v>
      </c>
      <c r="C11">
        <v>26.4</v>
      </c>
      <c r="D11">
        <v>26.425000000000001</v>
      </c>
      <c r="E11">
        <v>26.425000000000001</v>
      </c>
      <c r="F11">
        <v>26.425000000000001</v>
      </c>
      <c r="G11">
        <v>26.425000000000001</v>
      </c>
      <c r="H11">
        <v>26.436</v>
      </c>
      <c r="I11">
        <v>26.456</v>
      </c>
      <c r="J11">
        <v>26.478999999999999</v>
      </c>
      <c r="K11">
        <v>26.501000000000001</v>
      </c>
      <c r="L11">
        <v>26.515000000000001</v>
      </c>
      <c r="M11">
        <v>26.527000000000001</v>
      </c>
      <c r="N11">
        <v>26.54</v>
      </c>
      <c r="O11">
        <v>26.547999999999998</v>
      </c>
      <c r="P11">
        <v>26.56</v>
      </c>
      <c r="Q11">
        <v>26.571999999999999</v>
      </c>
      <c r="R11">
        <v>26.584</v>
      </c>
      <c r="S11">
        <v>26.594000000000001</v>
      </c>
      <c r="T11">
        <v>26.603999999999999</v>
      </c>
      <c r="U11">
        <v>26.613</v>
      </c>
      <c r="V11">
        <v>26.623000000000001</v>
      </c>
      <c r="W11">
        <v>26.632000000000001</v>
      </c>
      <c r="X11">
        <v>26.640999999999998</v>
      </c>
      <c r="Y11">
        <v>26.649000000000001</v>
      </c>
      <c r="Z11">
        <v>26.658000000000001</v>
      </c>
      <c r="AA11">
        <v>26.667000000000002</v>
      </c>
      <c r="AB11">
        <v>26.675000000000001</v>
      </c>
      <c r="AC11">
        <v>26.683</v>
      </c>
      <c r="AD11">
        <v>26.690999999999999</v>
      </c>
      <c r="AE11">
        <v>26.7</v>
      </c>
      <c r="AF11">
        <v>26.709</v>
      </c>
    </row>
    <row r="12" spans="1:32" x14ac:dyDescent="0.35">
      <c r="A12" t="s">
        <v>271</v>
      </c>
      <c r="B12">
        <v>129.09899999999999</v>
      </c>
      <c r="C12">
        <v>130.84899999999999</v>
      </c>
      <c r="D12">
        <v>131.54900000000001</v>
      </c>
      <c r="E12">
        <v>132.899</v>
      </c>
      <c r="F12">
        <v>133.59899999999999</v>
      </c>
      <c r="G12">
        <v>133.649</v>
      </c>
      <c r="H12">
        <v>138.59899999999999</v>
      </c>
      <c r="I12">
        <v>146.69900000000001</v>
      </c>
      <c r="J12">
        <v>155.44900000000001</v>
      </c>
      <c r="K12">
        <v>165.649</v>
      </c>
      <c r="L12">
        <v>173.59899999999999</v>
      </c>
      <c r="M12">
        <v>180.649</v>
      </c>
      <c r="N12">
        <v>187.649</v>
      </c>
      <c r="O12">
        <v>192.19900000000001</v>
      </c>
      <c r="P12">
        <v>199.249</v>
      </c>
      <c r="Q12">
        <v>206.499</v>
      </c>
      <c r="R12">
        <v>213.399</v>
      </c>
      <c r="S12">
        <v>220.29900000000001</v>
      </c>
      <c r="T12">
        <v>227.34899999999999</v>
      </c>
      <c r="U12">
        <v>233.84899999999999</v>
      </c>
      <c r="V12">
        <v>240.79900000000001</v>
      </c>
      <c r="W12">
        <v>246.899</v>
      </c>
      <c r="X12">
        <v>253.399</v>
      </c>
      <c r="Y12">
        <v>259.899</v>
      </c>
      <c r="Z12">
        <v>267.44900000000001</v>
      </c>
      <c r="AA12">
        <v>275.09899999999999</v>
      </c>
      <c r="AB12">
        <v>282.44900000000001</v>
      </c>
      <c r="AC12">
        <v>290.149</v>
      </c>
      <c r="AD12">
        <v>297.399</v>
      </c>
      <c r="AE12">
        <v>305.649</v>
      </c>
      <c r="AF12">
        <v>314.34899999999999</v>
      </c>
    </row>
    <row r="13" spans="1:32" x14ac:dyDescent="0.35">
      <c r="A13" t="s">
        <v>272</v>
      </c>
      <c r="B13">
        <v>6.798</v>
      </c>
      <c r="C13">
        <v>6.798</v>
      </c>
      <c r="D13">
        <v>6.798</v>
      </c>
      <c r="E13">
        <v>6.798</v>
      </c>
      <c r="F13">
        <v>6.798</v>
      </c>
      <c r="G13">
        <v>6.798</v>
      </c>
      <c r="H13">
        <v>6.798</v>
      </c>
      <c r="I13">
        <v>6.798</v>
      </c>
      <c r="J13">
        <v>6.798</v>
      </c>
      <c r="K13">
        <v>6.798</v>
      </c>
      <c r="L13">
        <v>6.798</v>
      </c>
      <c r="M13">
        <v>6.798</v>
      </c>
      <c r="N13">
        <v>6.798</v>
      </c>
      <c r="O13">
        <v>6.798</v>
      </c>
      <c r="P13">
        <v>6.798</v>
      </c>
      <c r="Q13">
        <v>6.798</v>
      </c>
      <c r="R13">
        <v>6.798</v>
      </c>
      <c r="S13">
        <v>6.798</v>
      </c>
      <c r="T13">
        <v>6.798</v>
      </c>
      <c r="U13">
        <v>6.798</v>
      </c>
      <c r="V13">
        <v>6.798</v>
      </c>
      <c r="W13">
        <v>6.798</v>
      </c>
      <c r="X13">
        <v>6.798</v>
      </c>
      <c r="Y13">
        <v>6.798</v>
      </c>
      <c r="Z13">
        <v>6.798</v>
      </c>
      <c r="AA13">
        <v>6.798</v>
      </c>
      <c r="AB13">
        <v>6.798</v>
      </c>
      <c r="AC13">
        <v>6.798</v>
      </c>
      <c r="AD13">
        <v>6.798</v>
      </c>
      <c r="AE13">
        <v>6.798</v>
      </c>
      <c r="AF13">
        <v>6.798</v>
      </c>
    </row>
    <row r="14" spans="1:32" x14ac:dyDescent="0.35">
      <c r="A14" t="s">
        <v>273</v>
      </c>
      <c r="B14">
        <v>2.9000000000000001E-2</v>
      </c>
      <c r="C14">
        <v>3.9E-2</v>
      </c>
      <c r="D14">
        <v>3.9E-2</v>
      </c>
      <c r="E14">
        <v>3.9E-2</v>
      </c>
      <c r="F14">
        <v>1.9790000000000001</v>
      </c>
      <c r="G14">
        <v>2.4889999999999999</v>
      </c>
      <c r="H14">
        <v>3.0339999999999998</v>
      </c>
      <c r="I14">
        <v>4.7089999999999996</v>
      </c>
      <c r="J14">
        <v>5.3739999999999997</v>
      </c>
      <c r="K14">
        <v>5.6189999999999998</v>
      </c>
      <c r="L14">
        <v>5.7690000000000001</v>
      </c>
      <c r="M14">
        <v>5.8840000000000003</v>
      </c>
      <c r="N14">
        <v>6.0339999999999998</v>
      </c>
      <c r="O14">
        <v>6.2690000000000001</v>
      </c>
      <c r="P14">
        <v>6.4539999999999997</v>
      </c>
      <c r="Q14">
        <v>6.6239999999999997</v>
      </c>
      <c r="R14">
        <v>6.7839999999999998</v>
      </c>
      <c r="S14">
        <v>6.9690000000000003</v>
      </c>
      <c r="T14">
        <v>7.1340000000000003</v>
      </c>
      <c r="U14">
        <v>7.2789999999999999</v>
      </c>
      <c r="V14">
        <v>7.4340000000000002</v>
      </c>
      <c r="W14">
        <v>7.5890000000000004</v>
      </c>
      <c r="X14">
        <v>7.7439999999999998</v>
      </c>
      <c r="Y14">
        <v>7.9039999999999999</v>
      </c>
      <c r="Z14">
        <v>8.0589999999999993</v>
      </c>
      <c r="AA14">
        <v>8.2490000000000006</v>
      </c>
      <c r="AB14">
        <v>8.4090000000000007</v>
      </c>
      <c r="AC14">
        <v>8.5690000000000008</v>
      </c>
      <c r="AD14">
        <v>8.7439999999999998</v>
      </c>
      <c r="AE14">
        <v>8.9239999999999995</v>
      </c>
      <c r="AF14">
        <v>9.109</v>
      </c>
    </row>
    <row r="15" spans="1:32" x14ac:dyDescent="0.3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276</v>
      </c>
      <c r="B17">
        <v>1.76</v>
      </c>
      <c r="C17">
        <v>1.76</v>
      </c>
      <c r="D17">
        <v>1.76</v>
      </c>
      <c r="E17">
        <v>1.76</v>
      </c>
      <c r="F17">
        <v>1.76</v>
      </c>
      <c r="G17">
        <v>1.8080000000000001</v>
      </c>
      <c r="H17">
        <v>1.8560000000000001</v>
      </c>
      <c r="I17">
        <v>1.8879999999999999</v>
      </c>
      <c r="J17">
        <v>1.92</v>
      </c>
      <c r="K17">
        <v>1.952</v>
      </c>
      <c r="L17">
        <v>1.968</v>
      </c>
      <c r="M17">
        <v>1.984</v>
      </c>
      <c r="N17">
        <v>2</v>
      </c>
      <c r="O17">
        <v>2.016</v>
      </c>
      <c r="P17">
        <v>2.032</v>
      </c>
      <c r="Q17">
        <v>2.048</v>
      </c>
      <c r="R17">
        <v>2.0640000000000001</v>
      </c>
      <c r="S17">
        <v>2.08</v>
      </c>
      <c r="T17">
        <v>2.0960000000000001</v>
      </c>
      <c r="U17">
        <v>2.0960000000000001</v>
      </c>
      <c r="V17">
        <v>2.0960000000000001</v>
      </c>
      <c r="W17">
        <v>2.0960000000000001</v>
      </c>
      <c r="X17">
        <v>2.0960000000000001</v>
      </c>
      <c r="Y17">
        <v>2.0960000000000001</v>
      </c>
      <c r="Z17">
        <v>2.0960000000000001</v>
      </c>
      <c r="AA17">
        <v>2.0960000000000001</v>
      </c>
      <c r="AB17">
        <v>2.0960000000000001</v>
      </c>
      <c r="AC17">
        <v>2.0960000000000001</v>
      </c>
      <c r="AD17">
        <v>2.0960000000000001</v>
      </c>
      <c r="AE17">
        <v>2.0960000000000001</v>
      </c>
      <c r="AF17">
        <v>2.0960000000000001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49"/>
  <sheetViews>
    <sheetView topLeftCell="A25" workbookViewId="0">
      <selection sqref="A1:AF49"/>
    </sheetView>
  </sheetViews>
  <sheetFormatPr defaultRowHeight="14.5" x14ac:dyDescent="0.35"/>
  <cols>
    <col min="1" max="1" width="63.26953125" customWidth="1"/>
  </cols>
  <sheetData>
    <row r="1" spans="1:32" x14ac:dyDescent="0.35">
      <c r="A1" t="s">
        <v>260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277</v>
      </c>
      <c r="B2">
        <v>3854.4</v>
      </c>
      <c r="C2">
        <v>3854.4</v>
      </c>
      <c r="D2">
        <v>3854.4</v>
      </c>
      <c r="E2">
        <v>3854.4</v>
      </c>
      <c r="F2">
        <v>3854.4</v>
      </c>
      <c r="G2">
        <v>3854.4</v>
      </c>
      <c r="H2">
        <v>3854.4</v>
      </c>
      <c r="I2">
        <v>3854.4</v>
      </c>
      <c r="J2">
        <v>3854.4</v>
      </c>
      <c r="K2">
        <v>3854.4</v>
      </c>
      <c r="L2">
        <v>3854.4</v>
      </c>
      <c r="M2">
        <v>3854.4</v>
      </c>
      <c r="N2">
        <v>3854.4</v>
      </c>
      <c r="O2">
        <v>3854.4</v>
      </c>
      <c r="P2">
        <v>3854.4</v>
      </c>
      <c r="Q2">
        <v>3854.4</v>
      </c>
      <c r="R2">
        <v>3854.4</v>
      </c>
      <c r="S2">
        <v>3854.4</v>
      </c>
      <c r="T2">
        <v>3854.4</v>
      </c>
      <c r="U2">
        <v>3854.4</v>
      </c>
      <c r="V2">
        <v>3854.4</v>
      </c>
      <c r="W2">
        <v>3854.4</v>
      </c>
      <c r="X2">
        <v>3854.4</v>
      </c>
      <c r="Y2">
        <v>3854.4</v>
      </c>
      <c r="Z2">
        <v>3854.4</v>
      </c>
      <c r="AA2">
        <v>3854.4</v>
      </c>
      <c r="AB2">
        <v>3854.4</v>
      </c>
      <c r="AC2">
        <v>3854.4</v>
      </c>
      <c r="AD2">
        <v>3854.4</v>
      </c>
      <c r="AE2">
        <v>3854.4</v>
      </c>
      <c r="AF2">
        <v>3854.4</v>
      </c>
    </row>
    <row r="3" spans="1:32" x14ac:dyDescent="0.35">
      <c r="A3" t="s">
        <v>278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279</v>
      </c>
      <c r="B4">
        <v>4239.84</v>
      </c>
      <c r="C4">
        <v>4239.84</v>
      </c>
      <c r="D4">
        <v>4239.84</v>
      </c>
      <c r="E4">
        <v>4239.84</v>
      </c>
      <c r="F4">
        <v>4239.84</v>
      </c>
      <c r="G4">
        <v>4239.84</v>
      </c>
      <c r="H4">
        <v>4239.84</v>
      </c>
      <c r="I4">
        <v>4239.84</v>
      </c>
      <c r="J4">
        <v>4239.84</v>
      </c>
      <c r="K4">
        <v>4239.84</v>
      </c>
      <c r="L4">
        <v>4239.84</v>
      </c>
      <c r="M4">
        <v>4239.84</v>
      </c>
      <c r="N4">
        <v>4239.84</v>
      </c>
      <c r="O4">
        <v>4239.84</v>
      </c>
      <c r="P4">
        <v>4239.84</v>
      </c>
      <c r="Q4">
        <v>4239.84</v>
      </c>
      <c r="R4">
        <v>4239.84</v>
      </c>
      <c r="S4">
        <v>4239.84</v>
      </c>
      <c r="T4">
        <v>4239.84</v>
      </c>
      <c r="U4">
        <v>4239.84</v>
      </c>
      <c r="V4">
        <v>4239.84</v>
      </c>
      <c r="W4">
        <v>4239.84</v>
      </c>
      <c r="X4">
        <v>4239.84</v>
      </c>
      <c r="Y4">
        <v>4239.84</v>
      </c>
      <c r="Z4">
        <v>4239.84</v>
      </c>
      <c r="AA4">
        <v>4239.84</v>
      </c>
      <c r="AB4">
        <v>4239.84</v>
      </c>
      <c r="AC4">
        <v>4239.84</v>
      </c>
      <c r="AD4">
        <v>4239.84</v>
      </c>
      <c r="AE4">
        <v>4239.84</v>
      </c>
      <c r="AF4">
        <v>4239.84</v>
      </c>
    </row>
    <row r="5" spans="1:32" x14ac:dyDescent="0.35">
      <c r="A5" t="s">
        <v>280</v>
      </c>
      <c r="B5">
        <v>7884</v>
      </c>
      <c r="C5">
        <v>7884</v>
      </c>
      <c r="D5">
        <v>7884</v>
      </c>
      <c r="E5">
        <v>7884</v>
      </c>
      <c r="F5">
        <v>7884</v>
      </c>
      <c r="G5">
        <v>7884</v>
      </c>
      <c r="H5">
        <v>7884</v>
      </c>
      <c r="I5">
        <v>7884</v>
      </c>
      <c r="J5">
        <v>7884</v>
      </c>
      <c r="K5">
        <v>7884</v>
      </c>
      <c r="L5">
        <v>7884</v>
      </c>
      <c r="M5">
        <v>7884</v>
      </c>
      <c r="N5">
        <v>7884</v>
      </c>
      <c r="O5">
        <v>7884</v>
      </c>
      <c r="P5">
        <v>7884</v>
      </c>
      <c r="Q5">
        <v>7884</v>
      </c>
      <c r="R5">
        <v>7884</v>
      </c>
      <c r="S5">
        <v>7884</v>
      </c>
      <c r="T5">
        <v>7884</v>
      </c>
      <c r="U5">
        <v>7884</v>
      </c>
      <c r="V5">
        <v>7884</v>
      </c>
      <c r="W5">
        <v>7884</v>
      </c>
      <c r="X5">
        <v>7884</v>
      </c>
      <c r="Y5">
        <v>7884</v>
      </c>
      <c r="Z5">
        <v>7884</v>
      </c>
      <c r="AA5">
        <v>7884</v>
      </c>
      <c r="AB5">
        <v>7884</v>
      </c>
      <c r="AC5">
        <v>7884</v>
      </c>
      <c r="AD5">
        <v>7884</v>
      </c>
      <c r="AE5">
        <v>7884</v>
      </c>
      <c r="AF5">
        <v>7884</v>
      </c>
    </row>
    <row r="6" spans="1:32" x14ac:dyDescent="0.35">
      <c r="A6" t="s">
        <v>281</v>
      </c>
      <c r="B6">
        <v>7884</v>
      </c>
      <c r="C6">
        <v>7884</v>
      </c>
      <c r="D6">
        <v>7884</v>
      </c>
      <c r="E6">
        <v>7884</v>
      </c>
      <c r="F6">
        <v>7884</v>
      </c>
      <c r="G6">
        <v>7884</v>
      </c>
      <c r="H6">
        <v>7884</v>
      </c>
      <c r="I6">
        <v>7884</v>
      </c>
      <c r="J6">
        <v>7884</v>
      </c>
      <c r="K6">
        <v>7884</v>
      </c>
      <c r="L6">
        <v>7884</v>
      </c>
      <c r="M6">
        <v>7884</v>
      </c>
      <c r="N6">
        <v>7884</v>
      </c>
      <c r="O6">
        <v>7884</v>
      </c>
      <c r="P6">
        <v>7884</v>
      </c>
      <c r="Q6">
        <v>7884</v>
      </c>
      <c r="R6">
        <v>7884</v>
      </c>
      <c r="S6">
        <v>7884</v>
      </c>
      <c r="T6">
        <v>7884</v>
      </c>
      <c r="U6">
        <v>7884</v>
      </c>
      <c r="V6">
        <v>7884</v>
      </c>
      <c r="W6">
        <v>7884</v>
      </c>
      <c r="X6">
        <v>7884</v>
      </c>
      <c r="Y6">
        <v>7884</v>
      </c>
      <c r="Z6">
        <v>7884</v>
      </c>
      <c r="AA6">
        <v>7884</v>
      </c>
      <c r="AB6">
        <v>7884</v>
      </c>
      <c r="AC6">
        <v>7884</v>
      </c>
      <c r="AD6">
        <v>7884</v>
      </c>
      <c r="AE6">
        <v>7884</v>
      </c>
      <c r="AF6">
        <v>7884</v>
      </c>
    </row>
    <row r="7" spans="1:32" x14ac:dyDescent="0.35">
      <c r="A7" t="s">
        <v>282</v>
      </c>
      <c r="B7">
        <v>7884</v>
      </c>
      <c r="C7">
        <v>7884</v>
      </c>
      <c r="D7">
        <v>7884</v>
      </c>
      <c r="E7">
        <v>7884</v>
      </c>
      <c r="F7">
        <v>7884</v>
      </c>
      <c r="G7">
        <v>7884</v>
      </c>
      <c r="H7">
        <v>7884</v>
      </c>
      <c r="I7">
        <v>7884</v>
      </c>
      <c r="J7">
        <v>7884</v>
      </c>
      <c r="K7">
        <v>7884</v>
      </c>
      <c r="L7">
        <v>7884</v>
      </c>
      <c r="M7">
        <v>7884</v>
      </c>
      <c r="N7">
        <v>7884</v>
      </c>
      <c r="O7">
        <v>7884</v>
      </c>
      <c r="P7">
        <v>7884</v>
      </c>
      <c r="Q7">
        <v>7884</v>
      </c>
      <c r="R7">
        <v>7884</v>
      </c>
      <c r="S7">
        <v>7884</v>
      </c>
      <c r="T7">
        <v>7884</v>
      </c>
      <c r="U7">
        <v>7884</v>
      </c>
      <c r="V7">
        <v>7884</v>
      </c>
      <c r="W7">
        <v>7884</v>
      </c>
      <c r="X7">
        <v>7884</v>
      </c>
      <c r="Y7">
        <v>7884</v>
      </c>
      <c r="Z7">
        <v>7884</v>
      </c>
      <c r="AA7">
        <v>7884</v>
      </c>
      <c r="AB7">
        <v>7884</v>
      </c>
      <c r="AC7">
        <v>7884</v>
      </c>
      <c r="AD7">
        <v>7884</v>
      </c>
      <c r="AE7">
        <v>7884</v>
      </c>
      <c r="AF7">
        <v>7884</v>
      </c>
    </row>
    <row r="8" spans="1:32" x14ac:dyDescent="0.35">
      <c r="A8" t="s">
        <v>283</v>
      </c>
      <c r="B8">
        <v>8094.24</v>
      </c>
      <c r="C8">
        <v>8094.24</v>
      </c>
      <c r="D8">
        <v>8094.24</v>
      </c>
      <c r="E8">
        <v>8094.24</v>
      </c>
      <c r="F8">
        <v>8094.24</v>
      </c>
      <c r="G8">
        <v>8094.24</v>
      </c>
      <c r="H8">
        <v>8094.24</v>
      </c>
      <c r="I8">
        <v>8094.24</v>
      </c>
      <c r="J8">
        <v>8094.24</v>
      </c>
      <c r="K8">
        <v>8094.24</v>
      </c>
      <c r="L8">
        <v>8094.24</v>
      </c>
      <c r="M8">
        <v>8094.24</v>
      </c>
      <c r="N8">
        <v>8094.24</v>
      </c>
      <c r="O8">
        <v>8094.24</v>
      </c>
      <c r="P8">
        <v>8094.24</v>
      </c>
      <c r="Q8">
        <v>8094.24</v>
      </c>
      <c r="R8">
        <v>8094.24</v>
      </c>
      <c r="S8">
        <v>8094.24</v>
      </c>
      <c r="T8">
        <v>8094.24</v>
      </c>
      <c r="U8">
        <v>8094.24</v>
      </c>
      <c r="V8">
        <v>8094.24</v>
      </c>
      <c r="W8">
        <v>8094.24</v>
      </c>
      <c r="X8">
        <v>8094.24</v>
      </c>
      <c r="Y8">
        <v>8094.24</v>
      </c>
      <c r="Z8">
        <v>8094.24</v>
      </c>
      <c r="AA8">
        <v>8094.24</v>
      </c>
      <c r="AB8">
        <v>8094.24</v>
      </c>
      <c r="AC8">
        <v>8094.24</v>
      </c>
      <c r="AD8">
        <v>8094.24</v>
      </c>
      <c r="AE8">
        <v>8094.24</v>
      </c>
      <c r="AF8">
        <v>8094.24</v>
      </c>
    </row>
    <row r="9" spans="1:32" x14ac:dyDescent="0.35">
      <c r="A9" t="s">
        <v>284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285</v>
      </c>
      <c r="B10">
        <v>8094.24</v>
      </c>
      <c r="C10">
        <v>8094.24</v>
      </c>
      <c r="D10">
        <v>8094.24</v>
      </c>
      <c r="E10">
        <v>8094.24</v>
      </c>
      <c r="F10">
        <v>8094.24</v>
      </c>
      <c r="G10">
        <v>8094.24</v>
      </c>
      <c r="H10">
        <v>8094.24</v>
      </c>
      <c r="I10">
        <v>8094.24</v>
      </c>
      <c r="J10">
        <v>8094.24</v>
      </c>
      <c r="K10">
        <v>8094.24</v>
      </c>
      <c r="L10">
        <v>8094.24</v>
      </c>
      <c r="M10">
        <v>8094.24</v>
      </c>
      <c r="N10">
        <v>8094.24</v>
      </c>
      <c r="O10">
        <v>8094.24</v>
      </c>
      <c r="P10">
        <v>8094.24</v>
      </c>
      <c r="Q10">
        <v>8094.24</v>
      </c>
      <c r="R10">
        <v>8094.24</v>
      </c>
      <c r="S10">
        <v>8094.24</v>
      </c>
      <c r="T10">
        <v>8094.24</v>
      </c>
      <c r="U10">
        <v>8094.24</v>
      </c>
      <c r="V10">
        <v>8094.24</v>
      </c>
      <c r="W10">
        <v>8094.24</v>
      </c>
      <c r="X10">
        <v>8094.24</v>
      </c>
      <c r="Y10">
        <v>8094.24</v>
      </c>
      <c r="Z10">
        <v>8094.24</v>
      </c>
      <c r="AA10">
        <v>8094.24</v>
      </c>
      <c r="AB10">
        <v>8094.24</v>
      </c>
      <c r="AC10">
        <v>8094.24</v>
      </c>
      <c r="AD10">
        <v>8094.24</v>
      </c>
      <c r="AE10">
        <v>8094.24</v>
      </c>
      <c r="AF10">
        <v>8094.24</v>
      </c>
    </row>
    <row r="11" spans="1:32" x14ac:dyDescent="0.35">
      <c r="A11" t="s">
        <v>286</v>
      </c>
      <c r="B11">
        <v>3565.32</v>
      </c>
      <c r="C11">
        <v>3565.32</v>
      </c>
      <c r="D11">
        <v>3565.32</v>
      </c>
      <c r="E11">
        <v>3565.32</v>
      </c>
      <c r="F11">
        <v>3565.32</v>
      </c>
      <c r="G11">
        <v>3565.32</v>
      </c>
      <c r="H11">
        <v>3565.32</v>
      </c>
      <c r="I11">
        <v>3565.32</v>
      </c>
      <c r="J11">
        <v>3565.32</v>
      </c>
      <c r="K11">
        <v>3565.32</v>
      </c>
      <c r="L11">
        <v>3565.32</v>
      </c>
      <c r="M11">
        <v>3565.32</v>
      </c>
      <c r="N11">
        <v>3565.32</v>
      </c>
      <c r="O11">
        <v>3565.32</v>
      </c>
      <c r="P11">
        <v>3565.32</v>
      </c>
      <c r="Q11">
        <v>3565.32</v>
      </c>
      <c r="R11">
        <v>3565.32</v>
      </c>
      <c r="S11">
        <v>3565.32</v>
      </c>
      <c r="T11">
        <v>3565.32</v>
      </c>
      <c r="U11">
        <v>3565.32</v>
      </c>
      <c r="V11">
        <v>3565.32</v>
      </c>
      <c r="W11">
        <v>3565.32</v>
      </c>
      <c r="X11">
        <v>3565.32</v>
      </c>
      <c r="Y11">
        <v>3565.32</v>
      </c>
      <c r="Z11">
        <v>3565.32</v>
      </c>
      <c r="AA11">
        <v>3565.32</v>
      </c>
      <c r="AB11">
        <v>3565.32</v>
      </c>
      <c r="AC11">
        <v>3565.32</v>
      </c>
      <c r="AD11">
        <v>3565.32</v>
      </c>
      <c r="AE11">
        <v>3565.32</v>
      </c>
      <c r="AF11">
        <v>3565.32</v>
      </c>
    </row>
    <row r="12" spans="1:32" x14ac:dyDescent="0.3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288</v>
      </c>
      <c r="B13">
        <v>3924.48</v>
      </c>
      <c r="C13">
        <v>3924.48</v>
      </c>
      <c r="D13">
        <v>3924.48</v>
      </c>
      <c r="E13">
        <v>3924.48</v>
      </c>
      <c r="F13">
        <v>3924.48</v>
      </c>
      <c r="G13">
        <v>3924.48</v>
      </c>
      <c r="H13">
        <v>3924.48</v>
      </c>
      <c r="I13">
        <v>3924.48</v>
      </c>
      <c r="J13">
        <v>3924.48</v>
      </c>
      <c r="K13">
        <v>3924.48</v>
      </c>
      <c r="L13">
        <v>3924.48</v>
      </c>
      <c r="M13">
        <v>3924.48</v>
      </c>
      <c r="N13">
        <v>3924.48</v>
      </c>
      <c r="O13">
        <v>3924.48</v>
      </c>
      <c r="P13">
        <v>3924.48</v>
      </c>
      <c r="Q13">
        <v>3924.48</v>
      </c>
      <c r="R13">
        <v>3924.48</v>
      </c>
      <c r="S13">
        <v>3924.48</v>
      </c>
      <c r="T13">
        <v>3924.48</v>
      </c>
      <c r="U13">
        <v>3924.48</v>
      </c>
      <c r="V13">
        <v>3924.48</v>
      </c>
      <c r="W13">
        <v>3924.48</v>
      </c>
      <c r="X13">
        <v>3924.48</v>
      </c>
      <c r="Y13">
        <v>3924.48</v>
      </c>
      <c r="Z13">
        <v>3924.48</v>
      </c>
      <c r="AA13">
        <v>3924.48</v>
      </c>
      <c r="AB13">
        <v>3924.48</v>
      </c>
      <c r="AC13">
        <v>3924.48</v>
      </c>
      <c r="AD13">
        <v>3924.48</v>
      </c>
      <c r="AE13">
        <v>3924.48</v>
      </c>
      <c r="AF13">
        <v>3924.48</v>
      </c>
    </row>
    <row r="14" spans="1:32" x14ac:dyDescent="0.35">
      <c r="A14" t="s">
        <v>289</v>
      </c>
      <c r="B14">
        <v>3047.38</v>
      </c>
      <c r="C14">
        <v>3038.14</v>
      </c>
      <c r="D14">
        <v>3029.17</v>
      </c>
      <c r="E14">
        <v>3025.37</v>
      </c>
      <c r="F14">
        <v>3023.83</v>
      </c>
      <c r="G14">
        <v>3022.98</v>
      </c>
      <c r="H14">
        <v>3012.73</v>
      </c>
      <c r="I14">
        <v>3008.33</v>
      </c>
      <c r="J14">
        <v>3008.2</v>
      </c>
      <c r="K14">
        <v>3003.77</v>
      </c>
      <c r="L14">
        <v>3003.41</v>
      </c>
      <c r="M14">
        <v>3004.03</v>
      </c>
      <c r="N14">
        <v>3006.23</v>
      </c>
      <c r="O14">
        <v>3006.54</v>
      </c>
      <c r="P14">
        <v>3003.68</v>
      </c>
      <c r="Q14">
        <v>3003.86</v>
      </c>
      <c r="R14">
        <v>3003.9</v>
      </c>
      <c r="S14">
        <v>3004.28</v>
      </c>
      <c r="T14">
        <v>3004.08</v>
      </c>
      <c r="U14">
        <v>3004.64</v>
      </c>
      <c r="V14">
        <v>3005.13</v>
      </c>
      <c r="W14">
        <v>3005.81</v>
      </c>
      <c r="X14">
        <v>3006.22</v>
      </c>
      <c r="Y14">
        <v>3007.22</v>
      </c>
      <c r="Z14">
        <v>3007.59</v>
      </c>
      <c r="AA14">
        <v>3008.38</v>
      </c>
      <c r="AB14">
        <v>3008.75</v>
      </c>
      <c r="AC14">
        <v>3009.25</v>
      </c>
      <c r="AD14">
        <v>3010.01</v>
      </c>
      <c r="AE14">
        <v>3010.88</v>
      </c>
      <c r="AF14">
        <v>3011.59</v>
      </c>
    </row>
    <row r="15" spans="1:32" x14ac:dyDescent="0.35">
      <c r="A15" t="s">
        <v>290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291</v>
      </c>
      <c r="B16">
        <v>3461.76</v>
      </c>
      <c r="C16">
        <v>3477.08</v>
      </c>
      <c r="D16">
        <v>3492.55</v>
      </c>
      <c r="E16">
        <v>3513.89</v>
      </c>
      <c r="F16">
        <v>3537.79</v>
      </c>
      <c r="G16">
        <v>3553.93</v>
      </c>
      <c r="H16">
        <v>3567.48</v>
      </c>
      <c r="I16">
        <v>3587.84</v>
      </c>
      <c r="J16">
        <v>3613.25</v>
      </c>
      <c r="K16">
        <v>3633.45</v>
      </c>
      <c r="L16">
        <v>3658.55</v>
      </c>
      <c r="M16">
        <v>3667.8</v>
      </c>
      <c r="N16">
        <v>3670.5</v>
      </c>
      <c r="O16">
        <v>3679.4</v>
      </c>
      <c r="P16">
        <v>3684.41</v>
      </c>
      <c r="Q16">
        <v>3693.13</v>
      </c>
      <c r="R16">
        <v>3693.18</v>
      </c>
      <c r="S16">
        <v>3702.15</v>
      </c>
      <c r="T16">
        <v>3710.42</v>
      </c>
      <c r="U16">
        <v>3719.62</v>
      </c>
      <c r="V16">
        <v>3720.23</v>
      </c>
      <c r="W16">
        <v>3729.59</v>
      </c>
      <c r="X16">
        <v>3738.61</v>
      </c>
      <c r="Y16">
        <v>3748.38</v>
      </c>
      <c r="Z16">
        <v>3748.84</v>
      </c>
      <c r="AA16">
        <v>3758.35</v>
      </c>
      <c r="AB16">
        <v>3767.33</v>
      </c>
      <c r="AC16">
        <v>3776.49</v>
      </c>
      <c r="AD16">
        <v>3777.43</v>
      </c>
      <c r="AE16">
        <v>3787.06</v>
      </c>
      <c r="AF16">
        <v>3796.48</v>
      </c>
    </row>
    <row r="17" spans="1:32" x14ac:dyDescent="0.35">
      <c r="A17" t="s">
        <v>292</v>
      </c>
      <c r="B17">
        <v>2103.9299999999998</v>
      </c>
      <c r="C17">
        <v>2097.9</v>
      </c>
      <c r="D17">
        <v>2089.8000000000002</v>
      </c>
      <c r="E17">
        <v>2078.46</v>
      </c>
      <c r="F17">
        <v>2068.66</v>
      </c>
      <c r="G17">
        <v>2064.5100000000002</v>
      </c>
      <c r="H17">
        <v>2052.2399999999998</v>
      </c>
      <c r="I17">
        <v>2046.65</v>
      </c>
      <c r="J17">
        <v>2043.81</v>
      </c>
      <c r="K17">
        <v>2035.6</v>
      </c>
      <c r="L17">
        <v>2031.26</v>
      </c>
      <c r="M17">
        <v>2028.22</v>
      </c>
      <c r="N17">
        <v>2027.46</v>
      </c>
      <c r="O17">
        <v>2024.2</v>
      </c>
      <c r="P17">
        <v>2016.27</v>
      </c>
      <c r="Q17">
        <v>2012.54</v>
      </c>
      <c r="R17">
        <v>2008.6</v>
      </c>
      <c r="S17">
        <v>2005.26</v>
      </c>
      <c r="T17">
        <v>2001</v>
      </c>
      <c r="U17">
        <v>1998</v>
      </c>
      <c r="V17">
        <v>1995.15</v>
      </c>
      <c r="W17">
        <v>1992.54</v>
      </c>
      <c r="X17">
        <v>1989.49</v>
      </c>
      <c r="Y17">
        <v>1987.45</v>
      </c>
      <c r="Z17">
        <v>1984.54</v>
      </c>
      <c r="AA17">
        <v>1982.31</v>
      </c>
      <c r="AB17">
        <v>1979.13</v>
      </c>
      <c r="AC17">
        <v>1976.49</v>
      </c>
      <c r="AD17">
        <v>1974.27</v>
      </c>
      <c r="AE17">
        <v>1972.28</v>
      </c>
      <c r="AF17">
        <v>1970.1</v>
      </c>
    </row>
    <row r="18" spans="1:32" x14ac:dyDescent="0.35">
      <c r="A18" t="s">
        <v>293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294</v>
      </c>
      <c r="B19">
        <v>2112.63</v>
      </c>
      <c r="C19">
        <v>2123.91</v>
      </c>
      <c r="D19">
        <v>2132.98</v>
      </c>
      <c r="E19">
        <v>2138.58</v>
      </c>
      <c r="F19">
        <v>2154.14</v>
      </c>
      <c r="G19">
        <v>2166.89</v>
      </c>
      <c r="H19">
        <v>2170.96</v>
      </c>
      <c r="I19">
        <v>2190.4299999999998</v>
      </c>
      <c r="J19">
        <v>2204.27</v>
      </c>
      <c r="K19">
        <v>2212.2399999999998</v>
      </c>
      <c r="L19">
        <v>2232.71</v>
      </c>
      <c r="M19">
        <v>2237.75</v>
      </c>
      <c r="N19">
        <v>2245.2800000000002</v>
      </c>
      <c r="O19">
        <v>2250.0500000000002</v>
      </c>
      <c r="P19">
        <v>2249.5500000000002</v>
      </c>
      <c r="Q19">
        <v>2253.71</v>
      </c>
      <c r="R19">
        <v>2257.6</v>
      </c>
      <c r="S19">
        <v>2262.13</v>
      </c>
      <c r="T19">
        <v>2265.59</v>
      </c>
      <c r="U19">
        <v>2270.46</v>
      </c>
      <c r="V19">
        <v>2275.46</v>
      </c>
      <c r="W19">
        <v>2280.71</v>
      </c>
      <c r="X19">
        <v>2285.4499999999998</v>
      </c>
      <c r="Y19">
        <v>2291.3200000000002</v>
      </c>
      <c r="Z19">
        <v>2296.17</v>
      </c>
      <c r="AA19">
        <v>2301.77</v>
      </c>
      <c r="AB19">
        <v>2306.2600000000002</v>
      </c>
      <c r="AC19">
        <v>2311.35</v>
      </c>
      <c r="AD19">
        <v>2316.91</v>
      </c>
      <c r="AE19">
        <v>2322.7199999999998</v>
      </c>
      <c r="AF19">
        <v>2328.29</v>
      </c>
    </row>
    <row r="20" spans="1:32" x14ac:dyDescent="0.35">
      <c r="A20" t="s">
        <v>295</v>
      </c>
      <c r="B20">
        <v>1804.56</v>
      </c>
      <c r="C20">
        <v>1804.56</v>
      </c>
      <c r="D20">
        <v>1804.56</v>
      </c>
      <c r="E20">
        <v>1804.56</v>
      </c>
      <c r="F20">
        <v>1804.56</v>
      </c>
      <c r="G20">
        <v>1804.56</v>
      </c>
      <c r="H20">
        <v>1804.56</v>
      </c>
      <c r="I20">
        <v>1804.56</v>
      </c>
      <c r="J20">
        <v>1804.56</v>
      </c>
      <c r="K20">
        <v>1804.56</v>
      </c>
      <c r="L20">
        <v>1804.56</v>
      </c>
      <c r="M20">
        <v>1804.56</v>
      </c>
      <c r="N20">
        <v>1804.56</v>
      </c>
      <c r="O20">
        <v>1804.56</v>
      </c>
      <c r="P20">
        <v>1804.56</v>
      </c>
      <c r="Q20">
        <v>1804.56</v>
      </c>
      <c r="R20">
        <v>1804.56</v>
      </c>
      <c r="S20">
        <v>1804.56</v>
      </c>
      <c r="T20">
        <v>1804.56</v>
      </c>
      <c r="U20">
        <v>1804.56</v>
      </c>
      <c r="V20">
        <v>1804.56</v>
      </c>
      <c r="W20">
        <v>1804.56</v>
      </c>
      <c r="X20">
        <v>1804.56</v>
      </c>
      <c r="Y20">
        <v>1804.56</v>
      </c>
      <c r="Z20">
        <v>1804.56</v>
      </c>
      <c r="AA20">
        <v>1804.56</v>
      </c>
      <c r="AB20">
        <v>1804.56</v>
      </c>
      <c r="AC20">
        <v>1804.56</v>
      </c>
      <c r="AD20">
        <v>1804.56</v>
      </c>
      <c r="AE20">
        <v>1804.56</v>
      </c>
      <c r="AF20">
        <v>1804.56</v>
      </c>
    </row>
    <row r="21" spans="1:32" x14ac:dyDescent="0.35">
      <c r="A21" t="s">
        <v>296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297</v>
      </c>
      <c r="B22">
        <v>5045.76</v>
      </c>
      <c r="C22">
        <v>5045.76</v>
      </c>
      <c r="D22">
        <v>5045.76</v>
      </c>
      <c r="E22">
        <v>5045.76</v>
      </c>
      <c r="F22">
        <v>5045.76</v>
      </c>
      <c r="G22">
        <v>5045.76</v>
      </c>
      <c r="H22">
        <v>5045.76</v>
      </c>
      <c r="I22">
        <v>5045.76</v>
      </c>
      <c r="J22">
        <v>5045.76</v>
      </c>
      <c r="K22">
        <v>5045.76</v>
      </c>
      <c r="L22">
        <v>5045.76</v>
      </c>
      <c r="M22">
        <v>5045.76</v>
      </c>
      <c r="N22">
        <v>5045.76</v>
      </c>
      <c r="O22">
        <v>5045.76</v>
      </c>
      <c r="P22">
        <v>5045.76</v>
      </c>
      <c r="Q22">
        <v>5045.76</v>
      </c>
      <c r="R22">
        <v>5045.76</v>
      </c>
      <c r="S22">
        <v>5045.76</v>
      </c>
      <c r="T22">
        <v>5045.76</v>
      </c>
      <c r="U22">
        <v>5045.76</v>
      </c>
      <c r="V22">
        <v>5045.76</v>
      </c>
      <c r="W22">
        <v>5045.76</v>
      </c>
      <c r="X22">
        <v>5045.76</v>
      </c>
      <c r="Y22">
        <v>5045.76</v>
      </c>
      <c r="Z22">
        <v>5045.76</v>
      </c>
      <c r="AA22">
        <v>5045.76</v>
      </c>
      <c r="AB22">
        <v>5045.76</v>
      </c>
      <c r="AC22">
        <v>5045.76</v>
      </c>
      <c r="AD22">
        <v>5045.76</v>
      </c>
      <c r="AE22">
        <v>5045.76</v>
      </c>
      <c r="AF22">
        <v>5045.76</v>
      </c>
    </row>
    <row r="23" spans="1:32" x14ac:dyDescent="0.35">
      <c r="A23" t="s">
        <v>298</v>
      </c>
      <c r="B23">
        <v>7577.4</v>
      </c>
      <c r="C23">
        <v>7577.4</v>
      </c>
      <c r="D23">
        <v>7577.4</v>
      </c>
      <c r="E23">
        <v>7577.4</v>
      </c>
      <c r="F23">
        <v>7577.4</v>
      </c>
      <c r="G23">
        <v>7577.4</v>
      </c>
      <c r="H23">
        <v>7577.4</v>
      </c>
      <c r="I23">
        <v>7577.4</v>
      </c>
      <c r="J23">
        <v>7577.4</v>
      </c>
      <c r="K23">
        <v>7577.4</v>
      </c>
      <c r="L23">
        <v>7577.4</v>
      </c>
      <c r="M23">
        <v>7577.4</v>
      </c>
      <c r="N23">
        <v>7577.4</v>
      </c>
      <c r="O23">
        <v>7577.4</v>
      </c>
      <c r="P23">
        <v>7577.4</v>
      </c>
      <c r="Q23">
        <v>7577.4</v>
      </c>
      <c r="R23">
        <v>7577.4</v>
      </c>
      <c r="S23">
        <v>7577.4</v>
      </c>
      <c r="T23">
        <v>7577.4</v>
      </c>
      <c r="U23">
        <v>7577.4</v>
      </c>
      <c r="V23">
        <v>7577.4</v>
      </c>
      <c r="W23">
        <v>7577.4</v>
      </c>
      <c r="X23">
        <v>7577.4</v>
      </c>
      <c r="Y23">
        <v>7577.4</v>
      </c>
      <c r="Z23">
        <v>7577.4</v>
      </c>
      <c r="AA23">
        <v>7577.4</v>
      </c>
      <c r="AB23">
        <v>7577.4</v>
      </c>
      <c r="AC23">
        <v>7577.4</v>
      </c>
      <c r="AD23">
        <v>7577.4</v>
      </c>
      <c r="AE23">
        <v>7577.4</v>
      </c>
      <c r="AF23">
        <v>7577.4</v>
      </c>
    </row>
    <row r="24" spans="1:32" x14ac:dyDescent="0.35">
      <c r="A24" t="s">
        <v>299</v>
      </c>
      <c r="B24">
        <v>7577.4</v>
      </c>
      <c r="C24">
        <v>7577.4</v>
      </c>
      <c r="D24">
        <v>7577.4</v>
      </c>
      <c r="E24">
        <v>7577.4</v>
      </c>
      <c r="F24">
        <v>7577.4</v>
      </c>
      <c r="G24">
        <v>7577.4</v>
      </c>
      <c r="H24">
        <v>7577.4</v>
      </c>
      <c r="I24">
        <v>7577.4</v>
      </c>
      <c r="J24">
        <v>7577.4</v>
      </c>
      <c r="K24">
        <v>7577.4</v>
      </c>
      <c r="L24">
        <v>7577.4</v>
      </c>
      <c r="M24">
        <v>7577.4</v>
      </c>
      <c r="N24">
        <v>7577.4</v>
      </c>
      <c r="O24">
        <v>7577.4</v>
      </c>
      <c r="P24">
        <v>7577.4</v>
      </c>
      <c r="Q24">
        <v>7577.4</v>
      </c>
      <c r="R24">
        <v>7577.4</v>
      </c>
      <c r="S24">
        <v>7577.4</v>
      </c>
      <c r="T24">
        <v>7577.4</v>
      </c>
      <c r="U24">
        <v>7577.4</v>
      </c>
      <c r="V24">
        <v>7577.4</v>
      </c>
      <c r="W24">
        <v>7577.4</v>
      </c>
      <c r="X24">
        <v>7577.4</v>
      </c>
      <c r="Y24">
        <v>7577.4</v>
      </c>
      <c r="Z24">
        <v>7577.4</v>
      </c>
      <c r="AA24">
        <v>7577.4</v>
      </c>
      <c r="AB24">
        <v>7577.4</v>
      </c>
      <c r="AC24">
        <v>7577.4</v>
      </c>
      <c r="AD24">
        <v>7577.4</v>
      </c>
      <c r="AE24">
        <v>7577.4</v>
      </c>
      <c r="AF24">
        <v>7577.4</v>
      </c>
    </row>
    <row r="25" spans="1:32" x14ac:dyDescent="0.35">
      <c r="A25" t="s">
        <v>300</v>
      </c>
      <c r="B25">
        <v>7577.4</v>
      </c>
      <c r="C25">
        <v>7577.4</v>
      </c>
      <c r="D25">
        <v>7577.4</v>
      </c>
      <c r="E25">
        <v>7577.4</v>
      </c>
      <c r="F25">
        <v>7577.4</v>
      </c>
      <c r="G25">
        <v>7577.4</v>
      </c>
      <c r="H25">
        <v>7577.4</v>
      </c>
      <c r="I25">
        <v>7577.4</v>
      </c>
      <c r="J25">
        <v>7577.4</v>
      </c>
      <c r="K25">
        <v>7577.4</v>
      </c>
      <c r="L25">
        <v>7577.4</v>
      </c>
      <c r="M25">
        <v>7577.4</v>
      </c>
      <c r="N25">
        <v>7577.4</v>
      </c>
      <c r="O25">
        <v>7577.4</v>
      </c>
      <c r="P25">
        <v>7577.4</v>
      </c>
      <c r="Q25">
        <v>7577.4</v>
      </c>
      <c r="R25">
        <v>7577.4</v>
      </c>
      <c r="S25">
        <v>7577.4</v>
      </c>
      <c r="T25">
        <v>7577.4</v>
      </c>
      <c r="U25">
        <v>7577.4</v>
      </c>
      <c r="V25">
        <v>7577.4</v>
      </c>
      <c r="W25">
        <v>7577.4</v>
      </c>
      <c r="X25">
        <v>7577.4</v>
      </c>
      <c r="Y25">
        <v>7577.4</v>
      </c>
      <c r="Z25">
        <v>7577.4</v>
      </c>
      <c r="AA25">
        <v>7577.4</v>
      </c>
      <c r="AB25">
        <v>7577.4</v>
      </c>
      <c r="AC25">
        <v>7577.4</v>
      </c>
      <c r="AD25">
        <v>7577.4</v>
      </c>
      <c r="AE25">
        <v>7577.4</v>
      </c>
      <c r="AF25">
        <v>7577.4</v>
      </c>
    </row>
    <row r="26" spans="1:32" x14ac:dyDescent="0.35">
      <c r="A26" t="s">
        <v>301</v>
      </c>
      <c r="B26">
        <v>6053.16</v>
      </c>
      <c r="C26">
        <v>6053.16</v>
      </c>
      <c r="D26">
        <v>6053.16</v>
      </c>
      <c r="E26">
        <v>6053.16</v>
      </c>
      <c r="F26">
        <v>6053.16</v>
      </c>
      <c r="G26">
        <v>6053.16</v>
      </c>
      <c r="H26">
        <v>6053.16</v>
      </c>
      <c r="I26">
        <v>6053.16</v>
      </c>
      <c r="J26">
        <v>6053.16</v>
      </c>
      <c r="K26">
        <v>6053.16</v>
      </c>
      <c r="L26">
        <v>6053.16</v>
      </c>
      <c r="M26">
        <v>6053.16</v>
      </c>
      <c r="N26">
        <v>6053.16</v>
      </c>
      <c r="O26">
        <v>6053.16</v>
      </c>
      <c r="P26">
        <v>6053.16</v>
      </c>
      <c r="Q26">
        <v>6053.16</v>
      </c>
      <c r="R26">
        <v>6053.16</v>
      </c>
      <c r="S26">
        <v>6053.16</v>
      </c>
      <c r="T26">
        <v>6053.16</v>
      </c>
      <c r="U26">
        <v>6053.16</v>
      </c>
      <c r="V26">
        <v>6053.16</v>
      </c>
      <c r="W26">
        <v>6053.16</v>
      </c>
      <c r="X26">
        <v>6053.16</v>
      </c>
      <c r="Y26">
        <v>6053.16</v>
      </c>
      <c r="Z26">
        <v>6053.16</v>
      </c>
      <c r="AA26">
        <v>6053.16</v>
      </c>
      <c r="AB26">
        <v>6053.16</v>
      </c>
      <c r="AC26">
        <v>6053.16</v>
      </c>
      <c r="AD26">
        <v>6053.16</v>
      </c>
      <c r="AE26">
        <v>6053.16</v>
      </c>
      <c r="AF26">
        <v>6053.16</v>
      </c>
    </row>
    <row r="27" spans="1:32" x14ac:dyDescent="0.35">
      <c r="A27" t="s">
        <v>302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303</v>
      </c>
      <c r="B28">
        <v>6657.6</v>
      </c>
      <c r="C28">
        <v>6657.6</v>
      </c>
      <c r="D28">
        <v>6657.6</v>
      </c>
      <c r="E28">
        <v>6657.6</v>
      </c>
      <c r="F28">
        <v>6657.6</v>
      </c>
      <c r="G28">
        <v>6657.6</v>
      </c>
      <c r="H28">
        <v>6657.6</v>
      </c>
      <c r="I28">
        <v>6657.6</v>
      </c>
      <c r="J28">
        <v>6657.6</v>
      </c>
      <c r="K28">
        <v>6657.6</v>
      </c>
      <c r="L28">
        <v>6657.6</v>
      </c>
      <c r="M28">
        <v>6657.6</v>
      </c>
      <c r="N28">
        <v>6657.6</v>
      </c>
      <c r="O28">
        <v>6657.6</v>
      </c>
      <c r="P28">
        <v>6657.6</v>
      </c>
      <c r="Q28">
        <v>6657.6</v>
      </c>
      <c r="R28">
        <v>6657.6</v>
      </c>
      <c r="S28">
        <v>6657.6</v>
      </c>
      <c r="T28">
        <v>6657.6</v>
      </c>
      <c r="U28">
        <v>6657.6</v>
      </c>
      <c r="V28">
        <v>6657.6</v>
      </c>
      <c r="W28">
        <v>6657.6</v>
      </c>
      <c r="X28">
        <v>6657.6</v>
      </c>
      <c r="Y28">
        <v>6657.6</v>
      </c>
      <c r="Z28">
        <v>6657.6</v>
      </c>
      <c r="AA28">
        <v>6657.6</v>
      </c>
      <c r="AB28">
        <v>6657.6</v>
      </c>
      <c r="AC28">
        <v>6657.6</v>
      </c>
      <c r="AD28">
        <v>6657.6</v>
      </c>
      <c r="AE28">
        <v>6657.6</v>
      </c>
      <c r="AF28">
        <v>6657.6</v>
      </c>
    </row>
    <row r="29" spans="1:32" x14ac:dyDescent="0.35">
      <c r="A29" t="s">
        <v>304</v>
      </c>
      <c r="B29">
        <v>490.56</v>
      </c>
      <c r="C29">
        <v>490.56</v>
      </c>
      <c r="D29">
        <v>490.56</v>
      </c>
      <c r="E29">
        <v>490.56</v>
      </c>
      <c r="F29">
        <v>490.56</v>
      </c>
      <c r="G29">
        <v>490.56</v>
      </c>
      <c r="H29">
        <v>490.56</v>
      </c>
      <c r="I29">
        <v>490.56</v>
      </c>
      <c r="J29">
        <v>490.56</v>
      </c>
      <c r="K29">
        <v>490.56</v>
      </c>
      <c r="L29">
        <v>490.56</v>
      </c>
      <c r="M29">
        <v>490.56</v>
      </c>
      <c r="N29">
        <v>490.56</v>
      </c>
      <c r="O29">
        <v>490.56</v>
      </c>
      <c r="P29">
        <v>490.56</v>
      </c>
      <c r="Q29">
        <v>490.56</v>
      </c>
      <c r="R29">
        <v>490.56</v>
      </c>
      <c r="S29">
        <v>490.56</v>
      </c>
      <c r="T29">
        <v>490.56</v>
      </c>
      <c r="U29">
        <v>490.56</v>
      </c>
      <c r="V29">
        <v>490.56</v>
      </c>
      <c r="W29">
        <v>490.56</v>
      </c>
      <c r="X29">
        <v>490.56</v>
      </c>
      <c r="Y29">
        <v>490.56</v>
      </c>
      <c r="Z29">
        <v>490.56</v>
      </c>
      <c r="AA29">
        <v>490.56</v>
      </c>
      <c r="AB29">
        <v>490.56</v>
      </c>
      <c r="AC29">
        <v>490.56</v>
      </c>
      <c r="AD29">
        <v>490.56</v>
      </c>
      <c r="AE29">
        <v>490.56</v>
      </c>
      <c r="AF29">
        <v>490.56</v>
      </c>
    </row>
    <row r="30" spans="1:32" x14ac:dyDescent="0.35">
      <c r="A30" t="s">
        <v>305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306</v>
      </c>
      <c r="B31">
        <v>543.12</v>
      </c>
      <c r="C31">
        <v>543.12</v>
      </c>
      <c r="D31">
        <v>543.12</v>
      </c>
      <c r="E31">
        <v>543.12</v>
      </c>
      <c r="F31">
        <v>543.12</v>
      </c>
      <c r="G31">
        <v>543.12</v>
      </c>
      <c r="H31">
        <v>543.12</v>
      </c>
      <c r="I31">
        <v>543.12</v>
      </c>
      <c r="J31">
        <v>543.12</v>
      </c>
      <c r="K31">
        <v>543.12</v>
      </c>
      <c r="L31">
        <v>543.12</v>
      </c>
      <c r="M31">
        <v>543.12</v>
      </c>
      <c r="N31">
        <v>543.12</v>
      </c>
      <c r="O31">
        <v>543.12</v>
      </c>
      <c r="P31">
        <v>543.12</v>
      </c>
      <c r="Q31">
        <v>543.12</v>
      </c>
      <c r="R31">
        <v>543.12</v>
      </c>
      <c r="S31">
        <v>543.12</v>
      </c>
      <c r="T31">
        <v>543.12</v>
      </c>
      <c r="U31">
        <v>543.12</v>
      </c>
      <c r="V31">
        <v>543.12</v>
      </c>
      <c r="W31">
        <v>543.12</v>
      </c>
      <c r="X31">
        <v>543.12</v>
      </c>
      <c r="Y31">
        <v>543.12</v>
      </c>
      <c r="Z31">
        <v>543.12</v>
      </c>
      <c r="AA31">
        <v>543.12</v>
      </c>
      <c r="AB31">
        <v>543.12</v>
      </c>
      <c r="AC31">
        <v>543.12</v>
      </c>
      <c r="AD31">
        <v>543.12</v>
      </c>
      <c r="AE31">
        <v>543.12</v>
      </c>
      <c r="AF31">
        <v>543.12</v>
      </c>
    </row>
    <row r="32" spans="1:32" x14ac:dyDescent="0.35">
      <c r="A32" t="s">
        <v>307</v>
      </c>
      <c r="B32">
        <v>1165.08</v>
      </c>
      <c r="C32">
        <v>1165.08</v>
      </c>
      <c r="D32">
        <v>1165.08</v>
      </c>
      <c r="E32">
        <v>1165.08</v>
      </c>
      <c r="F32">
        <v>1165.08</v>
      </c>
      <c r="G32">
        <v>1165.08</v>
      </c>
      <c r="H32">
        <v>1165.08</v>
      </c>
      <c r="I32">
        <v>1165.08</v>
      </c>
      <c r="J32">
        <v>1165.08</v>
      </c>
      <c r="K32">
        <v>1165.08</v>
      </c>
      <c r="L32">
        <v>1165.08</v>
      </c>
      <c r="M32">
        <v>1165.08</v>
      </c>
      <c r="N32">
        <v>1165.08</v>
      </c>
      <c r="O32">
        <v>1165.08</v>
      </c>
      <c r="P32">
        <v>1165.08</v>
      </c>
      <c r="Q32">
        <v>1165.08</v>
      </c>
      <c r="R32">
        <v>1165.08</v>
      </c>
      <c r="S32">
        <v>1165.08</v>
      </c>
      <c r="T32">
        <v>1165.08</v>
      </c>
      <c r="U32">
        <v>1165.08</v>
      </c>
      <c r="V32">
        <v>1165.08</v>
      </c>
      <c r="W32">
        <v>1165.08</v>
      </c>
      <c r="X32">
        <v>1165.08</v>
      </c>
      <c r="Y32">
        <v>1165.08</v>
      </c>
      <c r="Z32">
        <v>1165.08</v>
      </c>
      <c r="AA32">
        <v>1165.08</v>
      </c>
      <c r="AB32">
        <v>1165.08</v>
      </c>
      <c r="AC32">
        <v>1165.08</v>
      </c>
      <c r="AD32">
        <v>1165.08</v>
      </c>
      <c r="AE32">
        <v>1165.08</v>
      </c>
      <c r="AF32">
        <v>1165.08</v>
      </c>
    </row>
    <row r="33" spans="1:32" x14ac:dyDescent="0.35">
      <c r="A33" t="s">
        <v>308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309</v>
      </c>
      <c r="B34">
        <v>1278.96</v>
      </c>
      <c r="C34">
        <v>1278.96</v>
      </c>
      <c r="D34">
        <v>1278.96</v>
      </c>
      <c r="E34">
        <v>1278.96</v>
      </c>
      <c r="F34">
        <v>1278.96</v>
      </c>
      <c r="G34">
        <v>1278.96</v>
      </c>
      <c r="H34">
        <v>1278.96</v>
      </c>
      <c r="I34">
        <v>1278.96</v>
      </c>
      <c r="J34">
        <v>1278.96</v>
      </c>
      <c r="K34">
        <v>1278.96</v>
      </c>
      <c r="L34">
        <v>1278.96</v>
      </c>
      <c r="M34">
        <v>1278.96</v>
      </c>
      <c r="N34">
        <v>1278.96</v>
      </c>
      <c r="O34">
        <v>1278.96</v>
      </c>
      <c r="P34">
        <v>1278.96</v>
      </c>
      <c r="Q34">
        <v>1278.96</v>
      </c>
      <c r="R34">
        <v>1278.96</v>
      </c>
      <c r="S34">
        <v>1278.96</v>
      </c>
      <c r="T34">
        <v>1278.96</v>
      </c>
      <c r="U34">
        <v>1278.96</v>
      </c>
      <c r="V34">
        <v>1278.96</v>
      </c>
      <c r="W34">
        <v>1278.96</v>
      </c>
      <c r="X34">
        <v>1278.96</v>
      </c>
      <c r="Y34">
        <v>1278.96</v>
      </c>
      <c r="Z34">
        <v>1278.96</v>
      </c>
      <c r="AA34">
        <v>1278.96</v>
      </c>
      <c r="AB34">
        <v>1278.96</v>
      </c>
      <c r="AC34">
        <v>1278.96</v>
      </c>
      <c r="AD34">
        <v>1278.96</v>
      </c>
      <c r="AE34">
        <v>1278.96</v>
      </c>
      <c r="AF34">
        <v>1278.96</v>
      </c>
    </row>
    <row r="35" spans="1:32" x14ac:dyDescent="0.35">
      <c r="A35" t="s">
        <v>310</v>
      </c>
      <c r="B35">
        <v>6640.08</v>
      </c>
      <c r="C35">
        <v>6640.08</v>
      </c>
      <c r="D35">
        <v>6640.08</v>
      </c>
      <c r="E35">
        <v>6640.08</v>
      </c>
      <c r="F35">
        <v>6640.08</v>
      </c>
      <c r="G35">
        <v>6640.08</v>
      </c>
      <c r="H35">
        <v>6640.08</v>
      </c>
      <c r="I35">
        <v>6640.08</v>
      </c>
      <c r="J35">
        <v>6640.08</v>
      </c>
      <c r="K35">
        <v>6640.08</v>
      </c>
      <c r="L35">
        <v>6640.08</v>
      </c>
      <c r="M35">
        <v>6640.08</v>
      </c>
      <c r="N35">
        <v>6640.08</v>
      </c>
      <c r="O35">
        <v>6640.08</v>
      </c>
      <c r="P35">
        <v>6640.08</v>
      </c>
      <c r="Q35">
        <v>6640.08</v>
      </c>
      <c r="R35">
        <v>6640.08</v>
      </c>
      <c r="S35">
        <v>6640.08</v>
      </c>
      <c r="T35">
        <v>6640.08</v>
      </c>
      <c r="U35">
        <v>6640.08</v>
      </c>
      <c r="V35">
        <v>6640.08</v>
      </c>
      <c r="W35">
        <v>6640.08</v>
      </c>
      <c r="X35">
        <v>6640.08</v>
      </c>
      <c r="Y35">
        <v>6640.08</v>
      </c>
      <c r="Z35">
        <v>6640.08</v>
      </c>
      <c r="AA35">
        <v>6640.08</v>
      </c>
      <c r="AB35">
        <v>6640.08</v>
      </c>
      <c r="AC35">
        <v>6640.08</v>
      </c>
      <c r="AD35">
        <v>6640.08</v>
      </c>
      <c r="AE35">
        <v>6640.08</v>
      </c>
      <c r="AF35">
        <v>6640.08</v>
      </c>
    </row>
    <row r="36" spans="1:32" x14ac:dyDescent="0.35">
      <c r="A36" t="s">
        <v>311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312</v>
      </c>
      <c r="B37">
        <v>7305.84</v>
      </c>
      <c r="C37">
        <v>7305.84</v>
      </c>
      <c r="D37">
        <v>7305.84</v>
      </c>
      <c r="E37">
        <v>7305.84</v>
      </c>
      <c r="F37">
        <v>7305.84</v>
      </c>
      <c r="G37">
        <v>7305.84</v>
      </c>
      <c r="H37">
        <v>7305.84</v>
      </c>
      <c r="I37">
        <v>7305.84</v>
      </c>
      <c r="J37">
        <v>7305.84</v>
      </c>
      <c r="K37">
        <v>7305.84</v>
      </c>
      <c r="L37">
        <v>7305.84</v>
      </c>
      <c r="M37">
        <v>7305.84</v>
      </c>
      <c r="N37">
        <v>7305.84</v>
      </c>
      <c r="O37">
        <v>7305.84</v>
      </c>
      <c r="P37">
        <v>7305.84</v>
      </c>
      <c r="Q37">
        <v>7305.84</v>
      </c>
      <c r="R37">
        <v>7305.84</v>
      </c>
      <c r="S37">
        <v>7305.84</v>
      </c>
      <c r="T37">
        <v>7305.84</v>
      </c>
      <c r="U37">
        <v>7305.84</v>
      </c>
      <c r="V37">
        <v>7305.84</v>
      </c>
      <c r="W37">
        <v>7305.84</v>
      </c>
      <c r="X37">
        <v>7305.84</v>
      </c>
      <c r="Y37">
        <v>7305.84</v>
      </c>
      <c r="Z37">
        <v>7305.84</v>
      </c>
      <c r="AA37">
        <v>7305.84</v>
      </c>
      <c r="AB37">
        <v>7305.84</v>
      </c>
      <c r="AC37">
        <v>7305.84</v>
      </c>
      <c r="AD37">
        <v>7305.84</v>
      </c>
      <c r="AE37">
        <v>7305.84</v>
      </c>
      <c r="AF37">
        <v>7305.84</v>
      </c>
    </row>
    <row r="38" spans="1:32" x14ac:dyDescent="0.35">
      <c r="A38" t="s">
        <v>313</v>
      </c>
      <c r="B38">
        <v>4309.92</v>
      </c>
      <c r="C38">
        <v>4309.92</v>
      </c>
      <c r="D38">
        <v>4309.92</v>
      </c>
      <c r="E38">
        <v>4309.92</v>
      </c>
      <c r="F38">
        <v>4309.92</v>
      </c>
      <c r="G38">
        <v>4309.92</v>
      </c>
      <c r="H38">
        <v>4309.92</v>
      </c>
      <c r="I38">
        <v>4309.92</v>
      </c>
      <c r="J38">
        <v>4309.92</v>
      </c>
      <c r="K38">
        <v>4309.92</v>
      </c>
      <c r="L38">
        <v>4309.92</v>
      </c>
      <c r="M38">
        <v>4309.92</v>
      </c>
      <c r="N38">
        <v>4309.92</v>
      </c>
      <c r="O38">
        <v>4309.92</v>
      </c>
      <c r="P38">
        <v>4309.92</v>
      </c>
      <c r="Q38">
        <v>4309.92</v>
      </c>
      <c r="R38">
        <v>4309.92</v>
      </c>
      <c r="S38">
        <v>4309.92</v>
      </c>
      <c r="T38">
        <v>4309.92</v>
      </c>
      <c r="U38">
        <v>4309.92</v>
      </c>
      <c r="V38">
        <v>4309.92</v>
      </c>
      <c r="W38">
        <v>4309.92</v>
      </c>
      <c r="X38">
        <v>4309.92</v>
      </c>
      <c r="Y38">
        <v>4309.92</v>
      </c>
      <c r="Z38">
        <v>4309.92</v>
      </c>
      <c r="AA38">
        <v>4309.92</v>
      </c>
      <c r="AB38">
        <v>4309.92</v>
      </c>
      <c r="AC38">
        <v>4309.92</v>
      </c>
      <c r="AD38">
        <v>4309.92</v>
      </c>
      <c r="AE38">
        <v>4309.92</v>
      </c>
      <c r="AF38">
        <v>4309.92</v>
      </c>
    </row>
    <row r="39" spans="1:32" x14ac:dyDescent="0.35">
      <c r="A39" t="s">
        <v>314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315</v>
      </c>
      <c r="B40">
        <v>4309.92</v>
      </c>
      <c r="C40">
        <v>4362.4799999999996</v>
      </c>
      <c r="D40">
        <v>4406.28</v>
      </c>
      <c r="E40">
        <v>4450.08</v>
      </c>
      <c r="F40">
        <v>4485.12</v>
      </c>
      <c r="G40">
        <v>4528.92</v>
      </c>
      <c r="H40">
        <v>4563.96</v>
      </c>
      <c r="I40">
        <v>4599</v>
      </c>
      <c r="J40">
        <v>4634.04</v>
      </c>
      <c r="K40">
        <v>4669.08</v>
      </c>
      <c r="L40">
        <v>4704.12</v>
      </c>
      <c r="M40">
        <v>4712.88</v>
      </c>
      <c r="N40">
        <v>4730.3999999999996</v>
      </c>
      <c r="O40">
        <v>4747.92</v>
      </c>
      <c r="P40">
        <v>4756.68</v>
      </c>
      <c r="Q40">
        <v>4774.2</v>
      </c>
      <c r="R40">
        <v>4782.96</v>
      </c>
      <c r="S40">
        <v>4800.4799999999996</v>
      </c>
      <c r="T40">
        <v>4809.24</v>
      </c>
      <c r="U40">
        <v>4826.76</v>
      </c>
      <c r="V40">
        <v>4835.5200000000004</v>
      </c>
      <c r="W40">
        <v>4853.04</v>
      </c>
      <c r="X40">
        <v>4861.8</v>
      </c>
      <c r="Y40">
        <v>4879.32</v>
      </c>
      <c r="Z40">
        <v>4888.08</v>
      </c>
      <c r="AA40">
        <v>4896.84</v>
      </c>
      <c r="AB40">
        <v>4914.3599999999997</v>
      </c>
      <c r="AC40">
        <v>4923.12</v>
      </c>
      <c r="AD40">
        <v>4931.88</v>
      </c>
      <c r="AE40">
        <v>4949.3999999999996</v>
      </c>
      <c r="AF40">
        <v>4958.16</v>
      </c>
    </row>
    <row r="41" spans="1:32" x14ac:dyDescent="0.35">
      <c r="A41" t="s">
        <v>316</v>
      </c>
      <c r="B41">
        <v>490.56</v>
      </c>
      <c r="C41">
        <v>490.56</v>
      </c>
      <c r="D41">
        <v>490.56</v>
      </c>
      <c r="E41">
        <v>490.56</v>
      </c>
      <c r="F41">
        <v>490.56</v>
      </c>
      <c r="G41">
        <v>490.56</v>
      </c>
      <c r="H41">
        <v>490.56</v>
      </c>
      <c r="I41">
        <v>490.56</v>
      </c>
      <c r="J41">
        <v>490.56</v>
      </c>
      <c r="K41">
        <v>490.56</v>
      </c>
      <c r="L41">
        <v>490.56</v>
      </c>
      <c r="M41">
        <v>490.56</v>
      </c>
      <c r="N41">
        <v>490.56</v>
      </c>
      <c r="O41">
        <v>490.56</v>
      </c>
      <c r="P41">
        <v>490.56</v>
      </c>
      <c r="Q41">
        <v>490.56</v>
      </c>
      <c r="R41">
        <v>490.56</v>
      </c>
      <c r="S41">
        <v>490.56</v>
      </c>
      <c r="T41">
        <v>490.56</v>
      </c>
      <c r="U41">
        <v>490.56</v>
      </c>
      <c r="V41">
        <v>490.56</v>
      </c>
      <c r="W41">
        <v>490.56</v>
      </c>
      <c r="X41">
        <v>490.56</v>
      </c>
      <c r="Y41">
        <v>490.56</v>
      </c>
      <c r="Z41">
        <v>490.56</v>
      </c>
      <c r="AA41">
        <v>490.56</v>
      </c>
      <c r="AB41">
        <v>490.56</v>
      </c>
      <c r="AC41">
        <v>490.56</v>
      </c>
      <c r="AD41">
        <v>490.56</v>
      </c>
      <c r="AE41">
        <v>490.56</v>
      </c>
      <c r="AF41">
        <v>490.56</v>
      </c>
    </row>
    <row r="42" spans="1:32" x14ac:dyDescent="0.35">
      <c r="A42" t="s">
        <v>317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318</v>
      </c>
      <c r="B43">
        <v>543.12</v>
      </c>
      <c r="C43">
        <v>543.12</v>
      </c>
      <c r="D43">
        <v>543.12</v>
      </c>
      <c r="E43">
        <v>543.12</v>
      </c>
      <c r="F43">
        <v>543.12</v>
      </c>
      <c r="G43">
        <v>543.12</v>
      </c>
      <c r="H43">
        <v>543.12</v>
      </c>
      <c r="I43">
        <v>543.12</v>
      </c>
      <c r="J43">
        <v>543.12</v>
      </c>
      <c r="K43">
        <v>543.12</v>
      </c>
      <c r="L43">
        <v>543.12</v>
      </c>
      <c r="M43">
        <v>543.12</v>
      </c>
      <c r="N43">
        <v>543.12</v>
      </c>
      <c r="O43">
        <v>543.12</v>
      </c>
      <c r="P43">
        <v>543.12</v>
      </c>
      <c r="Q43">
        <v>543.12</v>
      </c>
      <c r="R43">
        <v>543.12</v>
      </c>
      <c r="S43">
        <v>543.12</v>
      </c>
      <c r="T43">
        <v>543.12</v>
      </c>
      <c r="U43">
        <v>543.12</v>
      </c>
      <c r="V43">
        <v>543.12</v>
      </c>
      <c r="W43">
        <v>543.12</v>
      </c>
      <c r="X43">
        <v>543.12</v>
      </c>
      <c r="Y43">
        <v>543.12</v>
      </c>
      <c r="Z43">
        <v>543.12</v>
      </c>
      <c r="AA43">
        <v>543.12</v>
      </c>
      <c r="AB43">
        <v>543.12</v>
      </c>
      <c r="AC43">
        <v>543.12</v>
      </c>
      <c r="AD43">
        <v>543.12</v>
      </c>
      <c r="AE43">
        <v>543.12</v>
      </c>
      <c r="AF43">
        <v>543.12</v>
      </c>
    </row>
    <row r="44" spans="1:32" x14ac:dyDescent="0.35">
      <c r="A44" t="s">
        <v>319</v>
      </c>
      <c r="B44">
        <v>490.56</v>
      </c>
      <c r="C44">
        <v>490.56</v>
      </c>
      <c r="D44">
        <v>490.56</v>
      </c>
      <c r="E44">
        <v>490.56</v>
      </c>
      <c r="F44">
        <v>490.56</v>
      </c>
      <c r="G44">
        <v>490.56</v>
      </c>
      <c r="H44">
        <v>490.56</v>
      </c>
      <c r="I44">
        <v>490.56</v>
      </c>
      <c r="J44">
        <v>490.56</v>
      </c>
      <c r="K44">
        <v>490.56</v>
      </c>
      <c r="L44">
        <v>490.56</v>
      </c>
      <c r="M44">
        <v>490.56</v>
      </c>
      <c r="N44">
        <v>490.56</v>
      </c>
      <c r="O44">
        <v>490.56</v>
      </c>
      <c r="P44">
        <v>490.56</v>
      </c>
      <c r="Q44">
        <v>490.56</v>
      </c>
      <c r="R44">
        <v>490.56</v>
      </c>
      <c r="S44">
        <v>490.56</v>
      </c>
      <c r="T44">
        <v>490.56</v>
      </c>
      <c r="U44">
        <v>490.56</v>
      </c>
      <c r="V44">
        <v>490.56</v>
      </c>
      <c r="W44">
        <v>490.56</v>
      </c>
      <c r="X44">
        <v>490.56</v>
      </c>
      <c r="Y44">
        <v>490.56</v>
      </c>
      <c r="Z44">
        <v>490.56</v>
      </c>
      <c r="AA44">
        <v>490.56</v>
      </c>
      <c r="AB44">
        <v>490.56</v>
      </c>
      <c r="AC44">
        <v>490.56</v>
      </c>
      <c r="AD44">
        <v>490.56</v>
      </c>
      <c r="AE44">
        <v>490.56</v>
      </c>
      <c r="AF44">
        <v>490.56</v>
      </c>
    </row>
    <row r="45" spans="1:32" x14ac:dyDescent="0.35">
      <c r="A45" t="s">
        <v>320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321</v>
      </c>
      <c r="B46">
        <v>543.12</v>
      </c>
      <c r="C46">
        <v>543.12</v>
      </c>
      <c r="D46">
        <v>543.12</v>
      </c>
      <c r="E46">
        <v>543.12</v>
      </c>
      <c r="F46">
        <v>543.12</v>
      </c>
      <c r="G46">
        <v>543.12</v>
      </c>
      <c r="H46">
        <v>543.12</v>
      </c>
      <c r="I46">
        <v>543.12</v>
      </c>
      <c r="J46">
        <v>543.12</v>
      </c>
      <c r="K46">
        <v>543.12</v>
      </c>
      <c r="L46">
        <v>543.12</v>
      </c>
      <c r="M46">
        <v>543.12</v>
      </c>
      <c r="N46">
        <v>543.12</v>
      </c>
      <c r="O46">
        <v>543.12</v>
      </c>
      <c r="P46">
        <v>543.12</v>
      </c>
      <c r="Q46">
        <v>543.12</v>
      </c>
      <c r="R46">
        <v>543.12</v>
      </c>
      <c r="S46">
        <v>543.12</v>
      </c>
      <c r="T46">
        <v>543.12</v>
      </c>
      <c r="U46">
        <v>543.12</v>
      </c>
      <c r="V46">
        <v>543.12</v>
      </c>
      <c r="W46">
        <v>543.12</v>
      </c>
      <c r="X46">
        <v>543.12</v>
      </c>
      <c r="Y46">
        <v>543.12</v>
      </c>
      <c r="Z46">
        <v>543.12</v>
      </c>
      <c r="AA46">
        <v>543.12</v>
      </c>
      <c r="AB46">
        <v>543.12</v>
      </c>
      <c r="AC46">
        <v>543.12</v>
      </c>
      <c r="AD46">
        <v>543.12</v>
      </c>
      <c r="AE46">
        <v>543.12</v>
      </c>
      <c r="AF46">
        <v>543.12</v>
      </c>
    </row>
    <row r="47" spans="1:32" x14ac:dyDescent="0.35">
      <c r="A47" t="s">
        <v>322</v>
      </c>
      <c r="B47">
        <v>7884</v>
      </c>
      <c r="C47">
        <v>7884</v>
      </c>
      <c r="D47">
        <v>7884</v>
      </c>
      <c r="E47">
        <v>7884</v>
      </c>
      <c r="F47">
        <v>7884</v>
      </c>
      <c r="G47">
        <v>7884</v>
      </c>
      <c r="H47">
        <v>7884</v>
      </c>
      <c r="I47">
        <v>7884</v>
      </c>
      <c r="J47">
        <v>7884</v>
      </c>
      <c r="K47">
        <v>7884</v>
      </c>
      <c r="L47">
        <v>7884</v>
      </c>
      <c r="M47">
        <v>7884</v>
      </c>
      <c r="N47">
        <v>7884</v>
      </c>
      <c r="O47">
        <v>7884</v>
      </c>
      <c r="P47">
        <v>7884</v>
      </c>
      <c r="Q47">
        <v>7884</v>
      </c>
      <c r="R47">
        <v>7884</v>
      </c>
      <c r="S47">
        <v>7884</v>
      </c>
      <c r="T47">
        <v>7884</v>
      </c>
      <c r="U47">
        <v>7884</v>
      </c>
      <c r="V47">
        <v>7884</v>
      </c>
      <c r="W47">
        <v>7884</v>
      </c>
      <c r="X47">
        <v>7884</v>
      </c>
      <c r="Y47">
        <v>7884</v>
      </c>
      <c r="Z47">
        <v>7884</v>
      </c>
      <c r="AA47">
        <v>7884</v>
      </c>
      <c r="AB47">
        <v>7884</v>
      </c>
      <c r="AC47">
        <v>7884</v>
      </c>
      <c r="AD47">
        <v>7884</v>
      </c>
      <c r="AE47">
        <v>7884</v>
      </c>
      <c r="AF47">
        <v>7884</v>
      </c>
    </row>
    <row r="48" spans="1:32" x14ac:dyDescent="0.35">
      <c r="A48" t="s">
        <v>323</v>
      </c>
      <c r="B48">
        <v>7884</v>
      </c>
      <c r="C48">
        <v>7884</v>
      </c>
      <c r="D48">
        <v>7884</v>
      </c>
      <c r="E48">
        <v>7884</v>
      </c>
      <c r="F48">
        <v>7884</v>
      </c>
      <c r="G48">
        <v>7884</v>
      </c>
      <c r="H48">
        <v>7884</v>
      </c>
      <c r="I48">
        <v>7884</v>
      </c>
      <c r="J48">
        <v>7884</v>
      </c>
      <c r="K48">
        <v>7884</v>
      </c>
      <c r="L48">
        <v>7884</v>
      </c>
      <c r="M48">
        <v>7884</v>
      </c>
      <c r="N48">
        <v>7884</v>
      </c>
      <c r="O48">
        <v>7884</v>
      </c>
      <c r="P48">
        <v>7884</v>
      </c>
      <c r="Q48">
        <v>7884</v>
      </c>
      <c r="R48">
        <v>7884</v>
      </c>
      <c r="S48">
        <v>7884</v>
      </c>
      <c r="T48">
        <v>7884</v>
      </c>
      <c r="U48">
        <v>7884</v>
      </c>
      <c r="V48">
        <v>7884</v>
      </c>
      <c r="W48">
        <v>7884</v>
      </c>
      <c r="X48">
        <v>7884</v>
      </c>
      <c r="Y48">
        <v>7884</v>
      </c>
      <c r="Z48">
        <v>7884</v>
      </c>
      <c r="AA48">
        <v>7884</v>
      </c>
      <c r="AB48">
        <v>7884</v>
      </c>
      <c r="AC48">
        <v>7884</v>
      </c>
      <c r="AD48">
        <v>7884</v>
      </c>
      <c r="AE48">
        <v>7884</v>
      </c>
      <c r="AF48">
        <v>7884</v>
      </c>
    </row>
    <row r="49" spans="1:32" x14ac:dyDescent="0.35">
      <c r="A49" t="s">
        <v>324</v>
      </c>
      <c r="B49">
        <v>7884</v>
      </c>
      <c r="C49">
        <v>7884</v>
      </c>
      <c r="D49">
        <v>7884</v>
      </c>
      <c r="E49">
        <v>7884</v>
      </c>
      <c r="F49">
        <v>7884</v>
      </c>
      <c r="G49">
        <v>7884</v>
      </c>
      <c r="H49">
        <v>7884</v>
      </c>
      <c r="I49">
        <v>7884</v>
      </c>
      <c r="J49">
        <v>7884</v>
      </c>
      <c r="K49">
        <v>7884</v>
      </c>
      <c r="L49">
        <v>7884</v>
      </c>
      <c r="M49">
        <v>7884</v>
      </c>
      <c r="N49">
        <v>7884</v>
      </c>
      <c r="O49">
        <v>7884</v>
      </c>
      <c r="P49">
        <v>7884</v>
      </c>
      <c r="Q49">
        <v>7884</v>
      </c>
      <c r="R49">
        <v>7884</v>
      </c>
      <c r="S49">
        <v>7884</v>
      </c>
      <c r="T49">
        <v>7884</v>
      </c>
      <c r="U49">
        <v>7884</v>
      </c>
      <c r="V49">
        <v>7884</v>
      </c>
      <c r="W49">
        <v>7884</v>
      </c>
      <c r="X49">
        <v>7884</v>
      </c>
      <c r="Y49">
        <v>7884</v>
      </c>
      <c r="Z49">
        <v>7884</v>
      </c>
      <c r="AA49">
        <v>7884</v>
      </c>
      <c r="AB49">
        <v>7884</v>
      </c>
      <c r="AC49">
        <v>7884</v>
      </c>
      <c r="AD49">
        <v>7884</v>
      </c>
      <c r="AE49">
        <v>7884</v>
      </c>
      <c r="AF49">
        <v>7884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3"/>
  <sheetViews>
    <sheetView workbookViewId="0">
      <selection activeCell="B2" sqref="B2:C3"/>
    </sheetView>
  </sheetViews>
  <sheetFormatPr defaultRowHeight="14.5" x14ac:dyDescent="0.35"/>
  <sheetData>
    <row r="1" spans="1:3" x14ac:dyDescent="0.35">
      <c r="B1">
        <v>2020</v>
      </c>
      <c r="C1">
        <v>2021</v>
      </c>
    </row>
    <row r="2" spans="1:3" x14ac:dyDescent="0.35">
      <c r="A2" t="s">
        <v>325</v>
      </c>
      <c r="B2">
        <f>'STEO 7d'!J9/(SUM(Capacity!B2*'Capacity Factors'!B2,Capacity!B13*'Capacity Factors'!B35))*1000</f>
        <v>0.8940388967769245</v>
      </c>
      <c r="C2">
        <f>'STEO 7d'!K9/(SUM(Capacity!C2*'Capacity Factors'!C2,Capacity!C13*'Capacity Factors'!C35))*1000</f>
        <v>1.0597433184427261</v>
      </c>
    </row>
    <row r="3" spans="1:3" x14ac:dyDescent="0.35">
      <c r="A3" t="s">
        <v>18</v>
      </c>
      <c r="B3">
        <f>B2</f>
        <v>0.8940388967769245</v>
      </c>
      <c r="C3">
        <f>C2</f>
        <v>1.0597433184427261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3" sqref="G13:H13"/>
    </sheetView>
  </sheetViews>
  <sheetFormatPr defaultRowHeight="14.5" x14ac:dyDescent="0.35"/>
  <cols>
    <col min="1" max="1" width="23.54296875" customWidth="1"/>
    <col min="2" max="2" width="11.26953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0.8940388967769245</v>
      </c>
      <c r="H2">
        <f>'2020 Calculations'!C2</f>
        <v>1.0597433184427261</v>
      </c>
      <c r="I2">
        <v>0</v>
      </c>
      <c r="J2">
        <f t="shared" ref="J2:AK9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3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35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G9:AK14" si="2">$B9</f>
        <v>0</v>
      </c>
      <c r="AK9">
        <f t="shared" si="2"/>
        <v>0</v>
      </c>
    </row>
    <row r="10" spans="1:37" x14ac:dyDescent="0.3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3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f>'2020 Calculations'!B3</f>
        <v>0.8940388967769245</v>
      </c>
      <c r="H13">
        <f>'2020 Calculations'!C3</f>
        <v>1.0597433184427261</v>
      </c>
      <c r="I13"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ref="G17:AK17" si="3">F17</f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STEO 7d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2022-06-30T16:47:17Z</dcterms:modified>
</cp:coreProperties>
</file>