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D:\CodeRepositories\eps-us\InputData\io-model\DoEbIC\"/>
    </mc:Choice>
  </mc:AlternateContent>
  <xr:revisionPtr revIDLastSave="0" documentId="13_ncr:1_{6E2A0FAF-F48A-49C8-AE56-9300ADE90BB3}" xr6:coauthVersionLast="47" xr6:coauthVersionMax="47" xr10:uidLastSave="{00000000-0000-0000-0000-000000000000}"/>
  <bookViews>
    <workbookView xWindow="28530" yWindow="255" windowWidth="24300" windowHeight="21435"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<sst xmlns="http://schemas.openxmlformats.org/spreadsheetml/2006/main" count="5336" uniqueCount="570">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</sst>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4">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xf numFmtId="0" fontId="3" fillId="0" borderId="0" xfId="0" applyFont="1"/>
    <xf numFmtId="0" fontId="1" fillId="7" borderId="0" xfId="0" applyFont="1" applyFill="1"/>
    <xf numFmtId="0" fontId="0" fillId="7" borderId="0" xfId="0" applyFill="1"/>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B74"/>
  <sheetViews>
    <sheetView tabSelected="1" workbookViewId="0"/>
  </sheetViews>
  <sheetFormatPr defaultRowHeight="15" x14ac:dyDescent="0.25"/>
  <cols>
    <col min="2" max="2" width="50.42578125" customWidth="1"/>
  </cols>
  <sheetData>
    <row r="1" spans="1:2" x14ac:dyDescent="0.25">
      <c r="A1" s="3" t="s">
        <v>522</v>
      </c>
    </row>
    <row r="2" spans="1:2" s="82" customFormat="1" x14ac:dyDescent="0.25">
      <c r="A2" s="3" t="s">
        <v>541</v>
      </c>
    </row>
    <row r="4" spans="1:2" x14ac:dyDescent="0.25">
      <c r="A4" t="s">
        <v>515</v>
      </c>
      <c r="B4" s="25" t="s">
        <v>428</v>
      </c>
    </row>
    <row r="5" spans="1:2" x14ac:dyDescent="0.25">
      <c r="B5" t="s">
        <v>26</v>
      </c>
    </row>
    <row r="6" spans="1:2" x14ac:dyDescent="0.25">
      <c r="B6" s="4">
        <v>2021</v>
      </c>
    </row>
    <row r="7" spans="1:2" x14ac:dyDescent="0.25">
      <c r="B7" t="s">
        <v>429</v>
      </c>
    </row>
    <row r="8" spans="1:2" x14ac:dyDescent="0.25">
      <c r="B8" s="2" t="s">
        <v>475</v>
      </c>
    </row>
    <row r="9" spans="1:2" x14ac:dyDescent="0.25">
      <c r="B9" t="s">
        <v>474</v>
      </c>
    </row>
    <row r="11" spans="1:2" x14ac:dyDescent="0.25">
      <c r="B11" s="25" t="s">
        <v>476</v>
      </c>
    </row>
    <row r="12" spans="1:2" x14ac:dyDescent="0.25">
      <c r="B12" t="s">
        <v>26</v>
      </c>
    </row>
    <row r="13" spans="1:2" x14ac:dyDescent="0.25">
      <c r="B13" s="4">
        <v>2021</v>
      </c>
    </row>
    <row r="14" spans="1:2" x14ac:dyDescent="0.25">
      <c r="B14" t="s">
        <v>477</v>
      </c>
    </row>
    <row r="15" spans="1:2" x14ac:dyDescent="0.25">
      <c r="B15" s="2" t="s">
        <v>478</v>
      </c>
    </row>
    <row r="16" spans="1:2" x14ac:dyDescent="0.25">
      <c r="B16" t="s">
        <v>479</v>
      </c>
    </row>
    <row r="18" spans="1:2" x14ac:dyDescent="0.25">
      <c r="A18" s="3" t="s">
        <v>523</v>
      </c>
    </row>
    <row r="19" spans="1:2" x14ac:dyDescent="0.25">
      <c r="A19" t="s">
        <v>524</v>
      </c>
    </row>
    <row r="20" spans="1:2" x14ac:dyDescent="0.25">
      <c r="A20" t="s">
        <v>525</v>
      </c>
    </row>
    <row r="21" spans="1:2" x14ac:dyDescent="0.25">
      <c r="B21" t="s">
        <v>111</v>
      </c>
    </row>
    <row r="22" spans="1:2" x14ac:dyDescent="0.25">
      <c r="B22" t="s">
        <v>509</v>
      </c>
    </row>
    <row r="23" spans="1:2" x14ac:dyDescent="0.25">
      <c r="B23" t="s">
        <v>539</v>
      </c>
    </row>
    <row r="24" spans="1:2" x14ac:dyDescent="0.25">
      <c r="B24" t="s">
        <v>516</v>
      </c>
    </row>
    <row r="26" spans="1:2" x14ac:dyDescent="0.25">
      <c r="A26" t="s">
        <v>529</v>
      </c>
    </row>
    <row r="27" spans="1:2" x14ac:dyDescent="0.25">
      <c r="A27" t="s">
        <v>531</v>
      </c>
    </row>
    <row r="28" spans="1:2" x14ac:dyDescent="0.25">
      <c r="A28" t="s">
        <v>530</v>
      </c>
    </row>
    <row r="30" spans="1:2" x14ac:dyDescent="0.25">
      <c r="A30" s="77" t="s">
        <v>540</v>
      </c>
      <c r="B30" s="78"/>
    </row>
    <row r="31" spans="1:2" x14ac:dyDescent="0.25">
      <c r="A31" s="13" t="s">
        <v>532</v>
      </c>
      <c r="B31" s="13"/>
    </row>
    <row r="32" spans="1:2" x14ac:dyDescent="0.25">
      <c r="A32" s="2" t="s">
        <v>533</v>
      </c>
      <c r="B32" s="13"/>
    </row>
    <row r="33" spans="1:2" x14ac:dyDescent="0.25">
      <c r="A33" s="13" t="s">
        <v>536</v>
      </c>
      <c r="B33" s="13"/>
    </row>
    <row r="34" spans="1:2" x14ac:dyDescent="0.25">
      <c r="A34" s="13" t="s">
        <v>534</v>
      </c>
      <c r="B34" s="13"/>
    </row>
    <row r="35" spans="1:2" x14ac:dyDescent="0.25">
      <c r="A35" s="13" t="s">
        <v>535</v>
      </c>
      <c r="B35" s="13"/>
    </row>
    <row r="36" spans="1:2" s="83" customFormat="1" x14ac:dyDescent="0.25"/>
    <row r="37" spans="1:2" s="83" customFormat="1" x14ac:dyDescent="0.25">
      <c r="A37" s="92" t="s">
        <v>569</v>
      </c>
      <c r="B37" s="93"/>
    </row>
    <row r="38" spans="1:2" s="83" customFormat="1" x14ac:dyDescent="0.25"/>
    <row r="39" spans="1:2" s="83" customFormat="1" x14ac:dyDescent="0.25">
      <c r="A39" s="83" t="s">
        <v>544</v>
      </c>
    </row>
    <row r="40" spans="1:2" s="83" customFormat="1" x14ac:dyDescent="0.25">
      <c r="A40" s="83" t="s">
        <v>545</v>
      </c>
    </row>
    <row r="41" spans="1:2" s="83" customFormat="1" x14ac:dyDescent="0.25">
      <c r="A41" s="83" t="s">
        <v>546</v>
      </c>
    </row>
    <row r="42" spans="1:2" s="83" customFormat="1" x14ac:dyDescent="0.25">
      <c r="A42" s="83" t="s">
        <v>547</v>
      </c>
    </row>
    <row r="43" spans="1:2" s="83" customFormat="1" x14ac:dyDescent="0.25">
      <c r="A43" s="8" t="s">
        <v>542</v>
      </c>
    </row>
    <row r="44" spans="1:2" s="83" customFormat="1" x14ac:dyDescent="0.25">
      <c r="A44" s="8" t="s">
        <v>543</v>
      </c>
    </row>
    <row r="45" spans="1:2" s="83" customFormat="1" x14ac:dyDescent="0.25"/>
    <row r="46" spans="1:2" s="83" customFormat="1" x14ac:dyDescent="0.25">
      <c r="A46" t="s">
        <v>548</v>
      </c>
    </row>
    <row r="47" spans="1:2" s="83" customFormat="1" x14ac:dyDescent="0.25">
      <c r="A47" s="83" t="s">
        <v>549</v>
      </c>
    </row>
    <row r="48" spans="1:2" s="83" customFormat="1" x14ac:dyDescent="0.25">
      <c r="A48" s="83" t="s">
        <v>550</v>
      </c>
    </row>
    <row r="49" spans="1:1" s="83" customFormat="1" x14ac:dyDescent="0.25">
      <c r="A49" s="83" t="s">
        <v>551</v>
      </c>
    </row>
    <row r="50" spans="1:1" s="83" customFormat="1" x14ac:dyDescent="0.25">
      <c r="A50" s="83" t="s">
        <v>552</v>
      </c>
    </row>
    <row r="51" spans="1:1" s="83" customFormat="1" x14ac:dyDescent="0.25">
      <c r="A51" s="91" t="s">
        <v>553</v>
      </c>
    </row>
    <row r="52" spans="1:1" s="83" customFormat="1" x14ac:dyDescent="0.25"/>
    <row r="53" spans="1:1" s="83" customFormat="1" x14ac:dyDescent="0.25">
      <c r="A53" t="s">
        <v>554</v>
      </c>
    </row>
    <row r="54" spans="1:1" s="83" customFormat="1" x14ac:dyDescent="0.25">
      <c r="A54" s="83" t="s">
        <v>556</v>
      </c>
    </row>
    <row r="55" spans="1:1" s="83" customFormat="1" x14ac:dyDescent="0.25">
      <c r="A55" s="83" t="s">
        <v>555</v>
      </c>
    </row>
    <row r="56" spans="1:1" s="83" customFormat="1" x14ac:dyDescent="0.25"/>
    <row r="57" spans="1:1" s="83" customFormat="1" x14ac:dyDescent="0.25">
      <c r="A57" t="s">
        <v>563</v>
      </c>
    </row>
    <row r="58" spans="1:1" s="83" customFormat="1" x14ac:dyDescent="0.25">
      <c r="A58" s="83" t="s">
        <v>564</v>
      </c>
    </row>
    <row r="59" spans="1:1" s="83" customFormat="1" x14ac:dyDescent="0.25">
      <c r="A59" s="83" t="s">
        <v>557</v>
      </c>
    </row>
    <row r="60" spans="1:1" s="83" customFormat="1" x14ac:dyDescent="0.25">
      <c r="A60" s="83" t="s">
        <v>558</v>
      </c>
    </row>
    <row r="61" spans="1:1" s="83" customFormat="1" x14ac:dyDescent="0.25">
      <c r="A61" s="83" t="s">
        <v>559</v>
      </c>
    </row>
    <row r="62" spans="1:1" s="83" customFormat="1" x14ac:dyDescent="0.25">
      <c r="A62" s="83" t="s">
        <v>560</v>
      </c>
    </row>
    <row r="63" spans="1:1" s="83" customFormat="1" x14ac:dyDescent="0.25">
      <c r="A63" s="83" t="s">
        <v>561</v>
      </c>
    </row>
    <row r="64" spans="1:1" s="83" customFormat="1" x14ac:dyDescent="0.25"/>
    <row r="65" spans="1:1" s="83" customFormat="1" x14ac:dyDescent="0.25">
      <c r="A65" t="s">
        <v>562</v>
      </c>
    </row>
    <row r="66" spans="1:1" s="83" customFormat="1" x14ac:dyDescent="0.25">
      <c r="A66" s="83" t="s">
        <v>566</v>
      </c>
    </row>
    <row r="67" spans="1:1" s="83" customFormat="1" x14ac:dyDescent="0.25">
      <c r="A67" s="83" t="s">
        <v>526</v>
      </c>
    </row>
    <row r="68" spans="1:1" s="83" customFormat="1" x14ac:dyDescent="0.25">
      <c r="A68" s="83" t="s">
        <v>567</v>
      </c>
    </row>
    <row r="69" spans="1:1" s="83" customFormat="1" x14ac:dyDescent="0.25">
      <c r="A69" s="83" t="s">
        <v>565</v>
      </c>
    </row>
    <row r="70" spans="1:1" s="83" customFormat="1" x14ac:dyDescent="0.25"/>
    <row r="71" spans="1:1" s="83" customFormat="1" x14ac:dyDescent="0.25">
      <c r="A71" s="83" t="s">
        <v>568</v>
      </c>
    </row>
    <row r="72" spans="1:1" s="83" customFormat="1" x14ac:dyDescent="0.25">
      <c r="A72" s="83" t="s">
        <v>527</v>
      </c>
    </row>
    <row r="73" spans="1:1" s="83" customFormat="1" x14ac:dyDescent="0.25">
      <c r="A73" s="83" t="s">
        <v>528</v>
      </c>
    </row>
    <row r="74" spans="1:1" s="83" customFormat="1" x14ac:dyDescent="0.25"/>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defaultRowHeight="15" x14ac:dyDescent="0.25"/>
  <cols>
    <col min="1" max="1" width="13.28515625" style="4" customWidth="1"/>
    <col min="2" max="2" width="68.42578125" customWidth="1"/>
  </cols>
  <sheetData>
    <row r="1" spans="1:2" x14ac:dyDescent="0.25">
      <c r="A1" s="7" t="s">
        <v>59</v>
      </c>
      <c r="B1" s="3" t="s">
        <v>88</v>
      </c>
    </row>
    <row r="2" spans="1:2" ht="15.75" thickBot="1" x14ac:dyDescent="0.3">
      <c r="A2" s="4" t="s">
        <v>27</v>
      </c>
      <c r="B2" t="s">
        <v>60</v>
      </c>
    </row>
    <row r="3" spans="1:2" x14ac:dyDescent="0.25">
      <c r="A3" s="9" t="s">
        <v>94</v>
      </c>
      <c r="B3" t="s">
        <v>95</v>
      </c>
    </row>
    <row r="4" spans="1:2" ht="15.75" thickBot="1" x14ac:dyDescent="0.3">
      <c r="A4" s="10" t="s">
        <v>93</v>
      </c>
      <c r="B4" t="s">
        <v>96</v>
      </c>
    </row>
    <row r="5" spans="1:2" x14ac:dyDescent="0.25">
      <c r="A5" s="4" t="s">
        <v>28</v>
      </c>
      <c r="B5" t="s">
        <v>431</v>
      </c>
    </row>
    <row r="6" spans="1:2" x14ac:dyDescent="0.25">
      <c r="A6" s="4" t="s">
        <v>29</v>
      </c>
      <c r="B6" t="s">
        <v>61</v>
      </c>
    </row>
    <row r="7" spans="1:2" x14ac:dyDescent="0.25">
      <c r="A7" s="4" t="s">
        <v>30</v>
      </c>
      <c r="B7" t="s">
        <v>62</v>
      </c>
    </row>
    <row r="8" spans="1:2" x14ac:dyDescent="0.25">
      <c r="A8" s="4" t="s">
        <v>31</v>
      </c>
      <c r="B8" t="s">
        <v>63</v>
      </c>
    </row>
    <row r="9" spans="1:2" x14ac:dyDescent="0.25">
      <c r="A9" s="4" t="s">
        <v>32</v>
      </c>
      <c r="B9" t="s">
        <v>64</v>
      </c>
    </row>
    <row r="10" spans="1:2" x14ac:dyDescent="0.25">
      <c r="A10" s="4" t="s">
        <v>33</v>
      </c>
      <c r="B10" t="s">
        <v>65</v>
      </c>
    </row>
    <row r="11" spans="1:2" ht="15.75" thickBot="1" x14ac:dyDescent="0.3">
      <c r="A11" s="4" t="s">
        <v>34</v>
      </c>
      <c r="B11" t="s">
        <v>66</v>
      </c>
    </row>
    <row r="12" spans="1:2" x14ac:dyDescent="0.25">
      <c r="A12" s="9" t="s">
        <v>92</v>
      </c>
      <c r="B12" t="s">
        <v>90</v>
      </c>
    </row>
    <row r="13" spans="1:2" ht="15.75" thickBot="1" x14ac:dyDescent="0.3">
      <c r="A13" s="10" t="s">
        <v>89</v>
      </c>
      <c r="B13" t="s">
        <v>91</v>
      </c>
    </row>
    <row r="14" spans="1:2" ht="15.75" thickBot="1" x14ac:dyDescent="0.3">
      <c r="A14" s="4" t="s">
        <v>35</v>
      </c>
      <c r="B14" t="s">
        <v>67</v>
      </c>
    </row>
    <row r="15" spans="1:2" x14ac:dyDescent="0.25">
      <c r="A15" s="9" t="s">
        <v>98</v>
      </c>
      <c r="B15" t="s">
        <v>99</v>
      </c>
    </row>
    <row r="16" spans="1:2" ht="15.75" thickBot="1" x14ac:dyDescent="0.3">
      <c r="A16" s="10" t="s">
        <v>97</v>
      </c>
      <c r="B16" t="s">
        <v>100</v>
      </c>
    </row>
    <row r="17" spans="1:2" x14ac:dyDescent="0.25">
      <c r="A17" s="9" t="s">
        <v>101</v>
      </c>
      <c r="B17" t="s">
        <v>102</v>
      </c>
    </row>
    <row r="18" spans="1:2" ht="15.75" thickBot="1" x14ac:dyDescent="0.3">
      <c r="A18" s="10" t="s">
        <v>104</v>
      </c>
      <c r="B18" t="s">
        <v>103</v>
      </c>
    </row>
    <row r="19" spans="1:2" x14ac:dyDescent="0.25">
      <c r="A19" s="4" t="s">
        <v>36</v>
      </c>
      <c r="B19" s="30" t="s">
        <v>68</v>
      </c>
    </row>
    <row r="20" spans="1:2" x14ac:dyDescent="0.25">
      <c r="A20" s="4" t="s">
        <v>37</v>
      </c>
      <c r="B20" t="s">
        <v>69</v>
      </c>
    </row>
    <row r="21" spans="1:2" x14ac:dyDescent="0.25">
      <c r="A21" s="4" t="s">
        <v>38</v>
      </c>
      <c r="B21" t="s">
        <v>70</v>
      </c>
    </row>
    <row r="22" spans="1:2" x14ac:dyDescent="0.25">
      <c r="A22" s="4" t="s">
        <v>39</v>
      </c>
      <c r="B22" t="s">
        <v>71</v>
      </c>
    </row>
    <row r="23" spans="1:2" x14ac:dyDescent="0.25">
      <c r="A23" s="4" t="s">
        <v>40</v>
      </c>
      <c r="B23" t="s">
        <v>72</v>
      </c>
    </row>
    <row r="24" spans="1:2" x14ac:dyDescent="0.25">
      <c r="A24" s="4" t="s">
        <v>41</v>
      </c>
      <c r="B24" t="s">
        <v>73</v>
      </c>
    </row>
    <row r="25" spans="1:2" ht="15.75" thickBot="1" x14ac:dyDescent="0.3">
      <c r="A25" s="4" t="s">
        <v>42</v>
      </c>
      <c r="B25" t="s">
        <v>74</v>
      </c>
    </row>
    <row r="26" spans="1:2" x14ac:dyDescent="0.25">
      <c r="A26" s="9" t="s">
        <v>105</v>
      </c>
      <c r="B26" t="s">
        <v>108</v>
      </c>
    </row>
    <row r="27" spans="1:2" x14ac:dyDescent="0.25">
      <c r="A27" s="11" t="s">
        <v>106</v>
      </c>
      <c r="B27" t="s">
        <v>109</v>
      </c>
    </row>
    <row r="28" spans="1:2" ht="15.75" thickBot="1" x14ac:dyDescent="0.3">
      <c r="A28" s="10" t="s">
        <v>107</v>
      </c>
      <c r="B28" t="s">
        <v>110</v>
      </c>
    </row>
    <row r="29" spans="1:2" x14ac:dyDescent="0.25">
      <c r="A29" s="4" t="s">
        <v>43</v>
      </c>
      <c r="B29" t="s">
        <v>1</v>
      </c>
    </row>
    <row r="30" spans="1:2" x14ac:dyDescent="0.25">
      <c r="A30" s="4" t="s">
        <v>44</v>
      </c>
      <c r="B30" t="s">
        <v>75</v>
      </c>
    </row>
    <row r="31" spans="1:2" x14ac:dyDescent="0.25">
      <c r="A31" s="4" t="s">
        <v>45</v>
      </c>
      <c r="B31" t="s">
        <v>76</v>
      </c>
    </row>
    <row r="32" spans="1:2" x14ac:dyDescent="0.25">
      <c r="A32" s="4" t="s">
        <v>46</v>
      </c>
      <c r="B32" t="s">
        <v>77</v>
      </c>
    </row>
    <row r="33" spans="1:2" x14ac:dyDescent="0.25">
      <c r="A33" s="4" t="s">
        <v>47</v>
      </c>
      <c r="B33" t="s">
        <v>78</v>
      </c>
    </row>
    <row r="34" spans="1:2" x14ac:dyDescent="0.25">
      <c r="A34" s="4" t="s">
        <v>48</v>
      </c>
      <c r="B34" t="s">
        <v>9</v>
      </c>
    </row>
    <row r="35" spans="1:2" x14ac:dyDescent="0.25">
      <c r="A35" s="4" t="s">
        <v>49</v>
      </c>
      <c r="B35" t="s">
        <v>79</v>
      </c>
    </row>
    <row r="36" spans="1:2" x14ac:dyDescent="0.25">
      <c r="A36" s="4" t="s">
        <v>50</v>
      </c>
      <c r="B36" t="s">
        <v>80</v>
      </c>
    </row>
    <row r="37" spans="1:2" x14ac:dyDescent="0.25">
      <c r="A37" s="4" t="s">
        <v>51</v>
      </c>
      <c r="B37" t="s">
        <v>81</v>
      </c>
    </row>
    <row r="38" spans="1:2" x14ac:dyDescent="0.25">
      <c r="A38" s="4" t="s">
        <v>52</v>
      </c>
      <c r="B38" t="s">
        <v>82</v>
      </c>
    </row>
    <row r="39" spans="1:2" x14ac:dyDescent="0.25">
      <c r="A39" s="4" t="s">
        <v>53</v>
      </c>
      <c r="B39" t="s">
        <v>83</v>
      </c>
    </row>
    <row r="40" spans="1:2" x14ac:dyDescent="0.25">
      <c r="A40" s="4" t="s">
        <v>54</v>
      </c>
      <c r="B40" t="s">
        <v>84</v>
      </c>
    </row>
    <row r="41" spans="1:2" x14ac:dyDescent="0.25">
      <c r="A41" s="4" t="s">
        <v>55</v>
      </c>
      <c r="B41" t="s">
        <v>85</v>
      </c>
    </row>
    <row r="42" spans="1:2" x14ac:dyDescent="0.25">
      <c r="A42" s="4" t="s">
        <v>56</v>
      </c>
      <c r="B42" t="s">
        <v>86</v>
      </c>
    </row>
    <row r="43" spans="1:2" x14ac:dyDescent="0.25">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defaultRowHeight="15" x14ac:dyDescent="0.25"/>
  <cols>
    <col min="1" max="1" width="59.7109375" customWidth="1"/>
    <col min="2" max="2" width="11.7109375" style="1" customWidth="1"/>
    <col min="3" max="7" width="11.7109375" style="15" customWidth="1"/>
    <col min="8" max="8" width="22.28515625" style="26" customWidth="1"/>
  </cols>
  <sheetData>
    <row r="1" spans="1:9" ht="47.25" customHeight="1" x14ac:dyDescent="0.25">
      <c r="A1" s="84" t="s">
        <v>112</v>
      </c>
      <c r="B1" s="85"/>
      <c r="C1" s="85"/>
      <c r="D1" s="85"/>
      <c r="E1" s="85"/>
      <c r="F1" s="85"/>
      <c r="G1" s="85"/>
    </row>
    <row r="2" spans="1:9" ht="15.75" customHeight="1" x14ac:dyDescent="0.25">
      <c r="A2" s="14" t="s">
        <v>113</v>
      </c>
    </row>
    <row r="3" spans="1:9" x14ac:dyDescent="0.25">
      <c r="A3" s="14" t="s">
        <v>114</v>
      </c>
    </row>
    <row r="4" spans="1:9" ht="21" customHeight="1" x14ac:dyDescent="0.25">
      <c r="A4" s="86" t="s">
        <v>115</v>
      </c>
      <c r="B4" s="86">
        <v>2020</v>
      </c>
      <c r="C4" s="87"/>
      <c r="D4" s="87"/>
      <c r="E4" s="87"/>
      <c r="F4" s="87"/>
      <c r="G4" s="87"/>
    </row>
    <row r="5" spans="1:9" ht="21" customHeight="1" x14ac:dyDescent="0.25">
      <c r="A5" s="85"/>
      <c r="B5" s="88" t="s">
        <v>116</v>
      </c>
      <c r="C5" s="90" t="s">
        <v>117</v>
      </c>
      <c r="D5" s="87"/>
      <c r="E5" s="87"/>
      <c r="F5" s="87"/>
      <c r="G5" s="87"/>
    </row>
    <row r="6" spans="1:9" ht="48" customHeight="1" x14ac:dyDescent="0.25">
      <c r="A6" s="85"/>
      <c r="B6" s="89"/>
      <c r="C6" s="17" t="s">
        <v>118</v>
      </c>
      <c r="D6" s="17" t="s">
        <v>119</v>
      </c>
      <c r="E6" s="17" t="s">
        <v>120</v>
      </c>
      <c r="F6" s="17" t="s">
        <v>121</v>
      </c>
      <c r="G6" s="17" t="s">
        <v>122</v>
      </c>
      <c r="H6" s="27" t="s">
        <v>430</v>
      </c>
      <c r="I6" s="27" t="s">
        <v>538</v>
      </c>
    </row>
    <row r="7" spans="1:9" x14ac:dyDescent="0.25">
      <c r="A7" s="14" t="s">
        <v>114</v>
      </c>
    </row>
    <row r="8" spans="1:9" x14ac:dyDescent="0.25">
      <c r="A8" s="18" t="s">
        <v>123</v>
      </c>
      <c r="B8" s="19">
        <v>147795</v>
      </c>
      <c r="C8" s="20">
        <v>46.8</v>
      </c>
      <c r="D8" s="20">
        <v>78</v>
      </c>
      <c r="E8" s="20">
        <v>12.1</v>
      </c>
      <c r="F8" s="20">
        <v>6.4</v>
      </c>
      <c r="G8" s="20">
        <v>17.600000000000001</v>
      </c>
      <c r="I8" s="16">
        <f>IF(OR(ISBLANK(D8),NOT(ISNUMBER(D8))),"",MAX(0,100-SUM(D8:F8)))</f>
        <v>3.5</v>
      </c>
    </row>
    <row r="9" spans="1:9" x14ac:dyDescent="0.25">
      <c r="I9" s="16" t="str">
        <f t="shared" ref="I9:I72" si="0">IF(OR(ISBLANK(D9),NOT(ISNUMBER(D9))),"",MAX(0,100-SUM(D9:F9)))</f>
        <v/>
      </c>
    </row>
    <row r="10" spans="1:9" x14ac:dyDescent="0.25">
      <c r="A10" s="18" t="s">
        <v>124</v>
      </c>
      <c r="B10" s="19">
        <v>2349</v>
      </c>
      <c r="C10" s="20">
        <v>27.7</v>
      </c>
      <c r="D10" s="20">
        <v>92.4</v>
      </c>
      <c r="E10" s="20">
        <v>2.8</v>
      </c>
      <c r="F10" s="20">
        <v>1.2</v>
      </c>
      <c r="G10" s="20">
        <v>24.2</v>
      </c>
      <c r="H10" s="26" t="s">
        <v>27</v>
      </c>
      <c r="I10" s="16">
        <f t="shared" si="0"/>
        <v>3.5999999999999943</v>
      </c>
    </row>
    <row r="11" spans="1:9" x14ac:dyDescent="0.25">
      <c r="A11" s="21" t="s">
        <v>125</v>
      </c>
      <c r="B11" s="19">
        <v>1186</v>
      </c>
      <c r="C11" s="20">
        <v>28.9</v>
      </c>
      <c r="D11" s="20">
        <v>92.7</v>
      </c>
      <c r="E11" s="20">
        <v>2.2000000000000002</v>
      </c>
      <c r="F11" s="20">
        <v>1.7</v>
      </c>
      <c r="G11" s="20">
        <v>30.3</v>
      </c>
      <c r="I11" s="16">
        <f t="shared" si="0"/>
        <v>3.3999999999999915</v>
      </c>
    </row>
    <row r="12" spans="1:9" x14ac:dyDescent="0.25">
      <c r="A12" s="21" t="s">
        <v>126</v>
      </c>
      <c r="B12" s="19">
        <v>832</v>
      </c>
      <c r="C12" s="20">
        <v>28.1</v>
      </c>
      <c r="D12" s="20">
        <v>92.9</v>
      </c>
      <c r="E12" s="20">
        <v>3.3</v>
      </c>
      <c r="F12" s="20">
        <v>0.4</v>
      </c>
      <c r="G12" s="20">
        <v>17.899999999999999</v>
      </c>
      <c r="I12" s="16">
        <f t="shared" si="0"/>
        <v>3.3999999999999915</v>
      </c>
    </row>
    <row r="13" spans="1:9" x14ac:dyDescent="0.25">
      <c r="A13" s="21" t="s">
        <v>127</v>
      </c>
      <c r="B13" s="19">
        <v>145</v>
      </c>
      <c r="C13" s="20">
        <v>33.9</v>
      </c>
      <c r="D13" s="20">
        <v>90.4</v>
      </c>
      <c r="E13" s="20">
        <v>5.7</v>
      </c>
      <c r="F13" s="20">
        <v>0.4</v>
      </c>
      <c r="G13" s="20">
        <v>26</v>
      </c>
      <c r="I13" s="16">
        <f t="shared" si="0"/>
        <v>3.4999999999999858</v>
      </c>
    </row>
    <row r="14" spans="1:9" x14ac:dyDescent="0.25">
      <c r="A14" s="21" t="s">
        <v>128</v>
      </c>
      <c r="B14" s="19">
        <v>53</v>
      </c>
      <c r="C14" s="20">
        <v>25.5</v>
      </c>
      <c r="D14" s="20">
        <v>97.8</v>
      </c>
      <c r="E14" s="20">
        <v>0</v>
      </c>
      <c r="F14" s="20">
        <v>0.5</v>
      </c>
      <c r="G14" s="20">
        <v>9.9</v>
      </c>
      <c r="I14" s="16">
        <f t="shared" si="0"/>
        <v>1.7000000000000028</v>
      </c>
    </row>
    <row r="15" spans="1:9" x14ac:dyDescent="0.25">
      <c r="A15" s="21" t="s">
        <v>129</v>
      </c>
      <c r="B15" s="19">
        <v>88</v>
      </c>
      <c r="C15" s="20">
        <v>7.3</v>
      </c>
      <c r="D15" s="20">
        <v>89.9</v>
      </c>
      <c r="E15" s="20">
        <v>3.8</v>
      </c>
      <c r="F15" s="20">
        <v>2</v>
      </c>
      <c r="G15" s="20">
        <v>13.1</v>
      </c>
      <c r="I15" s="16">
        <f t="shared" si="0"/>
        <v>4.2999999999999972</v>
      </c>
    </row>
    <row r="16" spans="1:9" x14ac:dyDescent="0.25">
      <c r="A16" s="21" t="s">
        <v>130</v>
      </c>
      <c r="B16" s="19">
        <v>45</v>
      </c>
      <c r="C16" s="20" t="s">
        <v>131</v>
      </c>
      <c r="D16" s="20" t="s">
        <v>131</v>
      </c>
      <c r="E16" s="20" t="s">
        <v>131</v>
      </c>
      <c r="F16" s="20" t="s">
        <v>131</v>
      </c>
      <c r="G16" s="20" t="s">
        <v>131</v>
      </c>
      <c r="I16" s="16" t="str">
        <f t="shared" si="0"/>
        <v/>
      </c>
    </row>
    <row r="17" spans="1:9" x14ac:dyDescent="0.25">
      <c r="A17" s="21"/>
      <c r="B17" s="19"/>
      <c r="C17" s="20"/>
      <c r="D17" s="20"/>
      <c r="E17" s="20"/>
      <c r="F17" s="20"/>
      <c r="G17" s="20"/>
      <c r="I17" s="16" t="str">
        <f t="shared" si="0"/>
        <v/>
      </c>
    </row>
    <row r="18" spans="1:9" x14ac:dyDescent="0.25">
      <c r="A18" s="18" t="s">
        <v>0</v>
      </c>
      <c r="B18" s="19">
        <v>684</v>
      </c>
      <c r="C18" s="20">
        <v>14.5</v>
      </c>
      <c r="D18" s="20">
        <v>87.2</v>
      </c>
      <c r="E18" s="20">
        <v>4.5999999999999996</v>
      </c>
      <c r="F18" s="20">
        <v>4.2</v>
      </c>
      <c r="G18" s="20">
        <v>17</v>
      </c>
      <c r="I18" s="16">
        <f t="shared" si="0"/>
        <v>4</v>
      </c>
    </row>
    <row r="19" spans="1:9" x14ac:dyDescent="0.25">
      <c r="A19" s="21" t="s">
        <v>96</v>
      </c>
      <c r="B19" s="19">
        <v>97</v>
      </c>
      <c r="C19" s="20">
        <v>14.9</v>
      </c>
      <c r="D19" s="20">
        <v>80.599999999999994</v>
      </c>
      <c r="E19" s="20">
        <v>4.0999999999999996</v>
      </c>
      <c r="F19" s="20">
        <v>10.5</v>
      </c>
      <c r="G19" s="20">
        <v>13</v>
      </c>
      <c r="H19" s="26" t="s">
        <v>93</v>
      </c>
      <c r="I19" s="16">
        <f t="shared" si="0"/>
        <v>4.8000000000000114</v>
      </c>
    </row>
    <row r="20" spans="1:9" x14ac:dyDescent="0.25">
      <c r="A20" s="21" t="s">
        <v>95</v>
      </c>
      <c r="B20" s="19">
        <v>51</v>
      </c>
      <c r="C20" s="20">
        <v>10.1</v>
      </c>
      <c r="D20" s="20">
        <v>93.1</v>
      </c>
      <c r="E20" s="20">
        <v>3.1</v>
      </c>
      <c r="F20" s="20">
        <v>0</v>
      </c>
      <c r="G20" s="20">
        <v>4.2</v>
      </c>
      <c r="H20" s="26" t="s">
        <v>94</v>
      </c>
      <c r="I20" s="16">
        <f t="shared" si="0"/>
        <v>3.8000000000000114</v>
      </c>
    </row>
    <row r="21" spans="1:9" x14ac:dyDescent="0.25">
      <c r="A21" s="21" t="s">
        <v>132</v>
      </c>
      <c r="B21" s="19">
        <v>36</v>
      </c>
      <c r="C21" s="20" t="s">
        <v>131</v>
      </c>
      <c r="D21" s="20" t="s">
        <v>131</v>
      </c>
      <c r="E21" s="20" t="s">
        <v>131</v>
      </c>
      <c r="F21" s="20" t="s">
        <v>131</v>
      </c>
      <c r="G21" s="20" t="s">
        <v>131</v>
      </c>
      <c r="I21" s="16" t="str">
        <f t="shared" si="0"/>
        <v/>
      </c>
    </row>
    <row r="22" spans="1:9" x14ac:dyDescent="0.25">
      <c r="A22" s="21" t="s">
        <v>133</v>
      </c>
      <c r="B22" s="19">
        <v>83</v>
      </c>
      <c r="C22" s="20">
        <v>10.7</v>
      </c>
      <c r="D22" s="20">
        <v>90.4</v>
      </c>
      <c r="E22" s="20">
        <v>0.8</v>
      </c>
      <c r="F22" s="20">
        <v>2.5</v>
      </c>
      <c r="G22" s="20">
        <v>12.7</v>
      </c>
      <c r="H22" s="26" t="s">
        <v>28</v>
      </c>
      <c r="I22" s="16">
        <f t="shared" si="0"/>
        <v>6.2999999999999972</v>
      </c>
    </row>
    <row r="23" spans="1:9" x14ac:dyDescent="0.25">
      <c r="A23" s="21" t="s">
        <v>134</v>
      </c>
      <c r="B23" s="19">
        <v>0</v>
      </c>
      <c r="C23" s="20" t="s">
        <v>131</v>
      </c>
      <c r="D23" s="20" t="s">
        <v>131</v>
      </c>
      <c r="E23" s="20" t="s">
        <v>131</v>
      </c>
      <c r="F23" s="20" t="s">
        <v>131</v>
      </c>
      <c r="G23" s="20" t="s">
        <v>131</v>
      </c>
      <c r="I23" s="16" t="str">
        <f t="shared" si="0"/>
        <v/>
      </c>
    </row>
    <row r="24" spans="1:9" x14ac:dyDescent="0.25">
      <c r="A24" s="21" t="s">
        <v>135</v>
      </c>
      <c r="B24" s="19">
        <v>417</v>
      </c>
      <c r="C24" s="20">
        <v>15.2</v>
      </c>
      <c r="D24" s="20">
        <v>86.5</v>
      </c>
      <c r="E24" s="20">
        <v>6</v>
      </c>
      <c r="F24" s="20">
        <v>3.9</v>
      </c>
      <c r="G24" s="20">
        <v>20.7</v>
      </c>
      <c r="H24" s="26" t="s">
        <v>29</v>
      </c>
      <c r="I24" s="16">
        <f t="shared" si="0"/>
        <v>3.5999999999999943</v>
      </c>
    </row>
    <row r="25" spans="1:9" x14ac:dyDescent="0.25">
      <c r="I25" s="16" t="str">
        <f t="shared" si="0"/>
        <v/>
      </c>
    </row>
    <row r="26" spans="1:9" x14ac:dyDescent="0.25">
      <c r="A26" s="18" t="s">
        <v>1</v>
      </c>
      <c r="B26" s="19">
        <v>10786</v>
      </c>
      <c r="C26" s="20">
        <v>10.9</v>
      </c>
      <c r="D26" s="20">
        <v>88.6</v>
      </c>
      <c r="E26" s="20">
        <v>6</v>
      </c>
      <c r="F26" s="20">
        <v>2</v>
      </c>
      <c r="G26" s="20">
        <v>30</v>
      </c>
      <c r="H26" s="26" t="s">
        <v>43</v>
      </c>
      <c r="I26" s="16">
        <f t="shared" si="0"/>
        <v>3.4000000000000057</v>
      </c>
    </row>
    <row r="27" spans="1:9" x14ac:dyDescent="0.25">
      <c r="I27" s="16" t="str">
        <f t="shared" si="0"/>
        <v/>
      </c>
    </row>
    <row r="28" spans="1:9" x14ac:dyDescent="0.25">
      <c r="A28" s="18" t="s">
        <v>2</v>
      </c>
      <c r="B28" s="19">
        <v>14550</v>
      </c>
      <c r="C28" s="20">
        <v>29.5</v>
      </c>
      <c r="D28" s="20">
        <v>79.7</v>
      </c>
      <c r="E28" s="20">
        <v>10.3</v>
      </c>
      <c r="F28" s="20">
        <v>7</v>
      </c>
      <c r="G28" s="20">
        <v>17.3</v>
      </c>
      <c r="I28" s="16">
        <f t="shared" si="0"/>
        <v>3</v>
      </c>
    </row>
    <row r="29" spans="1:9" ht="18" customHeight="1" x14ac:dyDescent="0.25">
      <c r="A29" s="21" t="s">
        <v>136</v>
      </c>
      <c r="B29" s="19">
        <v>9129</v>
      </c>
      <c r="C29" s="20">
        <v>25.4</v>
      </c>
      <c r="D29" s="20">
        <v>80.3</v>
      </c>
      <c r="E29" s="20">
        <v>9.5</v>
      </c>
      <c r="F29" s="20">
        <v>7.4</v>
      </c>
      <c r="G29" s="20">
        <v>15.5</v>
      </c>
      <c r="I29" s="16">
        <f t="shared" si="0"/>
        <v>2.7999999999999972</v>
      </c>
    </row>
    <row r="30" spans="1:9" ht="18" customHeight="1" x14ac:dyDescent="0.25">
      <c r="A30" s="22" t="s">
        <v>137</v>
      </c>
      <c r="B30" s="19">
        <v>410</v>
      </c>
      <c r="C30" s="20">
        <v>21.3</v>
      </c>
      <c r="D30" s="20">
        <v>84</v>
      </c>
      <c r="E30" s="20">
        <v>8.8000000000000007</v>
      </c>
      <c r="F30" s="20">
        <v>2.4</v>
      </c>
      <c r="G30" s="20">
        <v>24.4</v>
      </c>
      <c r="H30" s="26" t="s">
        <v>433</v>
      </c>
      <c r="I30" s="16">
        <f t="shared" si="0"/>
        <v>4.7999999999999972</v>
      </c>
    </row>
    <row r="31" spans="1:9" x14ac:dyDescent="0.25">
      <c r="A31" s="23" t="s">
        <v>138</v>
      </c>
      <c r="B31" s="19">
        <v>17</v>
      </c>
      <c r="C31" s="20" t="s">
        <v>131</v>
      </c>
      <c r="D31" s="20" t="s">
        <v>131</v>
      </c>
      <c r="E31" s="20" t="s">
        <v>131</v>
      </c>
      <c r="F31" s="20" t="s">
        <v>131</v>
      </c>
      <c r="G31" s="20" t="s">
        <v>131</v>
      </c>
      <c r="I31" s="16" t="str">
        <f t="shared" si="0"/>
        <v/>
      </c>
    </row>
    <row r="32" spans="1:9" x14ac:dyDescent="0.25">
      <c r="A32" s="23" t="s">
        <v>139</v>
      </c>
      <c r="B32" s="19">
        <v>38</v>
      </c>
      <c r="C32" s="20" t="s">
        <v>131</v>
      </c>
      <c r="D32" s="20" t="s">
        <v>131</v>
      </c>
      <c r="E32" s="20" t="s">
        <v>131</v>
      </c>
      <c r="F32" s="20" t="s">
        <v>131</v>
      </c>
      <c r="G32" s="20" t="s">
        <v>131</v>
      </c>
      <c r="I32" s="16" t="str">
        <f t="shared" si="0"/>
        <v/>
      </c>
    </row>
    <row r="33" spans="1:9" x14ac:dyDescent="0.25">
      <c r="A33" s="23" t="s">
        <v>140</v>
      </c>
      <c r="B33" s="19">
        <v>123</v>
      </c>
      <c r="C33" s="20">
        <v>22.9</v>
      </c>
      <c r="D33" s="20">
        <v>78.900000000000006</v>
      </c>
      <c r="E33" s="20">
        <v>10.6</v>
      </c>
      <c r="F33" s="20">
        <v>4.3</v>
      </c>
      <c r="G33" s="20">
        <v>21.8</v>
      </c>
      <c r="H33" s="26" t="s">
        <v>98</v>
      </c>
      <c r="I33" s="16">
        <f t="shared" si="0"/>
        <v>6.2000000000000028</v>
      </c>
    </row>
    <row r="34" spans="1:9" x14ac:dyDescent="0.25">
      <c r="A34" s="23" t="s">
        <v>141</v>
      </c>
      <c r="B34" s="19">
        <v>157</v>
      </c>
      <c r="C34" s="20">
        <v>12.9</v>
      </c>
      <c r="D34" s="20">
        <v>89.3</v>
      </c>
      <c r="E34" s="20">
        <v>7.1</v>
      </c>
      <c r="F34" s="20">
        <v>2.1</v>
      </c>
      <c r="G34" s="20">
        <v>29.8</v>
      </c>
      <c r="I34" s="16">
        <f t="shared" si="0"/>
        <v>1.5000000000000142</v>
      </c>
    </row>
    <row r="35" spans="1:9" x14ac:dyDescent="0.25">
      <c r="A35" s="23" t="s">
        <v>142</v>
      </c>
      <c r="B35" s="19">
        <v>75</v>
      </c>
      <c r="C35" s="20">
        <v>29.6</v>
      </c>
      <c r="D35" s="20">
        <v>84.5</v>
      </c>
      <c r="E35" s="20">
        <v>7.9</v>
      </c>
      <c r="F35" s="20">
        <v>1.6</v>
      </c>
      <c r="G35" s="20">
        <v>23.1</v>
      </c>
      <c r="I35" s="16">
        <f t="shared" si="0"/>
        <v>6</v>
      </c>
    </row>
    <row r="36" spans="1:9" ht="18" customHeight="1" x14ac:dyDescent="0.25">
      <c r="A36" s="22" t="s">
        <v>143</v>
      </c>
      <c r="B36" s="19">
        <v>1534</v>
      </c>
      <c r="C36" s="20">
        <v>16.399999999999999</v>
      </c>
      <c r="D36" s="20">
        <v>89.3</v>
      </c>
      <c r="E36" s="20">
        <v>5.7</v>
      </c>
      <c r="F36" s="20">
        <v>2.4</v>
      </c>
      <c r="G36" s="20">
        <v>14.9</v>
      </c>
      <c r="I36" s="16">
        <f t="shared" si="0"/>
        <v>2.5999999999999943</v>
      </c>
    </row>
    <row r="37" spans="1:9" x14ac:dyDescent="0.25">
      <c r="A37" s="23" t="s">
        <v>144</v>
      </c>
      <c r="B37" s="19">
        <v>256</v>
      </c>
      <c r="C37" s="20">
        <v>12.1</v>
      </c>
      <c r="D37" s="20">
        <v>87.4</v>
      </c>
      <c r="E37" s="20">
        <v>8.1999999999999993</v>
      </c>
      <c r="F37" s="20">
        <v>1</v>
      </c>
      <c r="G37" s="20">
        <v>13.5</v>
      </c>
      <c r="H37" s="26" t="s">
        <v>101</v>
      </c>
      <c r="I37" s="16">
        <f t="shared" si="0"/>
        <v>3.3999999999999915</v>
      </c>
    </row>
    <row r="38" spans="1:9" x14ac:dyDescent="0.25">
      <c r="A38" s="23" t="s">
        <v>145</v>
      </c>
      <c r="B38" s="19">
        <v>71</v>
      </c>
      <c r="C38" s="20">
        <v>26.9</v>
      </c>
      <c r="D38" s="20">
        <v>92.2</v>
      </c>
      <c r="E38" s="20">
        <v>6.1</v>
      </c>
      <c r="F38" s="20">
        <v>0.8</v>
      </c>
      <c r="G38" s="20">
        <v>23.4</v>
      </c>
      <c r="H38" s="26" t="s">
        <v>104</v>
      </c>
      <c r="I38" s="16">
        <f t="shared" si="0"/>
        <v>0.90000000000000568</v>
      </c>
    </row>
    <row r="39" spans="1:9" ht="30" x14ac:dyDescent="0.25">
      <c r="A39" s="23" t="s">
        <v>146</v>
      </c>
      <c r="B39" s="19">
        <v>31</v>
      </c>
      <c r="C39" s="20" t="s">
        <v>131</v>
      </c>
      <c r="D39" s="20" t="s">
        <v>131</v>
      </c>
      <c r="E39" s="20" t="s">
        <v>131</v>
      </c>
      <c r="F39" s="20" t="s">
        <v>131</v>
      </c>
      <c r="G39" s="20" t="s">
        <v>131</v>
      </c>
      <c r="I39" s="16" t="str">
        <f t="shared" si="0"/>
        <v/>
      </c>
    </row>
    <row r="40" spans="1:9" x14ac:dyDescent="0.25">
      <c r="A40" s="23" t="s">
        <v>147</v>
      </c>
      <c r="B40" s="19">
        <v>59</v>
      </c>
      <c r="C40" s="20">
        <v>18.5</v>
      </c>
      <c r="D40" s="20">
        <v>94.6</v>
      </c>
      <c r="E40" s="20">
        <v>4.7</v>
      </c>
      <c r="F40" s="20">
        <v>0.4</v>
      </c>
      <c r="G40" s="20">
        <v>8</v>
      </c>
      <c r="H40" s="26" t="s">
        <v>433</v>
      </c>
      <c r="I40" s="16">
        <f t="shared" si="0"/>
        <v>0.29999999999999716</v>
      </c>
    </row>
    <row r="41" spans="1:9" x14ac:dyDescent="0.25">
      <c r="A41" s="23" t="s">
        <v>148</v>
      </c>
      <c r="B41" s="19">
        <v>45</v>
      </c>
      <c r="C41" s="20" t="s">
        <v>131</v>
      </c>
      <c r="D41" s="20" t="s">
        <v>131</v>
      </c>
      <c r="E41" s="20" t="s">
        <v>131</v>
      </c>
      <c r="F41" s="20" t="s">
        <v>131</v>
      </c>
      <c r="G41" s="20" t="s">
        <v>131</v>
      </c>
      <c r="I41" s="16" t="str">
        <f t="shared" si="0"/>
        <v/>
      </c>
    </row>
    <row r="42" spans="1:9" x14ac:dyDescent="0.25">
      <c r="A42" s="23" t="s">
        <v>149</v>
      </c>
      <c r="B42" s="19">
        <v>46</v>
      </c>
      <c r="C42" s="20" t="s">
        <v>131</v>
      </c>
      <c r="D42" s="20" t="s">
        <v>131</v>
      </c>
      <c r="E42" s="20" t="s">
        <v>131</v>
      </c>
      <c r="F42" s="20" t="s">
        <v>131</v>
      </c>
      <c r="G42" s="20" t="s">
        <v>131</v>
      </c>
      <c r="I42" s="16" t="str">
        <f t="shared" si="0"/>
        <v/>
      </c>
    </row>
    <row r="43" spans="1:9" ht="30" x14ac:dyDescent="0.25">
      <c r="A43" s="23" t="s">
        <v>150</v>
      </c>
      <c r="B43" s="19">
        <v>304</v>
      </c>
      <c r="C43" s="20">
        <v>16.100000000000001</v>
      </c>
      <c r="D43" s="20">
        <v>86.4</v>
      </c>
      <c r="E43" s="20">
        <v>6.9</v>
      </c>
      <c r="F43" s="20">
        <v>2.6</v>
      </c>
      <c r="G43" s="20">
        <v>15.6</v>
      </c>
      <c r="H43" s="26" t="s">
        <v>433</v>
      </c>
      <c r="I43" s="16">
        <f t="shared" si="0"/>
        <v>4.0999999999999943</v>
      </c>
    </row>
    <row r="44" spans="1:9" ht="30" x14ac:dyDescent="0.25">
      <c r="A44" s="23" t="s">
        <v>151</v>
      </c>
      <c r="B44" s="19">
        <v>287</v>
      </c>
      <c r="C44" s="20">
        <v>14</v>
      </c>
      <c r="D44" s="20">
        <v>90.9</v>
      </c>
      <c r="E44" s="20">
        <v>3.9</v>
      </c>
      <c r="F44" s="20">
        <v>4.5999999999999996</v>
      </c>
      <c r="G44" s="20">
        <v>13.8</v>
      </c>
      <c r="H44" s="26" t="s">
        <v>433</v>
      </c>
      <c r="I44" s="16">
        <f t="shared" si="0"/>
        <v>0.59999999999999432</v>
      </c>
    </row>
    <row r="45" spans="1:9" x14ac:dyDescent="0.25">
      <c r="A45" s="23" t="s">
        <v>152</v>
      </c>
      <c r="B45" s="19">
        <v>61</v>
      </c>
      <c r="C45" s="20">
        <v>18.5</v>
      </c>
      <c r="D45" s="20">
        <v>91.8</v>
      </c>
      <c r="E45" s="20">
        <v>1</v>
      </c>
      <c r="F45" s="20">
        <v>2.2999999999999998</v>
      </c>
      <c r="G45" s="20">
        <v>20.9</v>
      </c>
      <c r="H45" s="26" t="s">
        <v>433</v>
      </c>
      <c r="I45" s="16">
        <f t="shared" si="0"/>
        <v>4.9000000000000057</v>
      </c>
    </row>
    <row r="46" spans="1:9" x14ac:dyDescent="0.25">
      <c r="A46" s="23" t="s">
        <v>153</v>
      </c>
      <c r="B46" s="19">
        <v>46</v>
      </c>
      <c r="C46" s="20" t="s">
        <v>131</v>
      </c>
      <c r="D46" s="20" t="s">
        <v>131</v>
      </c>
      <c r="E46" s="20" t="s">
        <v>131</v>
      </c>
      <c r="F46" s="20" t="s">
        <v>131</v>
      </c>
      <c r="G46" s="20" t="s">
        <v>131</v>
      </c>
      <c r="I46" s="16" t="str">
        <f t="shared" si="0"/>
        <v/>
      </c>
    </row>
    <row r="47" spans="1:9" x14ac:dyDescent="0.25">
      <c r="A47" s="23" t="s">
        <v>154</v>
      </c>
      <c r="B47" s="19">
        <v>310</v>
      </c>
      <c r="C47" s="20">
        <v>18.600000000000001</v>
      </c>
      <c r="D47" s="20">
        <v>89.8</v>
      </c>
      <c r="E47" s="20">
        <v>5.7</v>
      </c>
      <c r="F47" s="20">
        <v>1.9</v>
      </c>
      <c r="G47" s="20">
        <v>15.3</v>
      </c>
      <c r="H47" s="26" t="s">
        <v>433</v>
      </c>
      <c r="I47" s="16">
        <f t="shared" si="0"/>
        <v>2.5999999999999943</v>
      </c>
    </row>
    <row r="48" spans="1:9" x14ac:dyDescent="0.25">
      <c r="A48" s="23" t="s">
        <v>155</v>
      </c>
      <c r="B48" s="19">
        <v>18</v>
      </c>
      <c r="C48" s="20" t="s">
        <v>131</v>
      </c>
      <c r="D48" s="20" t="s">
        <v>131</v>
      </c>
      <c r="E48" s="20" t="s">
        <v>131</v>
      </c>
      <c r="F48" s="20" t="s">
        <v>131</v>
      </c>
      <c r="G48" s="20" t="s">
        <v>131</v>
      </c>
      <c r="I48" s="16" t="str">
        <f t="shared" si="0"/>
        <v/>
      </c>
    </row>
    <row r="49" spans="1:9" ht="18" customHeight="1" x14ac:dyDescent="0.25">
      <c r="A49" s="22" t="s">
        <v>156</v>
      </c>
      <c r="B49" s="19">
        <v>1119</v>
      </c>
      <c r="C49" s="20">
        <v>23.3</v>
      </c>
      <c r="D49" s="20">
        <v>85.4</v>
      </c>
      <c r="E49" s="20">
        <v>7.7</v>
      </c>
      <c r="F49" s="20">
        <v>4.5999999999999996</v>
      </c>
      <c r="G49" s="20">
        <v>11.2</v>
      </c>
      <c r="H49" s="26" t="s">
        <v>39</v>
      </c>
      <c r="I49" s="16">
        <f t="shared" si="0"/>
        <v>2.2999999999999972</v>
      </c>
    </row>
    <row r="50" spans="1:9" x14ac:dyDescent="0.25">
      <c r="A50" s="23" t="s">
        <v>157</v>
      </c>
      <c r="B50" s="19">
        <v>93</v>
      </c>
      <c r="C50" s="20">
        <v>18.3</v>
      </c>
      <c r="D50" s="20">
        <v>84.7</v>
      </c>
      <c r="E50" s="20">
        <v>9.4</v>
      </c>
      <c r="F50" s="20">
        <v>3.8</v>
      </c>
      <c r="G50" s="20">
        <v>4.3</v>
      </c>
      <c r="I50" s="16">
        <f t="shared" si="0"/>
        <v>2.0999999999999943</v>
      </c>
    </row>
    <row r="51" spans="1:9" ht="30" x14ac:dyDescent="0.25">
      <c r="A51" s="23" t="s">
        <v>158</v>
      </c>
      <c r="B51" s="19">
        <v>129</v>
      </c>
      <c r="C51" s="20">
        <v>21.5</v>
      </c>
      <c r="D51" s="20">
        <v>89.7</v>
      </c>
      <c r="E51" s="20">
        <v>4.8</v>
      </c>
      <c r="F51" s="20">
        <v>3.9</v>
      </c>
      <c r="G51" s="20">
        <v>10</v>
      </c>
      <c r="I51" s="16">
        <f t="shared" si="0"/>
        <v>1.5999999999999943</v>
      </c>
    </row>
    <row r="52" spans="1:9" x14ac:dyDescent="0.25">
      <c r="A52" s="23" t="s">
        <v>159</v>
      </c>
      <c r="B52" s="19">
        <v>81</v>
      </c>
      <c r="C52" s="20">
        <v>26.1</v>
      </c>
      <c r="D52" s="20">
        <v>84</v>
      </c>
      <c r="E52" s="20">
        <v>4</v>
      </c>
      <c r="F52" s="20">
        <v>6.1</v>
      </c>
      <c r="G52" s="20">
        <v>16.5</v>
      </c>
      <c r="I52" s="16">
        <f t="shared" si="0"/>
        <v>5.9000000000000057</v>
      </c>
    </row>
    <row r="53" spans="1:9" x14ac:dyDescent="0.25">
      <c r="A53" s="23" t="s">
        <v>160</v>
      </c>
      <c r="B53" s="19">
        <v>91</v>
      </c>
      <c r="C53" s="20">
        <v>13.5</v>
      </c>
      <c r="D53" s="20">
        <v>91.1</v>
      </c>
      <c r="E53" s="20">
        <v>1.2</v>
      </c>
      <c r="F53" s="20">
        <v>4.5</v>
      </c>
      <c r="G53" s="20">
        <v>6.7</v>
      </c>
      <c r="I53" s="16">
        <f t="shared" si="0"/>
        <v>3.2000000000000028</v>
      </c>
    </row>
    <row r="54" spans="1:9" ht="30" x14ac:dyDescent="0.25">
      <c r="A54" s="23" t="s">
        <v>161</v>
      </c>
      <c r="B54" s="19">
        <v>41</v>
      </c>
      <c r="C54" s="20" t="s">
        <v>131</v>
      </c>
      <c r="D54" s="20" t="s">
        <v>131</v>
      </c>
      <c r="E54" s="20" t="s">
        <v>131</v>
      </c>
      <c r="F54" s="20" t="s">
        <v>131</v>
      </c>
      <c r="G54" s="20" t="s">
        <v>131</v>
      </c>
      <c r="I54" s="16" t="str">
        <f t="shared" si="0"/>
        <v/>
      </c>
    </row>
    <row r="55" spans="1:9" x14ac:dyDescent="0.25">
      <c r="A55" s="23" t="s">
        <v>162</v>
      </c>
      <c r="B55" s="19">
        <v>684</v>
      </c>
      <c r="C55" s="20">
        <v>25</v>
      </c>
      <c r="D55" s="20">
        <v>84.5</v>
      </c>
      <c r="E55" s="20">
        <v>9</v>
      </c>
      <c r="F55" s="20">
        <v>4.5</v>
      </c>
      <c r="G55" s="20">
        <v>12.1</v>
      </c>
      <c r="I55" s="16">
        <f t="shared" si="0"/>
        <v>2</v>
      </c>
    </row>
    <row r="56" spans="1:9" ht="18" customHeight="1" x14ac:dyDescent="0.25">
      <c r="A56" s="22" t="s">
        <v>163</v>
      </c>
      <c r="B56" s="19">
        <v>1039</v>
      </c>
      <c r="C56" s="20">
        <v>30.5</v>
      </c>
      <c r="D56" s="20">
        <v>68.099999999999994</v>
      </c>
      <c r="E56" s="20">
        <v>5.9</v>
      </c>
      <c r="F56" s="20">
        <v>22.8</v>
      </c>
      <c r="G56" s="20">
        <v>11.6</v>
      </c>
      <c r="H56" s="26" t="s">
        <v>37</v>
      </c>
      <c r="I56" s="16">
        <f t="shared" si="0"/>
        <v>3.2000000000000028</v>
      </c>
    </row>
    <row r="57" spans="1:9" x14ac:dyDescent="0.25">
      <c r="A57" s="23" t="s">
        <v>164</v>
      </c>
      <c r="B57" s="19">
        <v>155</v>
      </c>
      <c r="C57" s="20">
        <v>27.3</v>
      </c>
      <c r="D57" s="20">
        <v>58.7</v>
      </c>
      <c r="E57" s="20">
        <v>7.4</v>
      </c>
      <c r="F57" s="20">
        <v>31.4</v>
      </c>
      <c r="G57" s="20">
        <v>12.7</v>
      </c>
      <c r="I57" s="16">
        <f t="shared" si="0"/>
        <v>2.5</v>
      </c>
    </row>
    <row r="58" spans="1:9" ht="30" x14ac:dyDescent="0.25">
      <c r="A58" s="23" t="s">
        <v>165</v>
      </c>
      <c r="B58" s="19">
        <v>103</v>
      </c>
      <c r="C58" s="20">
        <v>21.5</v>
      </c>
      <c r="D58" s="20">
        <v>73.3</v>
      </c>
      <c r="E58" s="20">
        <v>8.6</v>
      </c>
      <c r="F58" s="20">
        <v>18.100000000000001</v>
      </c>
      <c r="G58" s="20">
        <v>10</v>
      </c>
      <c r="I58" s="16">
        <f t="shared" si="0"/>
        <v>0</v>
      </c>
    </row>
    <row r="59" spans="1:9" ht="30" x14ac:dyDescent="0.25">
      <c r="A59" s="23" t="s">
        <v>166</v>
      </c>
      <c r="B59" s="19">
        <v>175</v>
      </c>
      <c r="C59" s="20">
        <v>28.7</v>
      </c>
      <c r="D59" s="20">
        <v>82.3</v>
      </c>
      <c r="E59" s="20">
        <v>7.2</v>
      </c>
      <c r="F59" s="20">
        <v>9</v>
      </c>
      <c r="G59" s="20">
        <v>12.6</v>
      </c>
      <c r="I59" s="16">
        <f t="shared" si="0"/>
        <v>1.5</v>
      </c>
    </row>
    <row r="60" spans="1:9" x14ac:dyDescent="0.25">
      <c r="A60" s="23" t="s">
        <v>167</v>
      </c>
      <c r="B60" s="19">
        <v>606</v>
      </c>
      <c r="C60" s="20">
        <v>33.4</v>
      </c>
      <c r="D60" s="20">
        <v>65.599999999999994</v>
      </c>
      <c r="E60" s="20">
        <v>4.7</v>
      </c>
      <c r="F60" s="20">
        <v>25.4</v>
      </c>
      <c r="G60" s="20">
        <v>11.2</v>
      </c>
      <c r="I60" s="16">
        <f t="shared" si="0"/>
        <v>4.3000000000000114</v>
      </c>
    </row>
    <row r="61" spans="1:9" ht="18" customHeight="1" x14ac:dyDescent="0.25">
      <c r="A61" s="22" t="s">
        <v>168</v>
      </c>
      <c r="B61" s="19">
        <v>376</v>
      </c>
      <c r="C61" s="20">
        <v>28.9</v>
      </c>
      <c r="D61" s="20">
        <v>81.599999999999994</v>
      </c>
      <c r="E61" s="20">
        <v>9.4</v>
      </c>
      <c r="F61" s="20">
        <v>5.5</v>
      </c>
      <c r="G61" s="20">
        <v>15.3</v>
      </c>
      <c r="H61" s="26" t="s">
        <v>38</v>
      </c>
      <c r="I61" s="16">
        <f t="shared" si="0"/>
        <v>3.5</v>
      </c>
    </row>
    <row r="62" spans="1:9" x14ac:dyDescent="0.25">
      <c r="A62" s="23" t="s">
        <v>169</v>
      </c>
      <c r="B62" s="19">
        <v>68</v>
      </c>
      <c r="C62" s="20">
        <v>33</v>
      </c>
      <c r="D62" s="20">
        <v>70.599999999999994</v>
      </c>
      <c r="E62" s="20">
        <v>17.7</v>
      </c>
      <c r="F62" s="20">
        <v>3.6</v>
      </c>
      <c r="G62" s="20">
        <v>13.2</v>
      </c>
      <c r="I62" s="16">
        <f t="shared" si="0"/>
        <v>8.1000000000000085</v>
      </c>
    </row>
    <row r="63" spans="1:9" ht="30" x14ac:dyDescent="0.25">
      <c r="A63" s="23" t="s">
        <v>170</v>
      </c>
      <c r="B63" s="19">
        <v>307</v>
      </c>
      <c r="C63" s="20">
        <v>28</v>
      </c>
      <c r="D63" s="20">
        <v>84</v>
      </c>
      <c r="E63" s="20">
        <v>7.5</v>
      </c>
      <c r="F63" s="20">
        <v>6</v>
      </c>
      <c r="G63" s="20">
        <v>15.8</v>
      </c>
      <c r="I63" s="16">
        <f t="shared" si="0"/>
        <v>2.5</v>
      </c>
    </row>
    <row r="64" spans="1:9" ht="18" customHeight="1" x14ac:dyDescent="0.25">
      <c r="A64" s="22" t="s">
        <v>171</v>
      </c>
      <c r="B64" s="19">
        <v>2304</v>
      </c>
      <c r="C64" s="20">
        <v>24</v>
      </c>
      <c r="D64" s="20">
        <v>76.5</v>
      </c>
      <c r="E64" s="20">
        <v>14.3</v>
      </c>
      <c r="F64" s="20">
        <v>6.9</v>
      </c>
      <c r="G64" s="20">
        <v>12.9</v>
      </c>
      <c r="H64" s="26" t="s">
        <v>433</v>
      </c>
      <c r="I64" s="16">
        <f t="shared" si="0"/>
        <v>2.2999999999999972</v>
      </c>
    </row>
    <row r="65" spans="1:9" x14ac:dyDescent="0.25">
      <c r="A65" s="23" t="s">
        <v>172</v>
      </c>
      <c r="B65" s="19">
        <v>1266</v>
      </c>
      <c r="C65" s="20">
        <v>26.1</v>
      </c>
      <c r="D65" s="20">
        <v>73.099999999999994</v>
      </c>
      <c r="E65" s="20">
        <v>18.2</v>
      </c>
      <c r="F65" s="20">
        <v>6.5</v>
      </c>
      <c r="G65" s="20">
        <v>9.9</v>
      </c>
      <c r="H65" s="26" t="s">
        <v>40</v>
      </c>
      <c r="I65" s="16">
        <f t="shared" si="0"/>
        <v>2.2000000000000028</v>
      </c>
    </row>
    <row r="66" spans="1:9" x14ac:dyDescent="0.25">
      <c r="A66" s="23" t="s">
        <v>173</v>
      </c>
      <c r="B66" s="19">
        <v>772</v>
      </c>
      <c r="C66" s="20">
        <v>22.7</v>
      </c>
      <c r="D66" s="20">
        <v>81.099999999999994</v>
      </c>
      <c r="E66" s="20">
        <v>7.6</v>
      </c>
      <c r="F66" s="20">
        <v>8.6</v>
      </c>
      <c r="G66" s="20">
        <v>16.7</v>
      </c>
      <c r="I66" s="16">
        <f t="shared" si="0"/>
        <v>2.7000000000000171</v>
      </c>
    </row>
    <row r="67" spans="1:9" x14ac:dyDescent="0.25">
      <c r="A67" s="23" t="s">
        <v>174</v>
      </c>
      <c r="B67" s="19">
        <v>44</v>
      </c>
      <c r="C67" s="20" t="s">
        <v>131</v>
      </c>
      <c r="D67" s="20" t="s">
        <v>131</v>
      </c>
      <c r="E67" s="20" t="s">
        <v>131</v>
      </c>
      <c r="F67" s="20" t="s">
        <v>131</v>
      </c>
      <c r="G67" s="20" t="s">
        <v>131</v>
      </c>
      <c r="I67" s="16" t="str">
        <f t="shared" si="0"/>
        <v/>
      </c>
    </row>
    <row r="68" spans="1:9" x14ac:dyDescent="0.25">
      <c r="A68" s="23" t="s">
        <v>175</v>
      </c>
      <c r="B68" s="19">
        <v>27</v>
      </c>
      <c r="C68" s="20" t="s">
        <v>131</v>
      </c>
      <c r="D68" s="20" t="s">
        <v>131</v>
      </c>
      <c r="E68" s="20" t="s">
        <v>131</v>
      </c>
      <c r="F68" s="20" t="s">
        <v>131</v>
      </c>
      <c r="G68" s="20" t="s">
        <v>131</v>
      </c>
      <c r="I68" s="16" t="str">
        <f t="shared" si="0"/>
        <v/>
      </c>
    </row>
    <row r="69" spans="1:9" x14ac:dyDescent="0.25">
      <c r="A69" s="23" t="s">
        <v>176</v>
      </c>
      <c r="B69" s="19">
        <v>176</v>
      </c>
      <c r="C69" s="20">
        <v>16</v>
      </c>
      <c r="D69" s="20">
        <v>76.900000000000006</v>
      </c>
      <c r="E69" s="20">
        <v>16.100000000000001</v>
      </c>
      <c r="F69" s="20">
        <v>4.9000000000000004</v>
      </c>
      <c r="G69" s="20">
        <v>19.2</v>
      </c>
      <c r="I69" s="16">
        <f t="shared" si="0"/>
        <v>2.0999999999999943</v>
      </c>
    </row>
    <row r="70" spans="1:9" x14ac:dyDescent="0.25">
      <c r="A70" s="23" t="s">
        <v>177</v>
      </c>
      <c r="B70" s="19">
        <v>20</v>
      </c>
      <c r="C70" s="20" t="s">
        <v>131</v>
      </c>
      <c r="D70" s="20" t="s">
        <v>131</v>
      </c>
      <c r="E70" s="20" t="s">
        <v>131</v>
      </c>
      <c r="F70" s="20" t="s">
        <v>131</v>
      </c>
      <c r="G70" s="20" t="s">
        <v>131</v>
      </c>
      <c r="I70" s="16" t="str">
        <f t="shared" si="0"/>
        <v/>
      </c>
    </row>
    <row r="71" spans="1:9" ht="18" customHeight="1" x14ac:dyDescent="0.25">
      <c r="A71" s="22" t="s">
        <v>178</v>
      </c>
      <c r="B71" s="19">
        <v>430</v>
      </c>
      <c r="C71" s="20">
        <v>16.600000000000001</v>
      </c>
      <c r="D71" s="20">
        <v>85.1</v>
      </c>
      <c r="E71" s="20">
        <v>9.1</v>
      </c>
      <c r="F71" s="20">
        <v>1.7</v>
      </c>
      <c r="G71" s="20">
        <v>23.6</v>
      </c>
      <c r="H71" s="26" t="s">
        <v>32</v>
      </c>
      <c r="I71" s="16">
        <f t="shared" si="0"/>
        <v>4.1000000000000085</v>
      </c>
    </row>
    <row r="72" spans="1:9" x14ac:dyDescent="0.25">
      <c r="A72" s="23" t="s">
        <v>179</v>
      </c>
      <c r="B72" s="19">
        <v>141</v>
      </c>
      <c r="C72" s="20">
        <v>13.5</v>
      </c>
      <c r="D72" s="20">
        <v>86.5</v>
      </c>
      <c r="E72" s="20">
        <v>7.5</v>
      </c>
      <c r="F72" s="20">
        <v>0.5</v>
      </c>
      <c r="G72" s="20">
        <v>21.9</v>
      </c>
      <c r="I72" s="16">
        <f t="shared" si="0"/>
        <v>5.5</v>
      </c>
    </row>
    <row r="73" spans="1:9" x14ac:dyDescent="0.25">
      <c r="A73" s="23" t="s">
        <v>180</v>
      </c>
      <c r="B73" s="19">
        <v>30</v>
      </c>
      <c r="C73" s="20" t="s">
        <v>131</v>
      </c>
      <c r="D73" s="20" t="s">
        <v>131</v>
      </c>
      <c r="E73" s="20" t="s">
        <v>131</v>
      </c>
      <c r="F73" s="20" t="s">
        <v>131</v>
      </c>
      <c r="G73" s="20" t="s">
        <v>131</v>
      </c>
      <c r="I73" s="16" t="str">
        <f t="shared" ref="I73:I136" si="1">IF(OR(ISBLANK(D73),NOT(ISNUMBER(D73))),"",MAX(0,100-SUM(D73:F73)))</f>
        <v/>
      </c>
    </row>
    <row r="74" spans="1:9" ht="30" x14ac:dyDescent="0.25">
      <c r="A74" s="23" t="s">
        <v>181</v>
      </c>
      <c r="B74" s="19">
        <v>29</v>
      </c>
      <c r="C74" s="20" t="s">
        <v>131</v>
      </c>
      <c r="D74" s="20" t="s">
        <v>131</v>
      </c>
      <c r="E74" s="20" t="s">
        <v>131</v>
      </c>
      <c r="F74" s="20" t="s">
        <v>131</v>
      </c>
      <c r="G74" s="20" t="s">
        <v>131</v>
      </c>
      <c r="I74" s="16" t="str">
        <f t="shared" si="1"/>
        <v/>
      </c>
    </row>
    <row r="75" spans="1:9" x14ac:dyDescent="0.25">
      <c r="A75" s="23" t="s">
        <v>182</v>
      </c>
      <c r="B75" s="19">
        <v>230</v>
      </c>
      <c r="C75" s="20">
        <v>19.7</v>
      </c>
      <c r="D75" s="20">
        <v>86.3</v>
      </c>
      <c r="E75" s="20">
        <v>8</v>
      </c>
      <c r="F75" s="20">
        <v>2.4</v>
      </c>
      <c r="G75" s="20">
        <v>28.1</v>
      </c>
      <c r="I75" s="16">
        <f t="shared" si="1"/>
        <v>3.2999999999999972</v>
      </c>
    </row>
    <row r="76" spans="1:9" ht="18" customHeight="1" x14ac:dyDescent="0.25">
      <c r="A76" s="22" t="s">
        <v>183</v>
      </c>
      <c r="B76" s="19">
        <v>395</v>
      </c>
      <c r="C76" s="20">
        <v>27.9</v>
      </c>
      <c r="D76" s="20">
        <v>86.7</v>
      </c>
      <c r="E76" s="20">
        <v>8.6</v>
      </c>
      <c r="F76" s="20">
        <v>3.6</v>
      </c>
      <c r="G76" s="20">
        <v>24.2</v>
      </c>
      <c r="I76" s="16">
        <f t="shared" si="1"/>
        <v>1.1000000000000085</v>
      </c>
    </row>
    <row r="77" spans="1:9" ht="18" customHeight="1" x14ac:dyDescent="0.25">
      <c r="A77" s="22" t="s">
        <v>184</v>
      </c>
      <c r="B77" s="19">
        <v>1522</v>
      </c>
      <c r="C77" s="20">
        <v>36.4</v>
      </c>
      <c r="D77" s="20">
        <v>77.3</v>
      </c>
      <c r="E77" s="20">
        <v>10.4</v>
      </c>
      <c r="F77" s="20">
        <v>9.1</v>
      </c>
      <c r="G77" s="20">
        <v>18.7</v>
      </c>
      <c r="H77" s="26" t="s">
        <v>42</v>
      </c>
      <c r="I77" s="16">
        <f t="shared" si="1"/>
        <v>3.2000000000000028</v>
      </c>
    </row>
    <row r="78" spans="1:9" x14ac:dyDescent="0.25">
      <c r="A78" s="23" t="s">
        <v>185</v>
      </c>
      <c r="B78" s="19">
        <v>660</v>
      </c>
      <c r="C78" s="20">
        <v>39.700000000000003</v>
      </c>
      <c r="D78" s="20">
        <v>76.900000000000006</v>
      </c>
      <c r="E78" s="20">
        <v>8.4</v>
      </c>
      <c r="F78" s="20">
        <v>11.5</v>
      </c>
      <c r="G78" s="20">
        <v>13.9</v>
      </c>
      <c r="I78" s="16">
        <f t="shared" si="1"/>
        <v>3.1999999999999886</v>
      </c>
    </row>
    <row r="79" spans="1:9" ht="30" x14ac:dyDescent="0.25">
      <c r="A79" s="23" t="s">
        <v>186</v>
      </c>
      <c r="B79" s="19">
        <v>97</v>
      </c>
      <c r="C79" s="20">
        <v>33.1</v>
      </c>
      <c r="D79" s="20">
        <v>85</v>
      </c>
      <c r="E79" s="20">
        <v>8</v>
      </c>
      <c r="F79" s="20">
        <v>6.2</v>
      </c>
      <c r="G79" s="20">
        <v>13.6</v>
      </c>
      <c r="I79" s="16">
        <f t="shared" si="1"/>
        <v>0.79999999999999716</v>
      </c>
    </row>
    <row r="80" spans="1:9" x14ac:dyDescent="0.25">
      <c r="A80" s="23" t="s">
        <v>187</v>
      </c>
      <c r="B80" s="19">
        <v>455</v>
      </c>
      <c r="C80" s="20">
        <v>36.4</v>
      </c>
      <c r="D80" s="20">
        <v>79.3</v>
      </c>
      <c r="E80" s="20">
        <v>10.4</v>
      </c>
      <c r="F80" s="20">
        <v>6.6</v>
      </c>
      <c r="G80" s="20">
        <v>19</v>
      </c>
      <c r="I80" s="16">
        <f t="shared" si="1"/>
        <v>3.7000000000000028</v>
      </c>
    </row>
    <row r="81" spans="1:9" x14ac:dyDescent="0.25">
      <c r="A81" s="23" t="s">
        <v>188</v>
      </c>
      <c r="B81" s="19">
        <v>310</v>
      </c>
      <c r="C81" s="20">
        <v>30.4</v>
      </c>
      <c r="D81" s="20">
        <v>72.5</v>
      </c>
      <c r="E81" s="20">
        <v>15.7</v>
      </c>
      <c r="F81" s="20">
        <v>8.6</v>
      </c>
      <c r="G81" s="20">
        <v>30.3</v>
      </c>
      <c r="I81" s="16">
        <f t="shared" si="1"/>
        <v>3.2000000000000028</v>
      </c>
    </row>
    <row r="82" spans="1:9" ht="18" customHeight="1" x14ac:dyDescent="0.25">
      <c r="A82" s="21" t="s">
        <v>189</v>
      </c>
      <c r="B82" s="19">
        <v>5421</v>
      </c>
      <c r="C82" s="20">
        <v>36.5</v>
      </c>
      <c r="D82" s="20">
        <v>78.7</v>
      </c>
      <c r="E82" s="20">
        <v>11.5</v>
      </c>
      <c r="F82" s="20">
        <v>6.4</v>
      </c>
      <c r="G82" s="20">
        <v>20.5</v>
      </c>
      <c r="I82" s="16">
        <f t="shared" si="1"/>
        <v>3.3999999999999915</v>
      </c>
    </row>
    <row r="83" spans="1:9" ht="18" customHeight="1" x14ac:dyDescent="0.25">
      <c r="A83" s="22" t="s">
        <v>190</v>
      </c>
      <c r="B83" s="19">
        <v>1672</v>
      </c>
      <c r="C83" s="20">
        <v>42.2</v>
      </c>
      <c r="D83" s="20">
        <v>77.400000000000006</v>
      </c>
      <c r="E83" s="20">
        <v>13.2</v>
      </c>
      <c r="F83" s="20">
        <v>5.3</v>
      </c>
      <c r="G83" s="20">
        <v>31</v>
      </c>
      <c r="H83" s="26" t="s">
        <v>433</v>
      </c>
      <c r="I83" s="16">
        <f t="shared" si="1"/>
        <v>4.0999999999999943</v>
      </c>
    </row>
    <row r="84" spans="1:9" x14ac:dyDescent="0.25">
      <c r="A84" s="23" t="s">
        <v>191</v>
      </c>
      <c r="B84" s="19">
        <v>149</v>
      </c>
      <c r="C84" s="20">
        <v>33.5</v>
      </c>
      <c r="D84" s="20">
        <v>85</v>
      </c>
      <c r="E84" s="20">
        <v>10.1</v>
      </c>
      <c r="F84" s="20">
        <v>2.7</v>
      </c>
      <c r="G84" s="20">
        <v>12.6</v>
      </c>
      <c r="I84" s="16">
        <f t="shared" si="1"/>
        <v>2.2000000000000028</v>
      </c>
    </row>
    <row r="85" spans="1:9" x14ac:dyDescent="0.25">
      <c r="A85" s="23" t="s">
        <v>192</v>
      </c>
      <c r="B85" s="19">
        <v>60</v>
      </c>
      <c r="C85" s="20">
        <v>41.7</v>
      </c>
      <c r="D85" s="20">
        <v>74.7</v>
      </c>
      <c r="E85" s="20">
        <v>17.2</v>
      </c>
      <c r="F85" s="20">
        <v>5.6</v>
      </c>
      <c r="G85" s="20">
        <v>27.1</v>
      </c>
      <c r="I85" s="16">
        <f t="shared" si="1"/>
        <v>2.5</v>
      </c>
    </row>
    <row r="86" spans="1:9" ht="30" x14ac:dyDescent="0.25">
      <c r="A86" s="23" t="s">
        <v>193</v>
      </c>
      <c r="B86" s="19">
        <v>138</v>
      </c>
      <c r="C86" s="20">
        <v>38.5</v>
      </c>
      <c r="D86" s="20">
        <v>81.400000000000006</v>
      </c>
      <c r="E86" s="20">
        <v>8.8000000000000007</v>
      </c>
      <c r="F86" s="20">
        <v>5.7</v>
      </c>
      <c r="G86" s="20">
        <v>35.5</v>
      </c>
      <c r="I86" s="16">
        <f t="shared" si="1"/>
        <v>4.0999999999999943</v>
      </c>
    </row>
    <row r="87" spans="1:9" x14ac:dyDescent="0.25">
      <c r="A87" s="23" t="s">
        <v>194</v>
      </c>
      <c r="B87" s="19">
        <v>136</v>
      </c>
      <c r="C87" s="20">
        <v>24.4</v>
      </c>
      <c r="D87" s="20">
        <v>88.4</v>
      </c>
      <c r="E87" s="20">
        <v>5.2</v>
      </c>
      <c r="F87" s="20">
        <v>2.5</v>
      </c>
      <c r="G87" s="20">
        <v>23.7</v>
      </c>
      <c r="I87" s="16">
        <f t="shared" si="1"/>
        <v>3.8999999999999915</v>
      </c>
    </row>
    <row r="88" spans="1:9" x14ac:dyDescent="0.25">
      <c r="A88" s="23" t="s">
        <v>195</v>
      </c>
      <c r="B88" s="19">
        <v>485</v>
      </c>
      <c r="C88" s="20">
        <v>43</v>
      </c>
      <c r="D88" s="20">
        <v>69.5</v>
      </c>
      <c r="E88" s="20">
        <v>20</v>
      </c>
      <c r="F88" s="20">
        <v>6.5</v>
      </c>
      <c r="G88" s="20">
        <v>36.9</v>
      </c>
      <c r="I88" s="16">
        <f t="shared" si="1"/>
        <v>4</v>
      </c>
    </row>
    <row r="89" spans="1:9" x14ac:dyDescent="0.25">
      <c r="A89" s="23" t="s">
        <v>196</v>
      </c>
      <c r="B89" s="19">
        <v>236</v>
      </c>
      <c r="C89" s="20">
        <v>68.099999999999994</v>
      </c>
      <c r="D89" s="20">
        <v>83.4</v>
      </c>
      <c r="E89" s="20">
        <v>9</v>
      </c>
      <c r="F89" s="20">
        <v>4.3</v>
      </c>
      <c r="G89" s="20">
        <v>22.5</v>
      </c>
      <c r="I89" s="16">
        <f t="shared" si="1"/>
        <v>3.2999999999999972</v>
      </c>
    </row>
    <row r="90" spans="1:9" x14ac:dyDescent="0.25">
      <c r="A90" s="23" t="s">
        <v>197</v>
      </c>
      <c r="B90" s="19">
        <v>193</v>
      </c>
      <c r="C90" s="20">
        <v>41.1</v>
      </c>
      <c r="D90" s="20">
        <v>77.7</v>
      </c>
      <c r="E90" s="20">
        <v>10.199999999999999</v>
      </c>
      <c r="F90" s="20">
        <v>5.5</v>
      </c>
      <c r="G90" s="20">
        <v>40.5</v>
      </c>
      <c r="I90" s="16">
        <f t="shared" si="1"/>
        <v>6.5999999999999943</v>
      </c>
    </row>
    <row r="91" spans="1:9" x14ac:dyDescent="0.25">
      <c r="A91" s="23" t="s">
        <v>198</v>
      </c>
      <c r="B91" s="19">
        <v>188</v>
      </c>
      <c r="C91" s="20">
        <v>32.6</v>
      </c>
      <c r="D91" s="20">
        <v>75.099999999999994</v>
      </c>
      <c r="E91" s="20">
        <v>14.4</v>
      </c>
      <c r="F91" s="20">
        <v>6.3</v>
      </c>
      <c r="G91" s="20">
        <v>30.8</v>
      </c>
      <c r="I91" s="16">
        <f t="shared" si="1"/>
        <v>4.2000000000000028</v>
      </c>
    </row>
    <row r="92" spans="1:9" x14ac:dyDescent="0.25">
      <c r="A92" s="23" t="s">
        <v>199</v>
      </c>
      <c r="B92" s="19">
        <v>87</v>
      </c>
      <c r="C92" s="20">
        <v>39.299999999999997</v>
      </c>
      <c r="D92" s="20">
        <v>73.8</v>
      </c>
      <c r="E92" s="20">
        <v>12.5</v>
      </c>
      <c r="F92" s="20">
        <v>6.9</v>
      </c>
      <c r="G92" s="20">
        <v>38.5</v>
      </c>
      <c r="I92" s="16">
        <f t="shared" si="1"/>
        <v>6.7999999999999972</v>
      </c>
    </row>
    <row r="93" spans="1:9" ht="18" customHeight="1" x14ac:dyDescent="0.25">
      <c r="A93" s="22" t="s">
        <v>200</v>
      </c>
      <c r="B93" s="19">
        <v>285</v>
      </c>
      <c r="C93" s="20">
        <v>24.9</v>
      </c>
      <c r="D93" s="20">
        <v>83.3</v>
      </c>
      <c r="E93" s="20">
        <v>10.8</v>
      </c>
      <c r="F93" s="20">
        <v>2.4</v>
      </c>
      <c r="G93" s="20">
        <v>15</v>
      </c>
      <c r="H93" s="26" t="s">
        <v>433</v>
      </c>
      <c r="I93" s="16">
        <f t="shared" si="1"/>
        <v>3.5</v>
      </c>
    </row>
    <row r="94" spans="1:9" x14ac:dyDescent="0.25">
      <c r="A94" s="23" t="s">
        <v>201</v>
      </c>
      <c r="B94" s="19">
        <v>263</v>
      </c>
      <c r="C94" s="20">
        <v>24</v>
      </c>
      <c r="D94" s="20">
        <v>85.5</v>
      </c>
      <c r="E94" s="20">
        <v>10.5</v>
      </c>
      <c r="F94" s="20">
        <v>1.9</v>
      </c>
      <c r="G94" s="20">
        <v>16</v>
      </c>
      <c r="I94" s="16">
        <f t="shared" si="1"/>
        <v>2.0999999999999943</v>
      </c>
    </row>
    <row r="95" spans="1:9" x14ac:dyDescent="0.25">
      <c r="A95" s="23" t="s">
        <v>202</v>
      </c>
      <c r="B95" s="19">
        <v>22</v>
      </c>
      <c r="C95" s="20" t="s">
        <v>131</v>
      </c>
      <c r="D95" s="20" t="s">
        <v>131</v>
      </c>
      <c r="E95" s="20" t="s">
        <v>131</v>
      </c>
      <c r="F95" s="20" t="s">
        <v>131</v>
      </c>
      <c r="G95" s="20" t="s">
        <v>131</v>
      </c>
      <c r="I95" s="16" t="str">
        <f t="shared" si="1"/>
        <v/>
      </c>
    </row>
    <row r="96" spans="1:9" ht="18" customHeight="1" x14ac:dyDescent="0.25">
      <c r="A96" s="22" t="s">
        <v>203</v>
      </c>
      <c r="B96" s="19">
        <v>444</v>
      </c>
      <c r="C96" s="20">
        <v>52.2</v>
      </c>
      <c r="D96" s="20">
        <v>75.900000000000006</v>
      </c>
      <c r="E96" s="20">
        <v>11.9</v>
      </c>
      <c r="F96" s="20">
        <v>8.5</v>
      </c>
      <c r="G96" s="20">
        <v>22.6</v>
      </c>
      <c r="H96" s="26" t="s">
        <v>31</v>
      </c>
      <c r="I96" s="16">
        <f t="shared" si="1"/>
        <v>3.6999999999999886</v>
      </c>
    </row>
    <row r="97" spans="1:9" x14ac:dyDescent="0.25">
      <c r="A97" s="23" t="s">
        <v>204</v>
      </c>
      <c r="B97" s="19">
        <v>5</v>
      </c>
      <c r="C97" s="20" t="s">
        <v>131</v>
      </c>
      <c r="D97" s="20" t="s">
        <v>131</v>
      </c>
      <c r="E97" s="20" t="s">
        <v>131</v>
      </c>
      <c r="F97" s="20" t="s">
        <v>131</v>
      </c>
      <c r="G97" s="20" t="s">
        <v>131</v>
      </c>
      <c r="I97" s="16" t="str">
        <f t="shared" si="1"/>
        <v/>
      </c>
    </row>
    <row r="98" spans="1:9" x14ac:dyDescent="0.25">
      <c r="A98" s="23" t="s">
        <v>205</v>
      </c>
      <c r="B98" s="19">
        <v>84</v>
      </c>
      <c r="C98" s="20">
        <v>45.1</v>
      </c>
      <c r="D98" s="20">
        <v>70</v>
      </c>
      <c r="E98" s="20">
        <v>16</v>
      </c>
      <c r="F98" s="20">
        <v>3.8</v>
      </c>
      <c r="G98" s="20">
        <v>19.600000000000001</v>
      </c>
      <c r="I98" s="16">
        <f t="shared" si="1"/>
        <v>10.200000000000003</v>
      </c>
    </row>
    <row r="99" spans="1:9" x14ac:dyDescent="0.25">
      <c r="A99" s="23" t="s">
        <v>206</v>
      </c>
      <c r="B99" s="19">
        <v>7</v>
      </c>
      <c r="C99" s="20" t="s">
        <v>131</v>
      </c>
      <c r="D99" s="20" t="s">
        <v>131</v>
      </c>
      <c r="E99" s="20" t="s">
        <v>131</v>
      </c>
      <c r="F99" s="20" t="s">
        <v>131</v>
      </c>
      <c r="G99" s="20" t="s">
        <v>131</v>
      </c>
      <c r="I99" s="16" t="str">
        <f t="shared" si="1"/>
        <v/>
      </c>
    </row>
    <row r="100" spans="1:9" x14ac:dyDescent="0.25">
      <c r="A100" s="23" t="s">
        <v>207</v>
      </c>
      <c r="B100" s="19">
        <v>52</v>
      </c>
      <c r="C100" s="20">
        <v>41.1</v>
      </c>
      <c r="D100" s="20">
        <v>86.9</v>
      </c>
      <c r="E100" s="20">
        <v>8</v>
      </c>
      <c r="F100" s="20">
        <v>0.8</v>
      </c>
      <c r="G100" s="20">
        <v>26.1</v>
      </c>
      <c r="I100" s="16">
        <f t="shared" si="1"/>
        <v>4.2999999999999972</v>
      </c>
    </row>
    <row r="101" spans="1:9" x14ac:dyDescent="0.25">
      <c r="A101" s="23" t="s">
        <v>208</v>
      </c>
      <c r="B101" s="19">
        <v>63</v>
      </c>
      <c r="C101" s="20">
        <v>48.1</v>
      </c>
      <c r="D101" s="20">
        <v>78.8</v>
      </c>
      <c r="E101" s="20">
        <v>11.6</v>
      </c>
      <c r="F101" s="20">
        <v>8.6999999999999993</v>
      </c>
      <c r="G101" s="20">
        <v>6.8</v>
      </c>
      <c r="I101" s="16">
        <f t="shared" si="1"/>
        <v>0.90000000000000568</v>
      </c>
    </row>
    <row r="102" spans="1:9" x14ac:dyDescent="0.25">
      <c r="A102" s="23" t="s">
        <v>209</v>
      </c>
      <c r="B102" s="19">
        <v>6</v>
      </c>
      <c r="C102" s="20" t="s">
        <v>131</v>
      </c>
      <c r="D102" s="20" t="s">
        <v>131</v>
      </c>
      <c r="E102" s="20" t="s">
        <v>131</v>
      </c>
      <c r="F102" s="20" t="s">
        <v>131</v>
      </c>
      <c r="G102" s="20" t="s">
        <v>131</v>
      </c>
      <c r="I102" s="16" t="str">
        <f t="shared" si="1"/>
        <v/>
      </c>
    </row>
    <row r="103" spans="1:9" ht="30" x14ac:dyDescent="0.25">
      <c r="A103" s="23" t="s">
        <v>210</v>
      </c>
      <c r="B103" s="19">
        <v>186</v>
      </c>
      <c r="C103" s="20">
        <v>59.7</v>
      </c>
      <c r="D103" s="20">
        <v>73.599999999999994</v>
      </c>
      <c r="E103" s="20">
        <v>11</v>
      </c>
      <c r="F103" s="20">
        <v>12.9</v>
      </c>
      <c r="G103" s="20">
        <v>29.9</v>
      </c>
      <c r="I103" s="16">
        <f t="shared" si="1"/>
        <v>2.5</v>
      </c>
    </row>
    <row r="104" spans="1:9" x14ac:dyDescent="0.25">
      <c r="A104" s="23" t="s">
        <v>211</v>
      </c>
      <c r="B104" s="19">
        <v>18</v>
      </c>
      <c r="C104" s="20" t="s">
        <v>131</v>
      </c>
      <c r="D104" s="20" t="s">
        <v>131</v>
      </c>
      <c r="E104" s="20" t="s">
        <v>131</v>
      </c>
      <c r="F104" s="20" t="s">
        <v>131</v>
      </c>
      <c r="G104" s="20" t="s">
        <v>131</v>
      </c>
      <c r="I104" s="16" t="str">
        <f t="shared" si="1"/>
        <v/>
      </c>
    </row>
    <row r="105" spans="1:9" ht="30" x14ac:dyDescent="0.25">
      <c r="A105" s="23" t="s">
        <v>212</v>
      </c>
      <c r="B105" s="19">
        <v>25</v>
      </c>
      <c r="C105" s="20" t="s">
        <v>131</v>
      </c>
      <c r="D105" s="20" t="s">
        <v>131</v>
      </c>
      <c r="E105" s="20" t="s">
        <v>131</v>
      </c>
      <c r="F105" s="20" t="s">
        <v>131</v>
      </c>
      <c r="G105" s="20" t="s">
        <v>131</v>
      </c>
      <c r="I105" s="16" t="str">
        <f t="shared" si="1"/>
        <v/>
      </c>
    </row>
    <row r="106" spans="1:9" ht="18" customHeight="1" x14ac:dyDescent="0.25">
      <c r="A106" s="22" t="s">
        <v>213</v>
      </c>
      <c r="B106" s="19">
        <v>801</v>
      </c>
      <c r="C106" s="20">
        <v>28.1</v>
      </c>
      <c r="D106" s="20">
        <v>83.4</v>
      </c>
      <c r="E106" s="20">
        <v>10.8</v>
      </c>
      <c r="F106" s="20">
        <v>2.7</v>
      </c>
      <c r="G106" s="20">
        <v>16.3</v>
      </c>
      <c r="H106" s="26" t="s">
        <v>33</v>
      </c>
      <c r="I106" s="16">
        <f t="shared" si="1"/>
        <v>3.0999999999999943</v>
      </c>
    </row>
    <row r="107" spans="1:9" x14ac:dyDescent="0.25">
      <c r="A107" s="23" t="s">
        <v>214</v>
      </c>
      <c r="B107" s="19">
        <v>193</v>
      </c>
      <c r="C107" s="20">
        <v>17.5</v>
      </c>
      <c r="D107" s="20">
        <v>84.9</v>
      </c>
      <c r="E107" s="20">
        <v>12.9</v>
      </c>
      <c r="F107" s="20">
        <v>0</v>
      </c>
      <c r="G107" s="20">
        <v>14.2</v>
      </c>
      <c r="I107" s="16">
        <f t="shared" si="1"/>
        <v>2.1999999999999886</v>
      </c>
    </row>
    <row r="108" spans="1:9" x14ac:dyDescent="0.25">
      <c r="A108" s="23" t="s">
        <v>215</v>
      </c>
      <c r="B108" s="19">
        <v>91</v>
      </c>
      <c r="C108" s="20">
        <v>23.4</v>
      </c>
      <c r="D108" s="20">
        <v>81.7</v>
      </c>
      <c r="E108" s="20">
        <v>11.9</v>
      </c>
      <c r="F108" s="20">
        <v>3.5</v>
      </c>
      <c r="G108" s="20">
        <v>16.399999999999999</v>
      </c>
      <c r="I108" s="16">
        <f t="shared" si="1"/>
        <v>2.8999999999999915</v>
      </c>
    </row>
    <row r="109" spans="1:9" x14ac:dyDescent="0.25">
      <c r="A109" s="23" t="s">
        <v>216</v>
      </c>
      <c r="B109" s="19">
        <v>98</v>
      </c>
      <c r="C109" s="20">
        <v>36.1</v>
      </c>
      <c r="D109" s="20">
        <v>76.7</v>
      </c>
      <c r="E109" s="20">
        <v>16.899999999999999</v>
      </c>
      <c r="F109" s="20">
        <v>1.2</v>
      </c>
      <c r="G109" s="20">
        <v>11.1</v>
      </c>
      <c r="I109" s="16">
        <f t="shared" si="1"/>
        <v>5.2000000000000028</v>
      </c>
    </row>
    <row r="110" spans="1:9" x14ac:dyDescent="0.25">
      <c r="A110" s="23" t="s">
        <v>217</v>
      </c>
      <c r="B110" s="19">
        <v>419</v>
      </c>
      <c r="C110" s="20">
        <v>32.1</v>
      </c>
      <c r="D110" s="20">
        <v>84.6</v>
      </c>
      <c r="E110" s="20">
        <v>8.1</v>
      </c>
      <c r="F110" s="20">
        <v>4.0999999999999996</v>
      </c>
      <c r="G110" s="20">
        <v>18.399999999999999</v>
      </c>
      <c r="I110" s="16">
        <f t="shared" si="1"/>
        <v>3.2000000000000171</v>
      </c>
    </row>
    <row r="111" spans="1:9" ht="18" customHeight="1" x14ac:dyDescent="0.25">
      <c r="A111" s="22" t="s">
        <v>218</v>
      </c>
      <c r="B111" s="19">
        <v>194</v>
      </c>
      <c r="C111" s="20">
        <v>17.8</v>
      </c>
      <c r="D111" s="20">
        <v>78.099999999999994</v>
      </c>
      <c r="E111" s="20">
        <v>11.2</v>
      </c>
      <c r="F111" s="20">
        <v>4.9000000000000004</v>
      </c>
      <c r="G111" s="20">
        <v>16.7</v>
      </c>
      <c r="H111" s="26" t="s">
        <v>34</v>
      </c>
      <c r="I111" s="16">
        <f t="shared" si="1"/>
        <v>5.7999999999999972</v>
      </c>
    </row>
    <row r="112" spans="1:9" x14ac:dyDescent="0.25">
      <c r="A112" s="23" t="s">
        <v>219</v>
      </c>
      <c r="B112" s="19">
        <v>173</v>
      </c>
      <c r="C112" s="20">
        <v>19</v>
      </c>
      <c r="D112" s="20">
        <v>76.8</v>
      </c>
      <c r="E112" s="20">
        <v>12.1</v>
      </c>
      <c r="F112" s="20">
        <v>5.3</v>
      </c>
      <c r="G112" s="20">
        <v>17.7</v>
      </c>
      <c r="I112" s="16">
        <f t="shared" si="1"/>
        <v>5.8000000000000114</v>
      </c>
    </row>
    <row r="113" spans="1:9" x14ac:dyDescent="0.25">
      <c r="A113" s="23" t="s">
        <v>220</v>
      </c>
      <c r="B113" s="19">
        <v>20</v>
      </c>
      <c r="C113" s="20" t="s">
        <v>131</v>
      </c>
      <c r="D113" s="20" t="s">
        <v>131</v>
      </c>
      <c r="E113" s="20" t="s">
        <v>131</v>
      </c>
      <c r="F113" s="20" t="s">
        <v>131</v>
      </c>
      <c r="G113" s="20" t="s">
        <v>131</v>
      </c>
      <c r="I113" s="16" t="str">
        <f t="shared" si="1"/>
        <v/>
      </c>
    </row>
    <row r="114" spans="1:9" ht="18" customHeight="1" x14ac:dyDescent="0.25">
      <c r="A114" s="22" t="s">
        <v>221</v>
      </c>
      <c r="B114" s="19">
        <v>1479</v>
      </c>
      <c r="C114" s="20">
        <v>36.299999999999997</v>
      </c>
      <c r="D114" s="20">
        <v>76.7</v>
      </c>
      <c r="E114" s="20">
        <v>9.8000000000000007</v>
      </c>
      <c r="F114" s="20">
        <v>11.1</v>
      </c>
      <c r="G114" s="20">
        <v>14.3</v>
      </c>
      <c r="H114" s="26" t="s">
        <v>433</v>
      </c>
      <c r="I114" s="16">
        <f t="shared" si="1"/>
        <v>2.4000000000000057</v>
      </c>
    </row>
    <row r="115" spans="1:9" ht="30" x14ac:dyDescent="0.25">
      <c r="A115" s="23" t="s">
        <v>222</v>
      </c>
      <c r="B115" s="19">
        <v>157</v>
      </c>
      <c r="C115" s="20">
        <v>27.8</v>
      </c>
      <c r="D115" s="20">
        <v>76.2</v>
      </c>
      <c r="E115" s="20">
        <v>9.6</v>
      </c>
      <c r="F115" s="20">
        <v>9.5</v>
      </c>
      <c r="G115" s="20">
        <v>17.100000000000001</v>
      </c>
      <c r="I115" s="16">
        <f t="shared" si="1"/>
        <v>4.7000000000000028</v>
      </c>
    </row>
    <row r="116" spans="1:9" x14ac:dyDescent="0.25">
      <c r="A116" s="23" t="s">
        <v>223</v>
      </c>
      <c r="B116" s="19">
        <v>35</v>
      </c>
      <c r="C116" s="20" t="s">
        <v>131</v>
      </c>
      <c r="D116" s="20" t="s">
        <v>131</v>
      </c>
      <c r="E116" s="20" t="s">
        <v>131</v>
      </c>
      <c r="F116" s="20" t="s">
        <v>131</v>
      </c>
      <c r="G116" s="20" t="s">
        <v>131</v>
      </c>
      <c r="I116" s="16" t="str">
        <f t="shared" si="1"/>
        <v/>
      </c>
    </row>
    <row r="117" spans="1:9" x14ac:dyDescent="0.25">
      <c r="A117" s="23" t="s">
        <v>224</v>
      </c>
      <c r="B117" s="19">
        <v>669</v>
      </c>
      <c r="C117" s="20">
        <v>43.2</v>
      </c>
      <c r="D117" s="20">
        <v>72.099999999999994</v>
      </c>
      <c r="E117" s="20">
        <v>9.1999999999999993</v>
      </c>
      <c r="F117" s="20">
        <v>17.100000000000001</v>
      </c>
      <c r="G117" s="20">
        <v>14.2</v>
      </c>
      <c r="H117" s="26" t="s">
        <v>89</v>
      </c>
      <c r="I117" s="16">
        <f t="shared" si="1"/>
        <v>1.5999999999999943</v>
      </c>
    </row>
    <row r="118" spans="1:9" x14ac:dyDescent="0.25">
      <c r="A118" s="23" t="s">
        <v>225</v>
      </c>
      <c r="B118" s="19">
        <v>66</v>
      </c>
      <c r="C118" s="20">
        <v>30.2</v>
      </c>
      <c r="D118" s="20">
        <v>81.5</v>
      </c>
      <c r="E118" s="20">
        <v>13.9</v>
      </c>
      <c r="F118" s="20">
        <v>2.7</v>
      </c>
      <c r="G118" s="20">
        <v>18.2</v>
      </c>
      <c r="I118" s="16">
        <f t="shared" si="1"/>
        <v>1.8999999999999915</v>
      </c>
    </row>
    <row r="119" spans="1:9" x14ac:dyDescent="0.25">
      <c r="A119" s="23" t="s">
        <v>226</v>
      </c>
      <c r="B119" s="19">
        <v>146</v>
      </c>
      <c r="C119" s="20">
        <v>56.6</v>
      </c>
      <c r="D119" s="20">
        <v>77.8</v>
      </c>
      <c r="E119" s="20">
        <v>12.3</v>
      </c>
      <c r="F119" s="20">
        <v>6.7</v>
      </c>
      <c r="G119" s="20">
        <v>19</v>
      </c>
      <c r="I119" s="16">
        <f t="shared" si="1"/>
        <v>3.2000000000000028</v>
      </c>
    </row>
    <row r="120" spans="1:9" x14ac:dyDescent="0.25">
      <c r="A120" s="23" t="s">
        <v>227</v>
      </c>
      <c r="B120" s="19">
        <v>405</v>
      </c>
      <c r="C120" s="20">
        <v>23.4</v>
      </c>
      <c r="D120" s="20">
        <v>82.2</v>
      </c>
      <c r="E120" s="20">
        <v>10.4</v>
      </c>
      <c r="F120" s="20">
        <v>4.9000000000000004</v>
      </c>
      <c r="G120" s="20">
        <v>11.3</v>
      </c>
      <c r="I120" s="16">
        <f t="shared" si="1"/>
        <v>2.4999999999999858</v>
      </c>
    </row>
    <row r="121" spans="1:9" ht="18" customHeight="1" x14ac:dyDescent="0.25">
      <c r="A121" s="22" t="s">
        <v>228</v>
      </c>
      <c r="B121" s="19">
        <v>548</v>
      </c>
      <c r="C121" s="20">
        <v>32.1</v>
      </c>
      <c r="D121" s="20">
        <v>81.7</v>
      </c>
      <c r="E121" s="20">
        <v>12.1</v>
      </c>
      <c r="F121" s="20">
        <v>3.9</v>
      </c>
      <c r="G121" s="20">
        <v>14.1</v>
      </c>
      <c r="H121" s="26" t="s">
        <v>35</v>
      </c>
      <c r="I121" s="16">
        <f t="shared" si="1"/>
        <v>2.2999999999999972</v>
      </c>
    </row>
    <row r="122" spans="1:9" x14ac:dyDescent="0.25">
      <c r="A122" s="23" t="s">
        <v>229</v>
      </c>
      <c r="B122" s="19">
        <v>435</v>
      </c>
      <c r="C122" s="20">
        <v>33.4</v>
      </c>
      <c r="D122" s="20">
        <v>80.400000000000006</v>
      </c>
      <c r="E122" s="20">
        <v>13.3</v>
      </c>
      <c r="F122" s="20">
        <v>3.8</v>
      </c>
      <c r="G122" s="20">
        <v>15</v>
      </c>
      <c r="I122" s="16">
        <f t="shared" si="1"/>
        <v>2.5</v>
      </c>
    </row>
    <row r="123" spans="1:9" x14ac:dyDescent="0.25">
      <c r="A123" s="23" t="s">
        <v>230</v>
      </c>
      <c r="B123" s="19">
        <v>49</v>
      </c>
      <c r="C123" s="20" t="s">
        <v>131</v>
      </c>
      <c r="D123" s="20" t="s">
        <v>131</v>
      </c>
      <c r="E123" s="20" t="s">
        <v>131</v>
      </c>
      <c r="F123" s="20" t="s">
        <v>131</v>
      </c>
      <c r="G123" s="20" t="s">
        <v>131</v>
      </c>
      <c r="I123" s="16" t="str">
        <f t="shared" si="1"/>
        <v/>
      </c>
    </row>
    <row r="124" spans="1:9" x14ac:dyDescent="0.25">
      <c r="A124" s="23" t="s">
        <v>231</v>
      </c>
      <c r="B124" s="19">
        <v>65</v>
      </c>
      <c r="C124" s="20">
        <v>35.4</v>
      </c>
      <c r="D124" s="20">
        <v>90.4</v>
      </c>
      <c r="E124" s="20">
        <v>4</v>
      </c>
      <c r="F124" s="20">
        <v>4.3</v>
      </c>
      <c r="G124" s="20">
        <v>10.3</v>
      </c>
      <c r="I124" s="16">
        <f t="shared" si="1"/>
        <v>1.2999999999999972</v>
      </c>
    </row>
    <row r="125" spans="1:9" x14ac:dyDescent="0.25">
      <c r="I125" s="16" t="str">
        <f t="shared" si="1"/>
        <v/>
      </c>
    </row>
    <row r="126" spans="1:9" x14ac:dyDescent="0.25">
      <c r="A126" s="18" t="s">
        <v>3</v>
      </c>
      <c r="B126" s="19">
        <v>18989</v>
      </c>
      <c r="C126" s="20">
        <v>44</v>
      </c>
      <c r="D126" s="20">
        <v>78.5</v>
      </c>
      <c r="E126" s="20">
        <v>11.8</v>
      </c>
      <c r="F126" s="20">
        <v>5.7</v>
      </c>
      <c r="G126" s="20">
        <v>18.5</v>
      </c>
      <c r="H126" s="26" t="s">
        <v>44</v>
      </c>
      <c r="I126" s="16">
        <f t="shared" si="1"/>
        <v>4</v>
      </c>
    </row>
    <row r="127" spans="1:9" ht="18" customHeight="1" x14ac:dyDescent="0.25">
      <c r="A127" s="21" t="s">
        <v>4</v>
      </c>
      <c r="B127" s="19">
        <v>3380</v>
      </c>
      <c r="C127" s="20">
        <v>30.2</v>
      </c>
      <c r="D127" s="20">
        <v>83</v>
      </c>
      <c r="E127" s="20">
        <v>8.8000000000000007</v>
      </c>
      <c r="F127" s="20">
        <v>5.4</v>
      </c>
      <c r="G127" s="20">
        <v>18.8</v>
      </c>
      <c r="I127" s="16">
        <f t="shared" si="1"/>
        <v>2.7999999999999972</v>
      </c>
    </row>
    <row r="128" spans="1:9" ht="30" x14ac:dyDescent="0.25">
      <c r="A128" s="22" t="s">
        <v>232</v>
      </c>
      <c r="B128" s="19">
        <v>151</v>
      </c>
      <c r="C128" s="20">
        <v>22</v>
      </c>
      <c r="D128" s="20">
        <v>85.5</v>
      </c>
      <c r="E128" s="20">
        <v>8.6</v>
      </c>
      <c r="F128" s="20">
        <v>4.4000000000000004</v>
      </c>
      <c r="G128" s="20">
        <v>10.4</v>
      </c>
      <c r="I128" s="16">
        <f t="shared" si="1"/>
        <v>1.5</v>
      </c>
    </row>
    <row r="129" spans="1:9" x14ac:dyDescent="0.25">
      <c r="A129" s="22" t="s">
        <v>233</v>
      </c>
      <c r="B129" s="19">
        <v>58</v>
      </c>
      <c r="C129" s="20">
        <v>50.3</v>
      </c>
      <c r="D129" s="20">
        <v>79.900000000000006</v>
      </c>
      <c r="E129" s="20">
        <v>3.2</v>
      </c>
      <c r="F129" s="20">
        <v>6.3</v>
      </c>
      <c r="G129" s="20">
        <v>19.7</v>
      </c>
      <c r="I129" s="16">
        <f t="shared" si="1"/>
        <v>10.599999999999994</v>
      </c>
    </row>
    <row r="130" spans="1:9" ht="30" x14ac:dyDescent="0.25">
      <c r="A130" s="22" t="s">
        <v>234</v>
      </c>
      <c r="B130" s="19">
        <v>151</v>
      </c>
      <c r="C130" s="20">
        <v>15.9</v>
      </c>
      <c r="D130" s="20">
        <v>89</v>
      </c>
      <c r="E130" s="20">
        <v>5.9</v>
      </c>
      <c r="F130" s="20">
        <v>0.9</v>
      </c>
      <c r="G130" s="20">
        <v>23.8</v>
      </c>
      <c r="I130" s="16">
        <f t="shared" si="1"/>
        <v>4.1999999999999886</v>
      </c>
    </row>
    <row r="131" spans="1:9" ht="30" x14ac:dyDescent="0.25">
      <c r="A131" s="22" t="s">
        <v>235</v>
      </c>
      <c r="B131" s="19">
        <v>317</v>
      </c>
      <c r="C131" s="20">
        <v>36.1</v>
      </c>
      <c r="D131" s="20">
        <v>82.3</v>
      </c>
      <c r="E131" s="20">
        <v>10.4</v>
      </c>
      <c r="F131" s="20">
        <v>5.2</v>
      </c>
      <c r="G131" s="20">
        <v>11.8</v>
      </c>
      <c r="I131" s="16">
        <f t="shared" si="1"/>
        <v>2.0999999999999943</v>
      </c>
    </row>
    <row r="132" spans="1:9" ht="30" x14ac:dyDescent="0.25">
      <c r="A132" s="22" t="s">
        <v>236</v>
      </c>
      <c r="B132" s="19">
        <v>51</v>
      </c>
      <c r="C132" s="20">
        <v>23.2</v>
      </c>
      <c r="D132" s="20">
        <v>92.5</v>
      </c>
      <c r="E132" s="20">
        <v>7.1</v>
      </c>
      <c r="F132" s="20">
        <v>0</v>
      </c>
      <c r="G132" s="20">
        <v>22.6</v>
      </c>
      <c r="I132" s="16">
        <f t="shared" si="1"/>
        <v>0.40000000000000568</v>
      </c>
    </row>
    <row r="133" spans="1:9" ht="30" x14ac:dyDescent="0.25">
      <c r="A133" s="22" t="s">
        <v>237</v>
      </c>
      <c r="B133" s="19">
        <v>165</v>
      </c>
      <c r="C133" s="20">
        <v>22.1</v>
      </c>
      <c r="D133" s="20">
        <v>79.8</v>
      </c>
      <c r="E133" s="20">
        <v>6</v>
      </c>
      <c r="F133" s="20">
        <v>11.5</v>
      </c>
      <c r="G133" s="20">
        <v>18.100000000000001</v>
      </c>
      <c r="I133" s="16">
        <f t="shared" si="1"/>
        <v>2.7000000000000028</v>
      </c>
    </row>
    <row r="134" spans="1:9" ht="30" x14ac:dyDescent="0.25">
      <c r="A134" s="22" t="s">
        <v>238</v>
      </c>
      <c r="B134" s="19">
        <v>156</v>
      </c>
      <c r="C134" s="20">
        <v>32.200000000000003</v>
      </c>
      <c r="D134" s="20">
        <v>89.3</v>
      </c>
      <c r="E134" s="20">
        <v>9.5</v>
      </c>
      <c r="F134" s="20">
        <v>0.3</v>
      </c>
      <c r="G134" s="20">
        <v>14.3</v>
      </c>
      <c r="I134" s="16">
        <f t="shared" si="1"/>
        <v>0.90000000000000568</v>
      </c>
    </row>
    <row r="135" spans="1:9" x14ac:dyDescent="0.25">
      <c r="A135" s="22" t="s">
        <v>239</v>
      </c>
      <c r="B135" s="19">
        <v>344</v>
      </c>
      <c r="C135" s="20">
        <v>27.7</v>
      </c>
      <c r="D135" s="20">
        <v>91.5</v>
      </c>
      <c r="E135" s="20">
        <v>2.8</v>
      </c>
      <c r="F135" s="20">
        <v>1.5</v>
      </c>
      <c r="G135" s="20">
        <v>12</v>
      </c>
      <c r="I135" s="16">
        <f t="shared" si="1"/>
        <v>4.2000000000000028</v>
      </c>
    </row>
    <row r="136" spans="1:9" x14ac:dyDescent="0.25">
      <c r="A136" s="22" t="s">
        <v>240</v>
      </c>
      <c r="B136" s="19">
        <v>88</v>
      </c>
      <c r="C136" s="20">
        <v>16</v>
      </c>
      <c r="D136" s="20">
        <v>82.4</v>
      </c>
      <c r="E136" s="20">
        <v>13.5</v>
      </c>
      <c r="F136" s="20">
        <v>2.9</v>
      </c>
      <c r="G136" s="20">
        <v>21.1</v>
      </c>
      <c r="I136" s="16">
        <f t="shared" si="1"/>
        <v>1.1999999999999886</v>
      </c>
    </row>
    <row r="137" spans="1:9" x14ac:dyDescent="0.25">
      <c r="A137" s="22" t="s">
        <v>241</v>
      </c>
      <c r="B137" s="19">
        <v>60</v>
      </c>
      <c r="C137" s="20">
        <v>36.5</v>
      </c>
      <c r="D137" s="20">
        <v>89.9</v>
      </c>
      <c r="E137" s="20">
        <v>1.3</v>
      </c>
      <c r="F137" s="20">
        <v>5.9</v>
      </c>
      <c r="G137" s="20">
        <v>9.6</v>
      </c>
      <c r="I137" s="16">
        <f t="shared" ref="I137:I200" si="2">IF(OR(ISBLANK(D137),NOT(ISNUMBER(D137))),"",MAX(0,100-SUM(D137:F137)))</f>
        <v>2.8999999999999915</v>
      </c>
    </row>
    <row r="138" spans="1:9" x14ac:dyDescent="0.25">
      <c r="A138" s="22" t="s">
        <v>242</v>
      </c>
      <c r="B138" s="19">
        <v>43</v>
      </c>
      <c r="C138" s="20" t="s">
        <v>131</v>
      </c>
      <c r="D138" s="20" t="s">
        <v>131</v>
      </c>
      <c r="E138" s="20" t="s">
        <v>131</v>
      </c>
      <c r="F138" s="20" t="s">
        <v>131</v>
      </c>
      <c r="G138" s="20" t="s">
        <v>131</v>
      </c>
      <c r="I138" s="16" t="str">
        <f t="shared" si="2"/>
        <v/>
      </c>
    </row>
    <row r="139" spans="1:9" ht="30" x14ac:dyDescent="0.25">
      <c r="A139" s="22" t="s">
        <v>243</v>
      </c>
      <c r="B139" s="19">
        <v>241</v>
      </c>
      <c r="C139" s="20">
        <v>46.3</v>
      </c>
      <c r="D139" s="20">
        <v>79.900000000000006</v>
      </c>
      <c r="E139" s="20">
        <v>8.4</v>
      </c>
      <c r="F139" s="20">
        <v>10.4</v>
      </c>
      <c r="G139" s="20">
        <v>14</v>
      </c>
      <c r="I139" s="16">
        <f t="shared" si="2"/>
        <v>1.2999999999999829</v>
      </c>
    </row>
    <row r="140" spans="1:9" x14ac:dyDescent="0.25">
      <c r="A140" s="22" t="s">
        <v>244</v>
      </c>
      <c r="B140" s="19">
        <v>73</v>
      </c>
      <c r="C140" s="20">
        <v>51.1</v>
      </c>
      <c r="D140" s="20">
        <v>67</v>
      </c>
      <c r="E140" s="20">
        <v>11.2</v>
      </c>
      <c r="F140" s="20">
        <v>17.100000000000001</v>
      </c>
      <c r="G140" s="20">
        <v>27.7</v>
      </c>
      <c r="I140" s="16">
        <f t="shared" si="2"/>
        <v>4.6999999999999886</v>
      </c>
    </row>
    <row r="141" spans="1:9" x14ac:dyDescent="0.25">
      <c r="A141" s="22" t="s">
        <v>245</v>
      </c>
      <c r="B141" s="19">
        <v>833</v>
      </c>
      <c r="C141" s="20">
        <v>26.9</v>
      </c>
      <c r="D141" s="20">
        <v>77.400000000000006</v>
      </c>
      <c r="E141" s="20">
        <v>15.1</v>
      </c>
      <c r="F141" s="20">
        <v>4.5999999999999996</v>
      </c>
      <c r="G141" s="20">
        <v>26.6</v>
      </c>
      <c r="I141" s="16">
        <f t="shared" si="2"/>
        <v>2.9000000000000057</v>
      </c>
    </row>
    <row r="142" spans="1:9" x14ac:dyDescent="0.25">
      <c r="A142" s="22" t="s">
        <v>246</v>
      </c>
      <c r="B142" s="19">
        <v>61</v>
      </c>
      <c r="C142" s="20">
        <v>26.5</v>
      </c>
      <c r="D142" s="20">
        <v>91.7</v>
      </c>
      <c r="E142" s="20">
        <v>1.8</v>
      </c>
      <c r="F142" s="20">
        <v>3.5</v>
      </c>
      <c r="G142" s="20">
        <v>14.3</v>
      </c>
      <c r="I142" s="16">
        <f t="shared" si="2"/>
        <v>3</v>
      </c>
    </row>
    <row r="143" spans="1:9" x14ac:dyDescent="0.25">
      <c r="A143" s="22" t="s">
        <v>247</v>
      </c>
      <c r="B143" s="19">
        <v>97</v>
      </c>
      <c r="C143" s="20">
        <v>22.8</v>
      </c>
      <c r="D143" s="20">
        <v>84.5</v>
      </c>
      <c r="E143" s="20">
        <v>5.8</v>
      </c>
      <c r="F143" s="20">
        <v>3.7</v>
      </c>
      <c r="G143" s="20">
        <v>13.1</v>
      </c>
      <c r="I143" s="16">
        <f t="shared" si="2"/>
        <v>6</v>
      </c>
    </row>
    <row r="144" spans="1:9" x14ac:dyDescent="0.25">
      <c r="A144" s="22" t="s">
        <v>248</v>
      </c>
      <c r="B144" s="19">
        <v>102</v>
      </c>
      <c r="C144" s="20">
        <v>25.8</v>
      </c>
      <c r="D144" s="20">
        <v>96.9</v>
      </c>
      <c r="E144" s="20">
        <v>1.8</v>
      </c>
      <c r="F144" s="20">
        <v>0.4</v>
      </c>
      <c r="G144" s="20">
        <v>18.899999999999999</v>
      </c>
      <c r="I144" s="16">
        <f t="shared" si="2"/>
        <v>0.89999999999999147</v>
      </c>
    </row>
    <row r="145" spans="1:9" x14ac:dyDescent="0.25">
      <c r="A145" s="22" t="s">
        <v>249</v>
      </c>
      <c r="B145" s="19">
        <v>41</v>
      </c>
      <c r="C145" s="20" t="s">
        <v>131</v>
      </c>
      <c r="D145" s="20" t="s">
        <v>131</v>
      </c>
      <c r="E145" s="20" t="s">
        <v>131</v>
      </c>
      <c r="F145" s="20" t="s">
        <v>131</v>
      </c>
      <c r="G145" s="20" t="s">
        <v>131</v>
      </c>
      <c r="I145" s="16" t="str">
        <f t="shared" si="2"/>
        <v/>
      </c>
    </row>
    <row r="146" spans="1:9" x14ac:dyDescent="0.25">
      <c r="A146" s="22" t="s">
        <v>250</v>
      </c>
      <c r="B146" s="19">
        <v>205</v>
      </c>
      <c r="C146" s="20">
        <v>37.799999999999997</v>
      </c>
      <c r="D146" s="20">
        <v>85.2</v>
      </c>
      <c r="E146" s="20">
        <v>6.1</v>
      </c>
      <c r="F146" s="20">
        <v>4.7</v>
      </c>
      <c r="G146" s="20">
        <v>20.7</v>
      </c>
      <c r="I146" s="16">
        <f t="shared" si="2"/>
        <v>4</v>
      </c>
    </row>
    <row r="147" spans="1:9" x14ac:dyDescent="0.25">
      <c r="A147" s="22" t="s">
        <v>251</v>
      </c>
      <c r="B147" s="19">
        <v>73</v>
      </c>
      <c r="C147" s="20">
        <v>35.700000000000003</v>
      </c>
      <c r="D147" s="20">
        <v>71.099999999999994</v>
      </c>
      <c r="E147" s="20">
        <v>8.3000000000000007</v>
      </c>
      <c r="F147" s="20">
        <v>18.5</v>
      </c>
      <c r="G147" s="20">
        <v>21.7</v>
      </c>
      <c r="I147" s="16">
        <f t="shared" si="2"/>
        <v>2.1000000000000085</v>
      </c>
    </row>
    <row r="148" spans="1:9" x14ac:dyDescent="0.25">
      <c r="A148" s="22" t="s">
        <v>252</v>
      </c>
      <c r="B148" s="19">
        <v>69</v>
      </c>
      <c r="C148" s="20">
        <v>42.3</v>
      </c>
      <c r="D148" s="20">
        <v>76.5</v>
      </c>
      <c r="E148" s="20">
        <v>3.6</v>
      </c>
      <c r="F148" s="20">
        <v>19.3</v>
      </c>
      <c r="G148" s="20">
        <v>25.7</v>
      </c>
      <c r="I148" s="16">
        <f t="shared" si="2"/>
        <v>0.60000000000000853</v>
      </c>
    </row>
    <row r="149" spans="1:9" ht="18" customHeight="1" x14ac:dyDescent="0.25">
      <c r="A149" s="21" t="s">
        <v>5</v>
      </c>
      <c r="B149" s="19">
        <v>15609</v>
      </c>
      <c r="C149" s="20">
        <v>47</v>
      </c>
      <c r="D149" s="20">
        <v>77.599999999999994</v>
      </c>
      <c r="E149" s="20">
        <v>12.4</v>
      </c>
      <c r="F149" s="20">
        <v>5.8</v>
      </c>
      <c r="G149" s="20">
        <v>18.399999999999999</v>
      </c>
      <c r="I149" s="16">
        <f t="shared" si="2"/>
        <v>4.2000000000000028</v>
      </c>
    </row>
    <row r="150" spans="1:9" x14ac:dyDescent="0.25">
      <c r="A150" s="22" t="s">
        <v>253</v>
      </c>
      <c r="B150" s="19">
        <v>1179</v>
      </c>
      <c r="C150" s="20">
        <v>21.1</v>
      </c>
      <c r="D150" s="20">
        <v>83.5</v>
      </c>
      <c r="E150" s="20">
        <v>10.1</v>
      </c>
      <c r="F150" s="20">
        <v>2.5</v>
      </c>
      <c r="G150" s="20">
        <v>19.3</v>
      </c>
      <c r="I150" s="16">
        <f t="shared" si="2"/>
        <v>3.9000000000000057</v>
      </c>
    </row>
    <row r="151" spans="1:9" x14ac:dyDescent="0.25">
      <c r="A151" s="22" t="s">
        <v>254</v>
      </c>
      <c r="B151" s="19">
        <v>165</v>
      </c>
      <c r="C151" s="20">
        <v>19.2</v>
      </c>
      <c r="D151" s="20">
        <v>95.5</v>
      </c>
      <c r="E151" s="20">
        <v>0.9</v>
      </c>
      <c r="F151" s="20">
        <v>0.4</v>
      </c>
      <c r="G151" s="20">
        <v>14.5</v>
      </c>
      <c r="I151" s="16">
        <f t="shared" si="2"/>
        <v>3.1999999999999886</v>
      </c>
    </row>
    <row r="152" spans="1:9" x14ac:dyDescent="0.25">
      <c r="A152" s="22" t="s">
        <v>255</v>
      </c>
      <c r="B152" s="19">
        <v>481</v>
      </c>
      <c r="C152" s="20">
        <v>16.899999999999999</v>
      </c>
      <c r="D152" s="20">
        <v>85.4</v>
      </c>
      <c r="E152" s="20">
        <v>9.3000000000000007</v>
      </c>
      <c r="F152" s="20">
        <v>2.1</v>
      </c>
      <c r="G152" s="20">
        <v>21.6</v>
      </c>
      <c r="I152" s="16">
        <f t="shared" si="2"/>
        <v>3.2000000000000028</v>
      </c>
    </row>
    <row r="153" spans="1:9" x14ac:dyDescent="0.25">
      <c r="A153" s="22" t="s">
        <v>256</v>
      </c>
      <c r="B153" s="19">
        <v>496</v>
      </c>
      <c r="C153" s="20">
        <v>40.9</v>
      </c>
      <c r="D153" s="20">
        <v>81.5</v>
      </c>
      <c r="E153" s="20">
        <v>11.6</v>
      </c>
      <c r="F153" s="20">
        <v>3.4</v>
      </c>
      <c r="G153" s="20">
        <v>20.100000000000001</v>
      </c>
      <c r="I153" s="16">
        <f t="shared" si="2"/>
        <v>3.5</v>
      </c>
    </row>
    <row r="154" spans="1:9" x14ac:dyDescent="0.25">
      <c r="A154" s="22" t="s">
        <v>257</v>
      </c>
      <c r="B154" s="19">
        <v>48</v>
      </c>
      <c r="C154" s="20" t="s">
        <v>131</v>
      </c>
      <c r="D154" s="20" t="s">
        <v>131</v>
      </c>
      <c r="E154" s="20" t="s">
        <v>131</v>
      </c>
      <c r="F154" s="20" t="s">
        <v>131</v>
      </c>
      <c r="G154" s="20" t="s">
        <v>131</v>
      </c>
      <c r="I154" s="16" t="str">
        <f t="shared" si="2"/>
        <v/>
      </c>
    </row>
    <row r="155" spans="1:9" x14ac:dyDescent="0.25">
      <c r="A155" s="22" t="s">
        <v>258</v>
      </c>
      <c r="B155" s="19">
        <v>475</v>
      </c>
      <c r="C155" s="20">
        <v>29.3</v>
      </c>
      <c r="D155" s="20">
        <v>74.599999999999994</v>
      </c>
      <c r="E155" s="20">
        <v>13.2</v>
      </c>
      <c r="F155" s="20">
        <v>8.1999999999999993</v>
      </c>
      <c r="G155" s="20">
        <v>19</v>
      </c>
      <c r="I155" s="16">
        <f t="shared" si="2"/>
        <v>4</v>
      </c>
    </row>
    <row r="156" spans="1:9" x14ac:dyDescent="0.25">
      <c r="A156" s="22" t="s">
        <v>259</v>
      </c>
      <c r="B156" s="19">
        <v>1110</v>
      </c>
      <c r="C156" s="20">
        <v>31.6</v>
      </c>
      <c r="D156" s="20">
        <v>80.7</v>
      </c>
      <c r="E156" s="20">
        <v>11.6</v>
      </c>
      <c r="F156" s="20">
        <v>2.5</v>
      </c>
      <c r="G156" s="20">
        <v>16.5</v>
      </c>
      <c r="I156" s="16">
        <f t="shared" si="2"/>
        <v>5.2000000000000028</v>
      </c>
    </row>
    <row r="157" spans="1:9" x14ac:dyDescent="0.25">
      <c r="A157" s="22" t="s">
        <v>260</v>
      </c>
      <c r="B157" s="19">
        <v>202</v>
      </c>
      <c r="C157" s="20">
        <v>32.4</v>
      </c>
      <c r="D157" s="20">
        <v>86.3</v>
      </c>
      <c r="E157" s="20">
        <v>6.5</v>
      </c>
      <c r="F157" s="20">
        <v>3.1</v>
      </c>
      <c r="G157" s="20">
        <v>7.6</v>
      </c>
      <c r="I157" s="16">
        <f t="shared" si="2"/>
        <v>4.1000000000000085</v>
      </c>
    </row>
    <row r="158" spans="1:9" x14ac:dyDescent="0.25">
      <c r="A158" s="22" t="s">
        <v>261</v>
      </c>
      <c r="B158" s="19">
        <v>292</v>
      </c>
      <c r="C158" s="20">
        <v>33.700000000000003</v>
      </c>
      <c r="D158" s="20">
        <v>94.5</v>
      </c>
      <c r="E158" s="20">
        <v>1</v>
      </c>
      <c r="F158" s="20">
        <v>0.8</v>
      </c>
      <c r="G158" s="20">
        <v>16.899999999999999</v>
      </c>
      <c r="I158" s="16">
        <f t="shared" si="2"/>
        <v>3.7000000000000028</v>
      </c>
    </row>
    <row r="159" spans="1:9" x14ac:dyDescent="0.25">
      <c r="A159" s="22" t="s">
        <v>262</v>
      </c>
      <c r="B159" s="19">
        <v>2368</v>
      </c>
      <c r="C159" s="20">
        <v>46.1</v>
      </c>
      <c r="D159" s="20">
        <v>78.400000000000006</v>
      </c>
      <c r="E159" s="20">
        <v>12.4</v>
      </c>
      <c r="F159" s="20">
        <v>5.0999999999999996</v>
      </c>
      <c r="G159" s="20">
        <v>20.8</v>
      </c>
      <c r="I159" s="16">
        <f t="shared" si="2"/>
        <v>4.0999999999999943</v>
      </c>
    </row>
    <row r="160" spans="1:9" x14ac:dyDescent="0.25">
      <c r="A160" s="22" t="s">
        <v>263</v>
      </c>
      <c r="B160" s="19">
        <v>336</v>
      </c>
      <c r="C160" s="20">
        <v>53.3</v>
      </c>
      <c r="D160" s="20">
        <v>72.099999999999994</v>
      </c>
      <c r="E160" s="20">
        <v>10.4</v>
      </c>
      <c r="F160" s="20">
        <v>11.6</v>
      </c>
      <c r="G160" s="20">
        <v>15.1</v>
      </c>
      <c r="I160" s="16">
        <f t="shared" si="2"/>
        <v>5.9000000000000057</v>
      </c>
    </row>
    <row r="161" spans="1:9" x14ac:dyDescent="0.25">
      <c r="A161" s="22" t="s">
        <v>264</v>
      </c>
      <c r="B161" s="19">
        <v>208</v>
      </c>
      <c r="C161" s="20">
        <v>51.1</v>
      </c>
      <c r="D161" s="20">
        <v>82.3</v>
      </c>
      <c r="E161" s="20">
        <v>7.6</v>
      </c>
      <c r="F161" s="20">
        <v>7.1</v>
      </c>
      <c r="G161" s="20">
        <v>23.9</v>
      </c>
      <c r="I161" s="16">
        <f t="shared" si="2"/>
        <v>3.0000000000000142</v>
      </c>
    </row>
    <row r="162" spans="1:9" x14ac:dyDescent="0.25">
      <c r="A162" s="22" t="s">
        <v>265</v>
      </c>
      <c r="B162" s="19">
        <v>140</v>
      </c>
      <c r="C162" s="20">
        <v>34.200000000000003</v>
      </c>
      <c r="D162" s="20">
        <v>73.900000000000006</v>
      </c>
      <c r="E162" s="20">
        <v>8.9</v>
      </c>
      <c r="F162" s="20">
        <v>12.2</v>
      </c>
      <c r="G162" s="20">
        <v>14.9</v>
      </c>
      <c r="I162" s="16">
        <f t="shared" si="2"/>
        <v>4.9999999999999858</v>
      </c>
    </row>
    <row r="163" spans="1:9" x14ac:dyDescent="0.25">
      <c r="A163" s="22" t="s">
        <v>266</v>
      </c>
      <c r="B163" s="19">
        <v>845</v>
      </c>
      <c r="C163" s="20">
        <v>66.8</v>
      </c>
      <c r="D163" s="20">
        <v>73.099999999999994</v>
      </c>
      <c r="E163" s="20">
        <v>12.6</v>
      </c>
      <c r="F163" s="20">
        <v>10</v>
      </c>
      <c r="G163" s="20">
        <v>15.2</v>
      </c>
      <c r="I163" s="16">
        <f t="shared" si="2"/>
        <v>4.3000000000000114</v>
      </c>
    </row>
    <row r="164" spans="1:9" x14ac:dyDescent="0.25">
      <c r="A164" s="22" t="s">
        <v>267</v>
      </c>
      <c r="B164" s="19">
        <v>411</v>
      </c>
      <c r="C164" s="20">
        <v>74.599999999999994</v>
      </c>
      <c r="D164" s="20">
        <v>81.2</v>
      </c>
      <c r="E164" s="20">
        <v>9.1999999999999993</v>
      </c>
      <c r="F164" s="20">
        <v>6.3</v>
      </c>
      <c r="G164" s="20">
        <v>23</v>
      </c>
      <c r="I164" s="16">
        <f t="shared" si="2"/>
        <v>3.2999999999999972</v>
      </c>
    </row>
    <row r="165" spans="1:9" x14ac:dyDescent="0.25">
      <c r="A165" s="22" t="s">
        <v>268</v>
      </c>
      <c r="B165" s="19">
        <v>485</v>
      </c>
      <c r="C165" s="20">
        <v>51.4</v>
      </c>
      <c r="D165" s="20">
        <v>70.400000000000006</v>
      </c>
      <c r="E165" s="20">
        <v>11.7</v>
      </c>
      <c r="F165" s="20">
        <v>15.3</v>
      </c>
      <c r="G165" s="20">
        <v>13.5</v>
      </c>
      <c r="I165" s="16">
        <f t="shared" si="2"/>
        <v>2.5999999999999943</v>
      </c>
    </row>
    <row r="166" spans="1:9" x14ac:dyDescent="0.25">
      <c r="A166" s="22" t="s">
        <v>269</v>
      </c>
      <c r="B166" s="19">
        <v>765</v>
      </c>
      <c r="C166" s="20">
        <v>71.5</v>
      </c>
      <c r="D166" s="20">
        <v>72.7</v>
      </c>
      <c r="E166" s="20">
        <v>14.8</v>
      </c>
      <c r="F166" s="20">
        <v>7.2</v>
      </c>
      <c r="G166" s="20">
        <v>24.1</v>
      </c>
      <c r="I166" s="16">
        <f t="shared" si="2"/>
        <v>5.2999999999999972</v>
      </c>
    </row>
    <row r="167" spans="1:9" x14ac:dyDescent="0.25">
      <c r="A167" s="22" t="s">
        <v>270</v>
      </c>
      <c r="B167" s="19">
        <v>110</v>
      </c>
      <c r="C167" s="20">
        <v>64.099999999999994</v>
      </c>
      <c r="D167" s="20">
        <v>73.400000000000006</v>
      </c>
      <c r="E167" s="20">
        <v>14.7</v>
      </c>
      <c r="F167" s="20">
        <v>6.6</v>
      </c>
      <c r="G167" s="20">
        <v>26.2</v>
      </c>
      <c r="I167" s="16">
        <f t="shared" si="2"/>
        <v>5.2999999999999972</v>
      </c>
    </row>
    <row r="168" spans="1:9" x14ac:dyDescent="0.25">
      <c r="A168" s="22" t="s">
        <v>271</v>
      </c>
      <c r="B168" s="19">
        <v>151</v>
      </c>
      <c r="C168" s="20">
        <v>66.3</v>
      </c>
      <c r="D168" s="20">
        <v>83.8</v>
      </c>
      <c r="E168" s="20">
        <v>9.6999999999999993</v>
      </c>
      <c r="F168" s="20">
        <v>3.6</v>
      </c>
      <c r="G168" s="20">
        <v>18.7</v>
      </c>
      <c r="I168" s="16">
        <f t="shared" si="2"/>
        <v>2.9000000000000057</v>
      </c>
    </row>
    <row r="169" spans="1:9" x14ac:dyDescent="0.25">
      <c r="A169" s="22" t="s">
        <v>272</v>
      </c>
      <c r="B169" s="19">
        <v>421</v>
      </c>
      <c r="C169" s="20">
        <v>44</v>
      </c>
      <c r="D169" s="20">
        <v>84.7</v>
      </c>
      <c r="E169" s="20">
        <v>6.5</v>
      </c>
      <c r="F169" s="20">
        <v>4.5</v>
      </c>
      <c r="G169" s="20">
        <v>9.6</v>
      </c>
      <c r="I169" s="16">
        <f t="shared" si="2"/>
        <v>4.2999999999999972</v>
      </c>
    </row>
    <row r="170" spans="1:9" x14ac:dyDescent="0.25">
      <c r="A170" s="22" t="s">
        <v>273</v>
      </c>
      <c r="B170" s="19">
        <v>41</v>
      </c>
      <c r="C170" s="20" t="s">
        <v>131</v>
      </c>
      <c r="D170" s="20" t="s">
        <v>131</v>
      </c>
      <c r="E170" s="20" t="s">
        <v>131</v>
      </c>
      <c r="F170" s="20" t="s">
        <v>131</v>
      </c>
      <c r="G170" s="20" t="s">
        <v>131</v>
      </c>
      <c r="I170" s="16" t="str">
        <f t="shared" si="2"/>
        <v/>
      </c>
    </row>
    <row r="171" spans="1:9" x14ac:dyDescent="0.25">
      <c r="A171" s="22" t="s">
        <v>274</v>
      </c>
      <c r="B171" s="19">
        <v>37</v>
      </c>
      <c r="C171" s="20" t="s">
        <v>131</v>
      </c>
      <c r="D171" s="20" t="s">
        <v>131</v>
      </c>
      <c r="E171" s="20" t="s">
        <v>131</v>
      </c>
      <c r="F171" s="20" t="s">
        <v>131</v>
      </c>
      <c r="G171" s="20" t="s">
        <v>131</v>
      </c>
      <c r="I171" s="16" t="str">
        <f t="shared" si="2"/>
        <v/>
      </c>
    </row>
    <row r="172" spans="1:9" x14ac:dyDescent="0.25">
      <c r="A172" s="22" t="s">
        <v>275</v>
      </c>
      <c r="B172" s="19">
        <v>70</v>
      </c>
      <c r="C172" s="20">
        <v>59</v>
      </c>
      <c r="D172" s="20">
        <v>85.6</v>
      </c>
      <c r="E172" s="20">
        <v>8.3000000000000007</v>
      </c>
      <c r="F172" s="20">
        <v>2</v>
      </c>
      <c r="G172" s="20">
        <v>11.4</v>
      </c>
      <c r="I172" s="16">
        <f t="shared" si="2"/>
        <v>4.1000000000000085</v>
      </c>
    </row>
    <row r="173" spans="1:9" x14ac:dyDescent="0.25">
      <c r="A173" s="22" t="s">
        <v>276</v>
      </c>
      <c r="B173" s="19">
        <v>352</v>
      </c>
      <c r="C173" s="20">
        <v>70.400000000000006</v>
      </c>
      <c r="D173" s="20">
        <v>72</v>
      </c>
      <c r="E173" s="20">
        <v>14.4</v>
      </c>
      <c r="F173" s="20">
        <v>7.4</v>
      </c>
      <c r="G173" s="20">
        <v>23.7</v>
      </c>
      <c r="I173" s="16">
        <f t="shared" si="2"/>
        <v>6.1999999999999886</v>
      </c>
    </row>
    <row r="174" spans="1:9" s="8" customFormat="1" ht="30" x14ac:dyDescent="0.25">
      <c r="A174" s="22" t="s">
        <v>277</v>
      </c>
      <c r="B174" s="19">
        <v>1958</v>
      </c>
      <c r="C174" s="20">
        <v>54.1</v>
      </c>
      <c r="D174" s="20">
        <v>69.2</v>
      </c>
      <c r="E174" s="20">
        <v>20.3</v>
      </c>
      <c r="F174" s="20">
        <v>4.5999999999999996</v>
      </c>
      <c r="G174" s="20">
        <v>19.2</v>
      </c>
      <c r="H174" s="26"/>
      <c r="I174" s="16">
        <f t="shared" si="2"/>
        <v>5.9000000000000057</v>
      </c>
    </row>
    <row r="175" spans="1:9" x14ac:dyDescent="0.25">
      <c r="A175" s="22" t="s">
        <v>278</v>
      </c>
      <c r="B175" s="19">
        <v>89</v>
      </c>
      <c r="C175" s="20">
        <v>72.599999999999994</v>
      </c>
      <c r="D175" s="20">
        <v>90.6</v>
      </c>
      <c r="E175" s="20">
        <v>4.4000000000000004</v>
      </c>
      <c r="F175" s="20">
        <v>0.8</v>
      </c>
      <c r="G175" s="20">
        <v>18.2</v>
      </c>
      <c r="I175" s="16">
        <f t="shared" si="2"/>
        <v>4.2000000000000028</v>
      </c>
    </row>
    <row r="176" spans="1:9" x14ac:dyDescent="0.25">
      <c r="A176" s="22" t="s">
        <v>279</v>
      </c>
      <c r="B176" s="19">
        <v>94</v>
      </c>
      <c r="C176" s="20">
        <v>42.4</v>
      </c>
      <c r="D176" s="20">
        <v>85.2</v>
      </c>
      <c r="E176" s="20">
        <v>8.1</v>
      </c>
      <c r="F176" s="20">
        <v>5.8</v>
      </c>
      <c r="G176" s="20">
        <v>14.2</v>
      </c>
      <c r="I176" s="16">
        <f t="shared" si="2"/>
        <v>0.90000000000000568</v>
      </c>
    </row>
    <row r="177" spans="1:9" x14ac:dyDescent="0.25">
      <c r="A177" s="22" t="s">
        <v>280</v>
      </c>
      <c r="B177" s="19">
        <v>228</v>
      </c>
      <c r="C177" s="20">
        <v>64.400000000000006</v>
      </c>
      <c r="D177" s="20">
        <v>82.8</v>
      </c>
      <c r="E177" s="20">
        <v>10.8</v>
      </c>
      <c r="F177" s="20">
        <v>2.2000000000000002</v>
      </c>
      <c r="G177" s="20">
        <v>13.8</v>
      </c>
      <c r="I177" s="16">
        <f t="shared" si="2"/>
        <v>4.2000000000000028</v>
      </c>
    </row>
    <row r="178" spans="1:9" x14ac:dyDescent="0.25">
      <c r="A178" s="22" t="s">
        <v>281</v>
      </c>
      <c r="B178" s="19">
        <v>96</v>
      </c>
      <c r="C178" s="20">
        <v>68.599999999999994</v>
      </c>
      <c r="D178" s="20">
        <v>82.7</v>
      </c>
      <c r="E178" s="20">
        <v>6.2</v>
      </c>
      <c r="F178" s="20">
        <v>7.4</v>
      </c>
      <c r="G178" s="20">
        <v>8</v>
      </c>
      <c r="I178" s="16">
        <f t="shared" si="2"/>
        <v>3.6999999999999886</v>
      </c>
    </row>
    <row r="179" spans="1:9" x14ac:dyDescent="0.25">
      <c r="A179" s="22" t="s">
        <v>282</v>
      </c>
      <c r="B179" s="19">
        <v>504</v>
      </c>
      <c r="C179" s="20">
        <v>52.4</v>
      </c>
      <c r="D179" s="20">
        <v>85.6</v>
      </c>
      <c r="E179" s="20">
        <v>5.9</v>
      </c>
      <c r="F179" s="20">
        <v>4.5</v>
      </c>
      <c r="G179" s="20">
        <v>18.2</v>
      </c>
      <c r="I179" s="16">
        <f t="shared" si="2"/>
        <v>4</v>
      </c>
    </row>
    <row r="180" spans="1:9" x14ac:dyDescent="0.25">
      <c r="A180" s="22" t="s">
        <v>283</v>
      </c>
      <c r="B180" s="19">
        <v>799</v>
      </c>
      <c r="C180" s="20">
        <v>44.5</v>
      </c>
      <c r="D180" s="20">
        <v>63.5</v>
      </c>
      <c r="E180" s="20">
        <v>19.600000000000001</v>
      </c>
      <c r="F180" s="20">
        <v>13.6</v>
      </c>
      <c r="G180" s="20">
        <v>16.100000000000001</v>
      </c>
      <c r="I180" s="16">
        <f t="shared" si="2"/>
        <v>3.3000000000000114</v>
      </c>
    </row>
    <row r="181" spans="1:9" x14ac:dyDescent="0.25">
      <c r="A181" s="22" t="s">
        <v>284</v>
      </c>
      <c r="B181" s="19">
        <v>34</v>
      </c>
      <c r="C181" s="20" t="s">
        <v>131</v>
      </c>
      <c r="D181" s="20" t="s">
        <v>131</v>
      </c>
      <c r="E181" s="20" t="s">
        <v>131</v>
      </c>
      <c r="F181" s="20" t="s">
        <v>131</v>
      </c>
      <c r="G181" s="20" t="s">
        <v>131</v>
      </c>
      <c r="I181" s="16" t="str">
        <f t="shared" si="2"/>
        <v/>
      </c>
    </row>
    <row r="182" spans="1:9" x14ac:dyDescent="0.25">
      <c r="A182" s="22" t="s">
        <v>285</v>
      </c>
      <c r="B182" s="19">
        <v>92</v>
      </c>
      <c r="C182" s="20">
        <v>24</v>
      </c>
      <c r="D182" s="20">
        <v>93.9</v>
      </c>
      <c r="E182" s="20">
        <v>1.6</v>
      </c>
      <c r="F182" s="20">
        <v>0.1</v>
      </c>
      <c r="G182" s="20">
        <v>11</v>
      </c>
      <c r="I182" s="16">
        <f t="shared" si="2"/>
        <v>4.4000000000000057</v>
      </c>
    </row>
    <row r="183" spans="1:9" x14ac:dyDescent="0.25">
      <c r="A183" s="22" t="s">
        <v>286</v>
      </c>
      <c r="B183" s="19">
        <v>142</v>
      </c>
      <c r="C183" s="20">
        <v>61.6</v>
      </c>
      <c r="D183" s="20">
        <v>83.8</v>
      </c>
      <c r="E183" s="20">
        <v>12.5</v>
      </c>
      <c r="F183" s="20">
        <v>1.1000000000000001</v>
      </c>
      <c r="G183" s="20">
        <v>21.1</v>
      </c>
      <c r="I183" s="16">
        <f t="shared" si="2"/>
        <v>2.6000000000000085</v>
      </c>
    </row>
    <row r="184" spans="1:9" x14ac:dyDescent="0.25">
      <c r="A184" s="22" t="s">
        <v>287</v>
      </c>
      <c r="B184" s="19">
        <v>384</v>
      </c>
      <c r="C184" s="20">
        <v>52.2</v>
      </c>
      <c r="D184" s="20">
        <v>73.099999999999994</v>
      </c>
      <c r="E184" s="20">
        <v>14.3</v>
      </c>
      <c r="F184" s="20">
        <v>8.1999999999999993</v>
      </c>
      <c r="G184" s="20">
        <v>20.2</v>
      </c>
      <c r="I184" s="16">
        <f t="shared" si="2"/>
        <v>4.4000000000000057</v>
      </c>
    </row>
    <row r="185" spans="1:9" x14ac:dyDescent="0.25">
      <c r="I185" s="16" t="str">
        <f t="shared" si="2"/>
        <v/>
      </c>
    </row>
    <row r="186" spans="1:9" x14ac:dyDescent="0.25">
      <c r="A186" s="18" t="s">
        <v>6</v>
      </c>
      <c r="B186" s="19">
        <v>8552</v>
      </c>
      <c r="C186" s="20">
        <v>24.1</v>
      </c>
      <c r="D186" s="20">
        <v>72.400000000000006</v>
      </c>
      <c r="E186" s="20">
        <v>18.7</v>
      </c>
      <c r="F186" s="20">
        <v>5.4</v>
      </c>
      <c r="G186" s="20">
        <v>19.7</v>
      </c>
      <c r="I186" s="16">
        <f t="shared" si="2"/>
        <v>3.4999999999999858</v>
      </c>
    </row>
    <row r="187" spans="1:9" ht="21" customHeight="1" x14ac:dyDescent="0.25">
      <c r="A187" s="21" t="s">
        <v>7</v>
      </c>
      <c r="B187" s="19">
        <v>7170</v>
      </c>
      <c r="C187" s="20">
        <v>24.6</v>
      </c>
      <c r="D187" s="20">
        <v>70.099999999999994</v>
      </c>
      <c r="E187" s="20">
        <v>20.7</v>
      </c>
      <c r="F187" s="20">
        <v>5.6</v>
      </c>
      <c r="G187" s="20">
        <v>20.8</v>
      </c>
      <c r="H187" s="26" t="s">
        <v>45</v>
      </c>
      <c r="I187" s="16">
        <f t="shared" si="2"/>
        <v>3.6000000000000085</v>
      </c>
    </row>
    <row r="188" spans="1:9" x14ac:dyDescent="0.25">
      <c r="A188" s="22" t="s">
        <v>288</v>
      </c>
      <c r="B188" s="19">
        <v>589</v>
      </c>
      <c r="C188" s="20">
        <v>31.6</v>
      </c>
      <c r="D188" s="20">
        <v>71.8</v>
      </c>
      <c r="E188" s="20">
        <v>15.5</v>
      </c>
      <c r="F188" s="20">
        <v>8.3000000000000007</v>
      </c>
      <c r="G188" s="20">
        <v>14.2</v>
      </c>
      <c r="I188" s="16">
        <f t="shared" si="2"/>
        <v>4.4000000000000057</v>
      </c>
    </row>
    <row r="189" spans="1:9" x14ac:dyDescent="0.25">
      <c r="A189" s="22" t="s">
        <v>289</v>
      </c>
      <c r="B189" s="19">
        <v>210</v>
      </c>
      <c r="C189" s="20">
        <v>7.4</v>
      </c>
      <c r="D189" s="20">
        <v>80.2</v>
      </c>
      <c r="E189" s="20">
        <v>13.7</v>
      </c>
      <c r="F189" s="20">
        <v>1.6</v>
      </c>
      <c r="G189" s="20">
        <v>19.3</v>
      </c>
      <c r="I189" s="16">
        <f t="shared" si="2"/>
        <v>4.5</v>
      </c>
    </row>
    <row r="190" spans="1:9" x14ac:dyDescent="0.25">
      <c r="A190" s="22" t="s">
        <v>290</v>
      </c>
      <c r="B190" s="19">
        <v>70</v>
      </c>
      <c r="C190" s="20">
        <v>29.4</v>
      </c>
      <c r="D190" s="20">
        <v>72.900000000000006</v>
      </c>
      <c r="E190" s="20">
        <v>14.6</v>
      </c>
      <c r="F190" s="20">
        <v>4.7</v>
      </c>
      <c r="G190" s="20">
        <v>12.9</v>
      </c>
      <c r="I190" s="16">
        <f t="shared" si="2"/>
        <v>7.7999999999999972</v>
      </c>
    </row>
    <row r="191" spans="1:9" x14ac:dyDescent="0.25">
      <c r="A191" s="22" t="s">
        <v>291</v>
      </c>
      <c r="B191" s="19">
        <v>2004</v>
      </c>
      <c r="C191" s="20">
        <v>12.4</v>
      </c>
      <c r="D191" s="20">
        <v>76.599999999999994</v>
      </c>
      <c r="E191" s="20">
        <v>17.100000000000001</v>
      </c>
      <c r="F191" s="20">
        <v>3.6</v>
      </c>
      <c r="G191" s="20">
        <v>22.6</v>
      </c>
      <c r="I191" s="16">
        <f t="shared" si="2"/>
        <v>2.7000000000000171</v>
      </c>
    </row>
    <row r="192" spans="1:9" x14ac:dyDescent="0.25">
      <c r="A192" s="22" t="s">
        <v>292</v>
      </c>
      <c r="B192" s="19">
        <v>389</v>
      </c>
      <c r="C192" s="20">
        <v>39.299999999999997</v>
      </c>
      <c r="D192" s="20">
        <v>58.2</v>
      </c>
      <c r="E192" s="20">
        <v>33.4</v>
      </c>
      <c r="F192" s="20">
        <v>5.0999999999999996</v>
      </c>
      <c r="G192" s="20">
        <v>16.5</v>
      </c>
      <c r="I192" s="16">
        <f t="shared" si="2"/>
        <v>3.3000000000000114</v>
      </c>
    </row>
    <row r="193" spans="1:9" x14ac:dyDescent="0.25">
      <c r="A193" s="22" t="s">
        <v>293</v>
      </c>
      <c r="B193" s="19">
        <v>425</v>
      </c>
      <c r="C193" s="20">
        <v>18.2</v>
      </c>
      <c r="D193" s="20">
        <v>57</v>
      </c>
      <c r="E193" s="20">
        <v>27.1</v>
      </c>
      <c r="F193" s="20">
        <v>13.7</v>
      </c>
      <c r="G193" s="20">
        <v>22.6</v>
      </c>
      <c r="I193" s="16">
        <f t="shared" si="2"/>
        <v>2.2000000000000028</v>
      </c>
    </row>
    <row r="194" spans="1:9" x14ac:dyDescent="0.25">
      <c r="A194" s="22" t="s">
        <v>294</v>
      </c>
      <c r="B194" s="19">
        <v>49</v>
      </c>
      <c r="C194" s="20" t="s">
        <v>131</v>
      </c>
      <c r="D194" s="20" t="s">
        <v>131</v>
      </c>
      <c r="E194" s="20" t="s">
        <v>131</v>
      </c>
      <c r="F194" s="20" t="s">
        <v>131</v>
      </c>
      <c r="G194" s="20" t="s">
        <v>131</v>
      </c>
      <c r="I194" s="16" t="str">
        <f t="shared" si="2"/>
        <v/>
      </c>
    </row>
    <row r="195" spans="1:9" x14ac:dyDescent="0.25">
      <c r="A195" s="22" t="s">
        <v>295</v>
      </c>
      <c r="B195" s="19">
        <v>23</v>
      </c>
      <c r="C195" s="20" t="s">
        <v>131</v>
      </c>
      <c r="D195" s="20" t="s">
        <v>131</v>
      </c>
      <c r="E195" s="20" t="s">
        <v>131</v>
      </c>
      <c r="F195" s="20" t="s">
        <v>131</v>
      </c>
      <c r="G195" s="20" t="s">
        <v>131</v>
      </c>
      <c r="I195" s="16" t="str">
        <f t="shared" si="2"/>
        <v/>
      </c>
    </row>
    <row r="196" spans="1:9" x14ac:dyDescent="0.25">
      <c r="A196" s="22" t="s">
        <v>296</v>
      </c>
      <c r="B196" s="19">
        <v>822</v>
      </c>
      <c r="C196" s="20">
        <v>26.9</v>
      </c>
      <c r="D196" s="20">
        <v>73.099999999999994</v>
      </c>
      <c r="E196" s="20">
        <v>17.8</v>
      </c>
      <c r="F196" s="20">
        <v>5</v>
      </c>
      <c r="G196" s="20">
        <v>18.2</v>
      </c>
      <c r="I196" s="16">
        <f t="shared" si="2"/>
        <v>4.1000000000000085</v>
      </c>
    </row>
    <row r="197" spans="1:9" x14ac:dyDescent="0.25">
      <c r="A197" s="22" t="s">
        <v>297</v>
      </c>
      <c r="B197" s="19">
        <v>622</v>
      </c>
      <c r="C197" s="20">
        <v>41.6</v>
      </c>
      <c r="D197" s="20">
        <v>64.8</v>
      </c>
      <c r="E197" s="20">
        <v>24.8</v>
      </c>
      <c r="F197" s="20">
        <v>8.5</v>
      </c>
      <c r="G197" s="20">
        <v>10.8</v>
      </c>
      <c r="I197" s="16">
        <f t="shared" si="2"/>
        <v>1.9000000000000057</v>
      </c>
    </row>
    <row r="198" spans="1:9" x14ac:dyDescent="0.25">
      <c r="A198" s="22" t="s">
        <v>298</v>
      </c>
      <c r="B198" s="19">
        <v>1155</v>
      </c>
      <c r="C198" s="20">
        <v>25.5</v>
      </c>
      <c r="D198" s="20">
        <v>67.2</v>
      </c>
      <c r="E198" s="20">
        <v>23.9</v>
      </c>
      <c r="F198" s="20">
        <v>4.5</v>
      </c>
      <c r="G198" s="20">
        <v>20.7</v>
      </c>
      <c r="I198" s="16">
        <f t="shared" si="2"/>
        <v>4.4000000000000057</v>
      </c>
    </row>
    <row r="199" spans="1:9" x14ac:dyDescent="0.25">
      <c r="A199" s="22" t="s">
        <v>299</v>
      </c>
      <c r="B199" s="19">
        <v>813</v>
      </c>
      <c r="C199" s="20">
        <v>33.6</v>
      </c>
      <c r="D199" s="20">
        <v>65.599999999999994</v>
      </c>
      <c r="E199" s="20">
        <v>23.5</v>
      </c>
      <c r="F199" s="20">
        <v>5.6</v>
      </c>
      <c r="G199" s="20">
        <v>34.299999999999997</v>
      </c>
      <c r="I199" s="16">
        <f t="shared" si="2"/>
        <v>5.3000000000000114</v>
      </c>
    </row>
    <row r="200" spans="1:9" ht="21" customHeight="1" x14ac:dyDescent="0.25">
      <c r="A200" s="21" t="s">
        <v>8</v>
      </c>
      <c r="B200" s="19">
        <v>1382</v>
      </c>
      <c r="C200" s="20">
        <v>21.4</v>
      </c>
      <c r="D200" s="20">
        <v>84.9</v>
      </c>
      <c r="E200" s="20">
        <v>8.1</v>
      </c>
      <c r="F200" s="20">
        <v>4.5</v>
      </c>
      <c r="G200" s="20">
        <v>14.2</v>
      </c>
      <c r="I200" s="16">
        <f t="shared" si="2"/>
        <v>2.5</v>
      </c>
    </row>
    <row r="201" spans="1:9" x14ac:dyDescent="0.25">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x14ac:dyDescent="0.25">
      <c r="A202" s="22" t="s">
        <v>301</v>
      </c>
      <c r="B202" s="19">
        <v>100</v>
      </c>
      <c r="C202" s="20">
        <v>19.100000000000001</v>
      </c>
      <c r="D202" s="20">
        <v>85.5</v>
      </c>
      <c r="E202" s="20">
        <v>7.4</v>
      </c>
      <c r="F202" s="20">
        <v>3.9</v>
      </c>
      <c r="G202" s="20">
        <v>10.8</v>
      </c>
      <c r="H202" s="26" t="s">
        <v>106</v>
      </c>
      <c r="I202" s="16">
        <f t="shared" si="3"/>
        <v>3.1999999999999886</v>
      </c>
    </row>
    <row r="203" spans="1:9" x14ac:dyDescent="0.25">
      <c r="A203" s="22" t="s">
        <v>302</v>
      </c>
      <c r="B203" s="19">
        <v>129</v>
      </c>
      <c r="C203" s="20">
        <v>34.700000000000003</v>
      </c>
      <c r="D203" s="20">
        <v>78.599999999999994</v>
      </c>
      <c r="E203" s="20">
        <v>12.3</v>
      </c>
      <c r="F203" s="20">
        <v>8.6</v>
      </c>
      <c r="G203" s="20">
        <v>19.2</v>
      </c>
      <c r="I203" s="16">
        <f t="shared" si="3"/>
        <v>0.50000000000001421</v>
      </c>
    </row>
    <row r="204" spans="1:9" x14ac:dyDescent="0.25">
      <c r="A204" s="22" t="s">
        <v>303</v>
      </c>
      <c r="B204" s="19">
        <v>272</v>
      </c>
      <c r="C204" s="20">
        <v>20.100000000000001</v>
      </c>
      <c r="D204" s="20">
        <v>87</v>
      </c>
      <c r="E204" s="20">
        <v>6.8</v>
      </c>
      <c r="F204" s="20">
        <v>3.5</v>
      </c>
      <c r="G204" s="20">
        <v>15.4</v>
      </c>
      <c r="H204" s="26" t="s">
        <v>433</v>
      </c>
      <c r="I204" s="16">
        <f t="shared" si="3"/>
        <v>2.7000000000000028</v>
      </c>
    </row>
    <row r="205" spans="1:9" x14ac:dyDescent="0.25">
      <c r="A205" s="22" t="s">
        <v>304</v>
      </c>
      <c r="B205" s="19">
        <v>104</v>
      </c>
      <c r="C205" s="20">
        <v>17</v>
      </c>
      <c r="D205" s="20">
        <v>86.8</v>
      </c>
      <c r="E205" s="20">
        <v>7.4</v>
      </c>
      <c r="F205" s="20">
        <v>2.1</v>
      </c>
      <c r="G205" s="20">
        <v>9.3000000000000007</v>
      </c>
      <c r="H205" s="26" t="s">
        <v>433</v>
      </c>
      <c r="I205" s="16">
        <f t="shared" si="3"/>
        <v>3.7000000000000028</v>
      </c>
    </row>
    <row r="206" spans="1:9" x14ac:dyDescent="0.25">
      <c r="A206" s="22" t="s">
        <v>305</v>
      </c>
      <c r="B206" s="19">
        <v>37</v>
      </c>
      <c r="C206" s="20" t="s">
        <v>131</v>
      </c>
      <c r="D206" s="20" t="s">
        <v>131</v>
      </c>
      <c r="E206" s="20" t="s">
        <v>131</v>
      </c>
      <c r="F206" s="20" t="s">
        <v>131</v>
      </c>
      <c r="G206" s="20" t="s">
        <v>131</v>
      </c>
      <c r="I206" s="16" t="str">
        <f t="shared" si="3"/>
        <v/>
      </c>
    </row>
    <row r="207" spans="1:9" x14ac:dyDescent="0.25">
      <c r="I207" s="16" t="str">
        <f t="shared" si="3"/>
        <v/>
      </c>
    </row>
    <row r="208" spans="1:9" x14ac:dyDescent="0.25">
      <c r="A208" s="18" t="s">
        <v>306</v>
      </c>
      <c r="B208" s="19">
        <v>2594</v>
      </c>
      <c r="C208" s="20">
        <v>40.5</v>
      </c>
      <c r="D208" s="20">
        <v>76.099999999999994</v>
      </c>
      <c r="E208" s="20">
        <v>11.5</v>
      </c>
      <c r="F208" s="20">
        <v>9.6999999999999993</v>
      </c>
      <c r="G208" s="20">
        <v>13.1</v>
      </c>
      <c r="I208" s="16">
        <f t="shared" si="3"/>
        <v>2.7000000000000028</v>
      </c>
    </row>
    <row r="209" spans="1:9" x14ac:dyDescent="0.25">
      <c r="A209" s="21" t="s">
        <v>307</v>
      </c>
      <c r="B209" s="19">
        <v>129</v>
      </c>
      <c r="C209" s="20">
        <v>53.3</v>
      </c>
      <c r="D209" s="20">
        <v>87.8</v>
      </c>
      <c r="E209" s="20">
        <v>7.3</v>
      </c>
      <c r="F209" s="20">
        <v>2</v>
      </c>
      <c r="G209" s="20">
        <v>7.6</v>
      </c>
      <c r="H209" s="26" t="s">
        <v>433</v>
      </c>
      <c r="I209" s="16">
        <f t="shared" si="3"/>
        <v>2.9000000000000057</v>
      </c>
    </row>
    <row r="210" spans="1:9" x14ac:dyDescent="0.25">
      <c r="A210" s="21" t="s">
        <v>308</v>
      </c>
      <c r="B210" s="19">
        <v>173</v>
      </c>
      <c r="C210" s="20">
        <v>53.9</v>
      </c>
      <c r="D210" s="20">
        <v>84.8</v>
      </c>
      <c r="E210" s="20">
        <v>5.2</v>
      </c>
      <c r="F210" s="20">
        <v>7</v>
      </c>
      <c r="G210" s="20">
        <v>4.7</v>
      </c>
      <c r="H210" s="26" t="s">
        <v>433</v>
      </c>
      <c r="I210" s="16">
        <f t="shared" si="3"/>
        <v>3</v>
      </c>
    </row>
    <row r="211" spans="1:9" x14ac:dyDescent="0.25">
      <c r="A211" s="21" t="s">
        <v>309</v>
      </c>
      <c r="B211" s="19">
        <v>98</v>
      </c>
      <c r="C211" s="20">
        <v>32.700000000000003</v>
      </c>
      <c r="D211" s="20">
        <v>79.099999999999994</v>
      </c>
      <c r="E211" s="20">
        <v>0.4</v>
      </c>
      <c r="F211" s="20">
        <v>16.399999999999999</v>
      </c>
      <c r="G211" s="20">
        <v>12.8</v>
      </c>
      <c r="H211" s="26" t="s">
        <v>433</v>
      </c>
      <c r="I211" s="16">
        <f t="shared" si="3"/>
        <v>4.0999999999999943</v>
      </c>
    </row>
    <row r="212" spans="1:9" x14ac:dyDescent="0.25">
      <c r="A212" s="21" t="s">
        <v>310</v>
      </c>
      <c r="B212" s="19">
        <v>383</v>
      </c>
      <c r="C212" s="20">
        <v>38</v>
      </c>
      <c r="D212" s="20">
        <v>81.099999999999994</v>
      </c>
      <c r="E212" s="20">
        <v>11.6</v>
      </c>
      <c r="F212" s="20">
        <v>4.5</v>
      </c>
      <c r="G212" s="20">
        <v>17.2</v>
      </c>
      <c r="H212" s="26" t="s">
        <v>433</v>
      </c>
      <c r="I212" s="16">
        <f t="shared" si="3"/>
        <v>2.8000000000000114</v>
      </c>
    </row>
    <row r="213" spans="1:9" x14ac:dyDescent="0.25">
      <c r="A213" s="21" t="s">
        <v>311</v>
      </c>
      <c r="B213" s="19">
        <v>46</v>
      </c>
      <c r="C213" s="20" t="s">
        <v>131</v>
      </c>
      <c r="D213" s="20" t="s">
        <v>131</v>
      </c>
      <c r="E213" s="20" t="s">
        <v>131</v>
      </c>
      <c r="F213" s="20" t="s">
        <v>131</v>
      </c>
      <c r="G213" s="20" t="s">
        <v>131</v>
      </c>
      <c r="I213" s="16" t="str">
        <f t="shared" si="3"/>
        <v/>
      </c>
    </row>
    <row r="214" spans="1:9" x14ac:dyDescent="0.25">
      <c r="A214" s="21" t="s">
        <v>312</v>
      </c>
      <c r="B214" s="19">
        <v>411</v>
      </c>
      <c r="C214" s="20">
        <v>36.5</v>
      </c>
      <c r="D214" s="20">
        <v>80.5</v>
      </c>
      <c r="E214" s="20">
        <v>11.3</v>
      </c>
      <c r="F214" s="20">
        <v>6</v>
      </c>
      <c r="G214" s="20">
        <v>14.5</v>
      </c>
      <c r="H214" s="26" t="s">
        <v>433</v>
      </c>
      <c r="I214" s="16">
        <f t="shared" si="3"/>
        <v>2.2000000000000028</v>
      </c>
    </row>
    <row r="215" spans="1:9" x14ac:dyDescent="0.25">
      <c r="A215" s="21" t="s">
        <v>313</v>
      </c>
      <c r="B215" s="19">
        <v>231</v>
      </c>
      <c r="C215" s="20">
        <v>39</v>
      </c>
      <c r="D215" s="20">
        <v>58.9</v>
      </c>
      <c r="E215" s="20">
        <v>10.9</v>
      </c>
      <c r="F215" s="20">
        <v>26.9</v>
      </c>
      <c r="G215" s="20">
        <v>7.8</v>
      </c>
      <c r="H215" s="26" t="s">
        <v>433</v>
      </c>
      <c r="I215" s="16">
        <f t="shared" si="3"/>
        <v>3.3000000000000114</v>
      </c>
    </row>
    <row r="216" spans="1:9" x14ac:dyDescent="0.25">
      <c r="A216" s="21" t="s">
        <v>314</v>
      </c>
      <c r="B216" s="19">
        <v>441</v>
      </c>
      <c r="C216" s="20">
        <v>26.2</v>
      </c>
      <c r="D216" s="20">
        <v>72.7</v>
      </c>
      <c r="E216" s="20">
        <v>15.6</v>
      </c>
      <c r="F216" s="20">
        <v>9</v>
      </c>
      <c r="G216" s="20">
        <v>15.1</v>
      </c>
      <c r="H216" s="26" t="s">
        <v>433</v>
      </c>
      <c r="I216" s="16">
        <f t="shared" si="3"/>
        <v>2.7000000000000028</v>
      </c>
    </row>
    <row r="217" spans="1:9" ht="30" x14ac:dyDescent="0.25">
      <c r="A217" s="21" t="s">
        <v>315</v>
      </c>
      <c r="B217" s="19">
        <v>374</v>
      </c>
      <c r="C217" s="20">
        <v>36.799999999999997</v>
      </c>
      <c r="D217" s="20">
        <v>69.900000000000006</v>
      </c>
      <c r="E217" s="20">
        <v>15.7</v>
      </c>
      <c r="F217" s="20">
        <v>11.7</v>
      </c>
      <c r="G217" s="20">
        <v>17</v>
      </c>
      <c r="H217" s="26" t="s">
        <v>433</v>
      </c>
      <c r="I217" s="16">
        <f t="shared" si="3"/>
        <v>2.6999999999999886</v>
      </c>
    </row>
    <row r="218" spans="1:9" x14ac:dyDescent="0.25">
      <c r="A218" s="21" t="s">
        <v>316</v>
      </c>
      <c r="B218" s="19">
        <v>99</v>
      </c>
      <c r="C218" s="20">
        <v>46.7</v>
      </c>
      <c r="D218" s="20">
        <v>71.7</v>
      </c>
      <c r="E218" s="20">
        <v>6.7</v>
      </c>
      <c r="F218" s="20">
        <v>19</v>
      </c>
      <c r="G218" s="20">
        <v>8.1</v>
      </c>
      <c r="H218" s="26" t="s">
        <v>433</v>
      </c>
      <c r="I218" s="16">
        <f t="shared" si="3"/>
        <v>2.5999999999999943</v>
      </c>
    </row>
    <row r="219" spans="1:9" x14ac:dyDescent="0.25">
      <c r="A219" s="21" t="s">
        <v>317</v>
      </c>
      <c r="B219" s="19">
        <v>190</v>
      </c>
      <c r="C219" s="20">
        <v>78.099999999999994</v>
      </c>
      <c r="D219" s="20">
        <v>83.2</v>
      </c>
      <c r="E219" s="20">
        <v>9.6</v>
      </c>
      <c r="F219" s="20">
        <v>4.9000000000000004</v>
      </c>
      <c r="G219" s="20">
        <v>10.3</v>
      </c>
      <c r="H219" s="26" t="s">
        <v>433</v>
      </c>
      <c r="I219" s="16">
        <f t="shared" si="3"/>
        <v>2.2999999999999972</v>
      </c>
    </row>
    <row r="220" spans="1:9" ht="30" x14ac:dyDescent="0.25">
      <c r="A220" s="21" t="s">
        <v>318</v>
      </c>
      <c r="B220" s="19">
        <v>19</v>
      </c>
      <c r="C220" s="20" t="s">
        <v>131</v>
      </c>
      <c r="D220" s="20" t="s">
        <v>131</v>
      </c>
      <c r="E220" s="20" t="s">
        <v>131</v>
      </c>
      <c r="F220" s="20" t="s">
        <v>131</v>
      </c>
      <c r="G220" s="20" t="s">
        <v>131</v>
      </c>
      <c r="I220" s="16" t="str">
        <f t="shared" si="3"/>
        <v/>
      </c>
    </row>
    <row r="221" spans="1:9" x14ac:dyDescent="0.25">
      <c r="I221" s="16" t="str">
        <f t="shared" si="3"/>
        <v/>
      </c>
    </row>
    <row r="222" spans="1:9" x14ac:dyDescent="0.25">
      <c r="A222" s="18" t="s">
        <v>10</v>
      </c>
      <c r="B222" s="19">
        <v>10646</v>
      </c>
      <c r="C222" s="20">
        <v>51.9</v>
      </c>
      <c r="D222" s="20">
        <v>79.2</v>
      </c>
      <c r="E222" s="20">
        <v>10.5</v>
      </c>
      <c r="F222" s="20">
        <v>7.9</v>
      </c>
      <c r="G222" s="20">
        <v>12.8</v>
      </c>
      <c r="I222" s="16">
        <f t="shared" si="3"/>
        <v>2.3999999999999915</v>
      </c>
    </row>
    <row r="223" spans="1:9" ht="21" customHeight="1" x14ac:dyDescent="0.25">
      <c r="A223" s="21" t="s">
        <v>11</v>
      </c>
      <c r="B223" s="19">
        <v>7605</v>
      </c>
      <c r="C223" s="20">
        <v>53.4</v>
      </c>
      <c r="D223" s="20">
        <v>77.5</v>
      </c>
      <c r="E223" s="20">
        <v>10.8</v>
      </c>
      <c r="F223" s="20">
        <v>9.3000000000000007</v>
      </c>
      <c r="G223" s="20">
        <v>11.4</v>
      </c>
      <c r="H223" s="26" t="s">
        <v>50</v>
      </c>
      <c r="I223" s="16">
        <f t="shared" si="3"/>
        <v>2.4000000000000057</v>
      </c>
    </row>
    <row r="224" spans="1:9" x14ac:dyDescent="0.25">
      <c r="A224" s="22" t="s">
        <v>319</v>
      </c>
      <c r="B224" s="19">
        <v>2106</v>
      </c>
      <c r="C224" s="20">
        <v>57.4</v>
      </c>
      <c r="D224" s="20">
        <v>75</v>
      </c>
      <c r="E224" s="20">
        <v>12.5</v>
      </c>
      <c r="F224" s="20">
        <v>10.199999999999999</v>
      </c>
      <c r="G224" s="20">
        <v>12.2</v>
      </c>
      <c r="I224" s="16">
        <f t="shared" si="3"/>
        <v>2.2999999999999972</v>
      </c>
    </row>
    <row r="225" spans="1:9" x14ac:dyDescent="0.25">
      <c r="A225" s="22" t="s">
        <v>320</v>
      </c>
      <c r="B225" s="19">
        <v>321</v>
      </c>
      <c r="C225" s="20">
        <v>66.599999999999994</v>
      </c>
      <c r="D225" s="20">
        <v>79.599999999999994</v>
      </c>
      <c r="E225" s="20">
        <v>12.8</v>
      </c>
      <c r="F225" s="20">
        <v>3.6</v>
      </c>
      <c r="G225" s="20">
        <v>10.9</v>
      </c>
      <c r="I225" s="16">
        <f t="shared" si="3"/>
        <v>4.0000000000000142</v>
      </c>
    </row>
    <row r="226" spans="1:9" x14ac:dyDescent="0.25">
      <c r="A226" s="22" t="s">
        <v>321</v>
      </c>
      <c r="B226" s="19">
        <v>1075</v>
      </c>
      <c r="C226" s="20">
        <v>48.1</v>
      </c>
      <c r="D226" s="20">
        <v>75</v>
      </c>
      <c r="E226" s="20">
        <v>10.3</v>
      </c>
      <c r="F226" s="20">
        <v>11.9</v>
      </c>
      <c r="G226" s="20">
        <v>12.4</v>
      </c>
      <c r="I226" s="16">
        <f t="shared" si="3"/>
        <v>2.7999999999999972</v>
      </c>
    </row>
    <row r="227" spans="1:9" ht="30" x14ac:dyDescent="0.25">
      <c r="A227" s="22" t="s">
        <v>322</v>
      </c>
      <c r="B227" s="19">
        <v>1340</v>
      </c>
      <c r="C227" s="20">
        <v>37.4</v>
      </c>
      <c r="D227" s="20">
        <v>80.5</v>
      </c>
      <c r="E227" s="20">
        <v>5.8</v>
      </c>
      <c r="F227" s="20">
        <v>11.5</v>
      </c>
      <c r="G227" s="20">
        <v>8.1</v>
      </c>
      <c r="I227" s="16">
        <f t="shared" si="3"/>
        <v>2.2000000000000028</v>
      </c>
    </row>
    <row r="228" spans="1:9" x14ac:dyDescent="0.25">
      <c r="A228" s="22" t="s">
        <v>323</v>
      </c>
      <c r="B228" s="19">
        <v>2764</v>
      </c>
      <c r="C228" s="20">
        <v>58.6</v>
      </c>
      <c r="D228" s="20">
        <v>78.599999999999994</v>
      </c>
      <c r="E228" s="20">
        <v>12</v>
      </c>
      <c r="F228" s="20">
        <v>7.1</v>
      </c>
      <c r="G228" s="20">
        <v>12.1</v>
      </c>
      <c r="I228" s="16">
        <f t="shared" si="3"/>
        <v>2.3000000000000114</v>
      </c>
    </row>
    <row r="229" spans="1:9" x14ac:dyDescent="0.25">
      <c r="A229" s="23" t="s">
        <v>324</v>
      </c>
      <c r="B229" s="19">
        <v>1752</v>
      </c>
      <c r="C229" s="20">
        <v>60.3</v>
      </c>
      <c r="D229" s="20">
        <v>76.5</v>
      </c>
      <c r="E229" s="20">
        <v>13.7</v>
      </c>
      <c r="F229" s="20">
        <v>7.2</v>
      </c>
      <c r="G229" s="20">
        <v>13</v>
      </c>
      <c r="I229" s="16">
        <f t="shared" si="3"/>
        <v>2.5999999999999943</v>
      </c>
    </row>
    <row r="230" spans="1:9" x14ac:dyDescent="0.25">
      <c r="A230" s="23" t="s">
        <v>325</v>
      </c>
      <c r="B230" s="19">
        <v>1012</v>
      </c>
      <c r="C230" s="20">
        <v>55.8</v>
      </c>
      <c r="D230" s="20">
        <v>82.3</v>
      </c>
      <c r="E230" s="20">
        <v>8.9</v>
      </c>
      <c r="F230" s="20">
        <v>6.8</v>
      </c>
      <c r="G230" s="20">
        <v>10.6</v>
      </c>
      <c r="I230" s="16">
        <f t="shared" si="3"/>
        <v>2</v>
      </c>
    </row>
    <row r="231" spans="1:9" ht="21" customHeight="1" x14ac:dyDescent="0.25">
      <c r="A231" s="21" t="s">
        <v>12</v>
      </c>
      <c r="B231" s="19">
        <v>3040</v>
      </c>
      <c r="C231" s="20">
        <v>48.1</v>
      </c>
      <c r="D231" s="20">
        <v>83.5</v>
      </c>
      <c r="E231" s="20">
        <v>9.6</v>
      </c>
      <c r="F231" s="20">
        <v>4.3</v>
      </c>
      <c r="G231" s="20">
        <v>16.399999999999999</v>
      </c>
      <c r="I231" s="16">
        <f t="shared" si="3"/>
        <v>2.6000000000000085</v>
      </c>
    </row>
    <row r="232" spans="1:9" ht="18" customHeight="1" x14ac:dyDescent="0.25">
      <c r="A232" s="22" t="s">
        <v>326</v>
      </c>
      <c r="B232" s="19">
        <v>2738</v>
      </c>
      <c r="C232" s="20">
        <v>50</v>
      </c>
      <c r="D232" s="20">
        <v>83.6</v>
      </c>
      <c r="E232" s="20">
        <v>9.3000000000000007</v>
      </c>
      <c r="F232" s="20">
        <v>4.5</v>
      </c>
      <c r="G232" s="20">
        <v>16.2</v>
      </c>
      <c r="H232" s="26" t="s">
        <v>51</v>
      </c>
      <c r="I232" s="16">
        <f t="shared" si="3"/>
        <v>2.6000000000000085</v>
      </c>
    </row>
    <row r="233" spans="1:9" ht="30" x14ac:dyDescent="0.25">
      <c r="A233" s="23" t="s">
        <v>327</v>
      </c>
      <c r="B233" s="19">
        <v>2198</v>
      </c>
      <c r="C233" s="20">
        <v>51.7</v>
      </c>
      <c r="D233" s="20">
        <v>84.1</v>
      </c>
      <c r="E233" s="20">
        <v>8.6999999999999993</v>
      </c>
      <c r="F233" s="20">
        <v>4.5999999999999996</v>
      </c>
      <c r="G233" s="20">
        <v>16.2</v>
      </c>
      <c r="I233" s="16">
        <f t="shared" si="3"/>
        <v>2.6000000000000085</v>
      </c>
    </row>
    <row r="234" spans="1:9" ht="30" x14ac:dyDescent="0.25">
      <c r="A234" s="23" t="s">
        <v>328</v>
      </c>
      <c r="B234" s="19">
        <v>540</v>
      </c>
      <c r="C234" s="20">
        <v>43.3</v>
      </c>
      <c r="D234" s="20">
        <v>81.7</v>
      </c>
      <c r="E234" s="20">
        <v>11.8</v>
      </c>
      <c r="F234" s="20">
        <v>4.0999999999999996</v>
      </c>
      <c r="G234" s="20">
        <v>16.100000000000001</v>
      </c>
      <c r="I234" s="16">
        <f t="shared" si="3"/>
        <v>2.4000000000000057</v>
      </c>
    </row>
    <row r="235" spans="1:9" ht="18" customHeight="1" x14ac:dyDescent="0.25">
      <c r="A235" s="22" t="s">
        <v>329</v>
      </c>
      <c r="B235" s="19">
        <v>303</v>
      </c>
      <c r="C235" s="20">
        <v>31.2</v>
      </c>
      <c r="D235" s="20">
        <v>82.1</v>
      </c>
      <c r="E235" s="20">
        <v>12.4</v>
      </c>
      <c r="F235" s="20">
        <v>3.1</v>
      </c>
      <c r="G235" s="20">
        <v>18.100000000000001</v>
      </c>
      <c r="I235" s="16">
        <f t="shared" si="3"/>
        <v>2.4000000000000057</v>
      </c>
    </row>
    <row r="236" spans="1:9" x14ac:dyDescent="0.25">
      <c r="A236" s="23" t="s">
        <v>330</v>
      </c>
      <c r="B236" s="19">
        <v>110</v>
      </c>
      <c r="C236" s="20">
        <v>35.1</v>
      </c>
      <c r="D236" s="20">
        <v>77.099999999999994</v>
      </c>
      <c r="E236" s="20">
        <v>15.4</v>
      </c>
      <c r="F236" s="20">
        <v>4.8</v>
      </c>
      <c r="G236" s="20">
        <v>21.9</v>
      </c>
      <c r="I236" s="16">
        <f t="shared" si="3"/>
        <v>2.7000000000000028</v>
      </c>
    </row>
    <row r="237" spans="1:9" x14ac:dyDescent="0.25">
      <c r="A237" s="23" t="s">
        <v>331</v>
      </c>
      <c r="B237" s="19">
        <v>82</v>
      </c>
      <c r="C237" s="20">
        <v>26.8</v>
      </c>
      <c r="D237" s="20">
        <v>81.7</v>
      </c>
      <c r="E237" s="20">
        <v>15.2</v>
      </c>
      <c r="F237" s="20">
        <v>1.1000000000000001</v>
      </c>
      <c r="G237" s="20">
        <v>15</v>
      </c>
      <c r="I237" s="16">
        <f t="shared" si="3"/>
        <v>2</v>
      </c>
    </row>
    <row r="238" spans="1:9" ht="30" x14ac:dyDescent="0.25">
      <c r="A238" s="23" t="s">
        <v>332</v>
      </c>
      <c r="B238" s="19">
        <v>111</v>
      </c>
      <c r="C238" s="20">
        <v>30.6</v>
      </c>
      <c r="D238" s="20">
        <v>87.4</v>
      </c>
      <c r="E238" s="20">
        <v>7.4</v>
      </c>
      <c r="F238" s="20">
        <v>2.8</v>
      </c>
      <c r="G238" s="20">
        <v>16.600000000000001</v>
      </c>
      <c r="I238" s="16">
        <f t="shared" si="3"/>
        <v>2.3999999999999915</v>
      </c>
    </row>
    <row r="239" spans="1:9" x14ac:dyDescent="0.25">
      <c r="I239" s="16" t="str">
        <f t="shared" si="3"/>
        <v/>
      </c>
    </row>
    <row r="240" spans="1:9" x14ac:dyDescent="0.25">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5">
      <c r="A241" s="21" t="s">
        <v>14</v>
      </c>
      <c r="B241" s="19">
        <v>12643</v>
      </c>
      <c r="C241" s="20">
        <v>42</v>
      </c>
      <c r="D241" s="20">
        <v>77.7</v>
      </c>
      <c r="E241" s="20">
        <v>7.4</v>
      </c>
      <c r="F241" s="20">
        <v>12.6</v>
      </c>
      <c r="G241" s="20">
        <v>9.6</v>
      </c>
      <c r="I241" s="16">
        <f t="shared" si="3"/>
        <v>2.2999999999999972</v>
      </c>
    </row>
    <row r="242" spans="1:10" x14ac:dyDescent="0.25">
      <c r="A242" s="22" t="s">
        <v>333</v>
      </c>
      <c r="B242" s="19">
        <v>1626</v>
      </c>
      <c r="C242" s="20">
        <v>55</v>
      </c>
      <c r="D242" s="20">
        <v>84.7</v>
      </c>
      <c r="E242" s="20">
        <v>7.9</v>
      </c>
      <c r="F242" s="20">
        <v>5.6</v>
      </c>
      <c r="G242" s="20">
        <v>9.8000000000000007</v>
      </c>
      <c r="I242" s="16">
        <f t="shared" si="3"/>
        <v>1.7999999999999972</v>
      </c>
    </row>
    <row r="243" spans="1:10" ht="30" x14ac:dyDescent="0.25">
      <c r="A243" s="22" t="s">
        <v>334</v>
      </c>
      <c r="B243" s="19">
        <v>1127</v>
      </c>
      <c r="C243" s="20">
        <v>61.9</v>
      </c>
      <c r="D243" s="20">
        <v>79.599999999999994</v>
      </c>
      <c r="E243" s="20">
        <v>8.4</v>
      </c>
      <c r="F243" s="20">
        <v>9.1</v>
      </c>
      <c r="G243" s="20">
        <v>13.6</v>
      </c>
      <c r="I243" s="16">
        <f t="shared" si="3"/>
        <v>2.9000000000000057</v>
      </c>
    </row>
    <row r="244" spans="1:10" x14ac:dyDescent="0.25">
      <c r="A244" s="22" t="s">
        <v>335</v>
      </c>
      <c r="B244" s="19">
        <v>1795</v>
      </c>
      <c r="C244" s="20">
        <v>27</v>
      </c>
      <c r="D244" s="20">
        <v>85</v>
      </c>
      <c r="E244" s="20">
        <v>6</v>
      </c>
      <c r="F244" s="20">
        <v>7.5</v>
      </c>
      <c r="G244" s="20">
        <v>8.6999999999999993</v>
      </c>
      <c r="I244" s="16">
        <f t="shared" si="3"/>
        <v>1.5</v>
      </c>
    </row>
    <row r="245" spans="1:10" x14ac:dyDescent="0.25">
      <c r="A245" s="22" t="s">
        <v>336</v>
      </c>
      <c r="B245" s="19">
        <v>424</v>
      </c>
      <c r="C245" s="20">
        <v>63.2</v>
      </c>
      <c r="D245" s="20">
        <v>81.400000000000006</v>
      </c>
      <c r="E245" s="20">
        <v>7.4</v>
      </c>
      <c r="F245" s="20">
        <v>8.3000000000000007</v>
      </c>
      <c r="G245" s="20">
        <v>11.7</v>
      </c>
      <c r="I245" s="16">
        <f t="shared" si="3"/>
        <v>2.8999999999999915</v>
      </c>
    </row>
    <row r="246" spans="1:10" x14ac:dyDescent="0.25">
      <c r="A246" s="22" t="s">
        <v>337</v>
      </c>
      <c r="B246" s="19">
        <v>3836</v>
      </c>
      <c r="C246" s="20">
        <v>27</v>
      </c>
      <c r="D246" s="20">
        <v>67.5</v>
      </c>
      <c r="E246" s="20">
        <v>7.8</v>
      </c>
      <c r="F246" s="20">
        <v>22.6</v>
      </c>
      <c r="G246" s="20">
        <v>7.5</v>
      </c>
      <c r="I246" s="16">
        <f t="shared" si="3"/>
        <v>2.0999999999999943</v>
      </c>
    </row>
    <row r="247" spans="1:10" x14ac:dyDescent="0.25">
      <c r="A247" s="22" t="s">
        <v>338</v>
      </c>
      <c r="B247" s="19">
        <v>1808</v>
      </c>
      <c r="C247" s="20">
        <v>43</v>
      </c>
      <c r="D247" s="20">
        <v>79.599999999999994</v>
      </c>
      <c r="E247" s="20">
        <v>8.3000000000000007</v>
      </c>
      <c r="F247" s="20">
        <v>9.6</v>
      </c>
      <c r="G247" s="20">
        <v>10.6</v>
      </c>
      <c r="I247" s="16">
        <f t="shared" si="3"/>
        <v>2.5000000000000142</v>
      </c>
    </row>
    <row r="248" spans="1:10" x14ac:dyDescent="0.25">
      <c r="A248" s="22" t="s">
        <v>339</v>
      </c>
      <c r="B248" s="19">
        <v>649</v>
      </c>
      <c r="C248" s="20">
        <v>48</v>
      </c>
      <c r="D248" s="20">
        <v>72.5</v>
      </c>
      <c r="E248" s="20">
        <v>5.8</v>
      </c>
      <c r="F248" s="20">
        <v>19.100000000000001</v>
      </c>
      <c r="G248" s="20">
        <v>10.3</v>
      </c>
      <c r="I248" s="16">
        <f t="shared" si="3"/>
        <v>2.5999999999999943</v>
      </c>
    </row>
    <row r="249" spans="1:10" x14ac:dyDescent="0.25">
      <c r="A249" s="22" t="s">
        <v>340</v>
      </c>
      <c r="B249" s="19">
        <v>542</v>
      </c>
      <c r="C249" s="20">
        <v>52.5</v>
      </c>
      <c r="D249" s="20">
        <v>85.4</v>
      </c>
      <c r="E249" s="20">
        <v>6.6</v>
      </c>
      <c r="F249" s="20">
        <v>6</v>
      </c>
      <c r="G249" s="20">
        <v>7.9</v>
      </c>
      <c r="I249" s="16">
        <f t="shared" si="3"/>
        <v>2</v>
      </c>
    </row>
    <row r="250" spans="1:10" x14ac:dyDescent="0.25">
      <c r="A250" s="22" t="s">
        <v>341</v>
      </c>
      <c r="B250" s="19">
        <v>379</v>
      </c>
      <c r="C250" s="20">
        <v>82.4</v>
      </c>
      <c r="D250" s="20">
        <v>91.3</v>
      </c>
      <c r="E250" s="20">
        <v>3</v>
      </c>
      <c r="F250" s="20">
        <v>1.9</v>
      </c>
      <c r="G250" s="20">
        <v>10.4</v>
      </c>
      <c r="I250" s="16">
        <f t="shared" si="3"/>
        <v>3.7999999999999972</v>
      </c>
    </row>
    <row r="251" spans="1:10" x14ac:dyDescent="0.25">
      <c r="A251" s="22" t="s">
        <v>342</v>
      </c>
      <c r="B251" s="19">
        <v>457</v>
      </c>
      <c r="C251" s="20">
        <v>54</v>
      </c>
      <c r="D251" s="20">
        <v>82.8</v>
      </c>
      <c r="E251" s="20">
        <v>7.4</v>
      </c>
      <c r="F251" s="20">
        <v>6.9</v>
      </c>
      <c r="G251" s="20">
        <v>13.6</v>
      </c>
      <c r="I251" s="16">
        <f t="shared" si="3"/>
        <v>2.8999999999999915</v>
      </c>
    </row>
    <row r="252" spans="1:10" ht="21" customHeight="1" x14ac:dyDescent="0.25">
      <c r="A252" s="21" t="s">
        <v>15</v>
      </c>
      <c r="B252" s="19">
        <v>6173</v>
      </c>
      <c r="C252" s="20">
        <v>40</v>
      </c>
      <c r="D252" s="20">
        <v>77.400000000000006</v>
      </c>
      <c r="E252" s="20">
        <v>15.2</v>
      </c>
      <c r="F252" s="20">
        <v>3.1</v>
      </c>
      <c r="G252" s="20">
        <v>29.6</v>
      </c>
      <c r="I252" s="16">
        <f t="shared" si="3"/>
        <v>4.2999999999999972</v>
      </c>
    </row>
    <row r="253" spans="1:10" ht="18" customHeight="1" x14ac:dyDescent="0.25">
      <c r="A253" s="22" t="s">
        <v>343</v>
      </c>
      <c r="B253" s="19">
        <v>87</v>
      </c>
      <c r="C253" s="20">
        <v>47.6</v>
      </c>
      <c r="D253" s="20">
        <v>69.599999999999994</v>
      </c>
      <c r="E253" s="20">
        <v>16.399999999999999</v>
      </c>
      <c r="F253" s="20">
        <v>8.1</v>
      </c>
      <c r="G253" s="20">
        <v>8.5</v>
      </c>
      <c r="I253" s="16">
        <f t="shared" si="3"/>
        <v>5.9000000000000057</v>
      </c>
    </row>
    <row r="254" spans="1:10" ht="18" customHeight="1" x14ac:dyDescent="0.25">
      <c r="A254" s="22" t="s">
        <v>344</v>
      </c>
      <c r="B254" s="19">
        <v>5629</v>
      </c>
      <c r="C254" s="79">
        <v>3.4</v>
      </c>
      <c r="D254" s="79">
        <v>3.8</v>
      </c>
      <c r="E254" s="79">
        <v>4.8</v>
      </c>
      <c r="F254" s="79">
        <v>1.8</v>
      </c>
      <c r="G254" s="79">
        <v>6.6</v>
      </c>
      <c r="H254" s="80"/>
      <c r="I254" s="81">
        <f t="shared" si="3"/>
        <v>89.6</v>
      </c>
      <c r="J254" t="s">
        <v>537</v>
      </c>
    </row>
    <row r="255" spans="1:10" x14ac:dyDescent="0.25">
      <c r="A255" s="23" t="s">
        <v>345</v>
      </c>
      <c r="B255" s="19">
        <v>808</v>
      </c>
      <c r="C255" s="20">
        <v>59.4</v>
      </c>
      <c r="D255" s="20">
        <v>72.599999999999994</v>
      </c>
      <c r="E255" s="20">
        <v>18.899999999999999</v>
      </c>
      <c r="F255" s="20">
        <v>4.3</v>
      </c>
      <c r="G255" s="20">
        <v>17.399999999999999</v>
      </c>
      <c r="I255" s="16">
        <f t="shared" si="3"/>
        <v>4.2000000000000028</v>
      </c>
    </row>
    <row r="256" spans="1:10" x14ac:dyDescent="0.25">
      <c r="A256" s="23" t="s">
        <v>346</v>
      </c>
      <c r="B256" s="19">
        <v>552</v>
      </c>
      <c r="C256" s="20">
        <v>65.900000000000006</v>
      </c>
      <c r="D256" s="20">
        <v>72</v>
      </c>
      <c r="E256" s="20">
        <v>20.100000000000001</v>
      </c>
      <c r="F256" s="20">
        <v>3.2</v>
      </c>
      <c r="G256" s="20">
        <v>18.8</v>
      </c>
      <c r="I256" s="16">
        <f t="shared" si="3"/>
        <v>4.7000000000000028</v>
      </c>
    </row>
    <row r="257" spans="1:9" x14ac:dyDescent="0.25">
      <c r="A257" s="23" t="s">
        <v>347</v>
      </c>
      <c r="B257" s="19">
        <v>195</v>
      </c>
      <c r="C257" s="20">
        <v>58.9</v>
      </c>
      <c r="D257" s="20">
        <v>85</v>
      </c>
      <c r="E257" s="20">
        <v>7.5</v>
      </c>
      <c r="F257" s="20">
        <v>6.9</v>
      </c>
      <c r="G257" s="20">
        <v>9.3000000000000007</v>
      </c>
      <c r="I257" s="16">
        <f t="shared" si="3"/>
        <v>0.59999999999999432</v>
      </c>
    </row>
    <row r="258" spans="1:9" x14ac:dyDescent="0.25">
      <c r="A258" s="23" t="s">
        <v>348</v>
      </c>
      <c r="B258" s="19">
        <v>753</v>
      </c>
      <c r="C258" s="20">
        <v>27.3</v>
      </c>
      <c r="D258" s="20">
        <v>63.1</v>
      </c>
      <c r="E258" s="20">
        <v>28.4</v>
      </c>
      <c r="F258" s="20">
        <v>4.2</v>
      </c>
      <c r="G258" s="20">
        <v>18</v>
      </c>
      <c r="I258" s="16">
        <f t="shared" si="3"/>
        <v>4.2999999999999972</v>
      </c>
    </row>
    <row r="259" spans="1:9" ht="30" x14ac:dyDescent="0.25">
      <c r="A259" s="23" t="s">
        <v>349</v>
      </c>
      <c r="B259" s="19">
        <v>1631</v>
      </c>
      <c r="C259" s="20">
        <v>54.4</v>
      </c>
      <c r="D259" s="20">
        <v>79.900000000000006</v>
      </c>
      <c r="E259" s="20">
        <v>12.9</v>
      </c>
      <c r="F259" s="20">
        <v>2.4</v>
      </c>
      <c r="G259" s="20">
        <v>42.1</v>
      </c>
      <c r="I259" s="16">
        <f t="shared" si="3"/>
        <v>4.7999999999999829</v>
      </c>
    </row>
    <row r="260" spans="1:9" x14ac:dyDescent="0.25">
      <c r="A260" s="23" t="s">
        <v>350</v>
      </c>
      <c r="B260" s="19">
        <v>1293</v>
      </c>
      <c r="C260" s="20">
        <v>8.8000000000000007</v>
      </c>
      <c r="D260" s="20">
        <v>86.5</v>
      </c>
      <c r="E260" s="20">
        <v>8.1</v>
      </c>
      <c r="F260" s="20">
        <v>1.2</v>
      </c>
      <c r="G260" s="20">
        <v>42.5</v>
      </c>
      <c r="I260" s="16">
        <f t="shared" si="3"/>
        <v>4.2000000000000028</v>
      </c>
    </row>
    <row r="261" spans="1:9" x14ac:dyDescent="0.25">
      <c r="A261" s="23" t="s">
        <v>351</v>
      </c>
      <c r="B261" s="19">
        <v>397</v>
      </c>
      <c r="C261" s="20">
        <v>48.9</v>
      </c>
      <c r="D261" s="20">
        <v>76.400000000000006</v>
      </c>
      <c r="E261" s="20">
        <v>12.6</v>
      </c>
      <c r="F261" s="20">
        <v>5.6</v>
      </c>
      <c r="G261" s="20">
        <v>18.7</v>
      </c>
      <c r="I261" s="16">
        <f t="shared" si="3"/>
        <v>5.4000000000000057</v>
      </c>
    </row>
    <row r="262" spans="1:9" ht="18" customHeight="1" x14ac:dyDescent="0.25">
      <c r="A262" s="22" t="s">
        <v>352</v>
      </c>
      <c r="B262" s="19">
        <v>457</v>
      </c>
      <c r="C262" s="20">
        <v>15.5</v>
      </c>
      <c r="D262" s="20">
        <v>79.8</v>
      </c>
      <c r="E262" s="20">
        <v>14.5</v>
      </c>
      <c r="F262" s="20">
        <v>2.4</v>
      </c>
      <c r="G262" s="20">
        <v>24.8</v>
      </c>
      <c r="H262" s="26" t="s">
        <v>433</v>
      </c>
      <c r="I262" s="16">
        <f t="shared" si="3"/>
        <v>3.2999999999999972</v>
      </c>
    </row>
    <row r="263" spans="1:9" x14ac:dyDescent="0.25">
      <c r="I263" s="16" t="str">
        <f t="shared" si="3"/>
        <v/>
      </c>
    </row>
    <row r="264" spans="1:9" x14ac:dyDescent="0.25">
      <c r="A264" s="18" t="s">
        <v>16</v>
      </c>
      <c r="B264" s="19">
        <v>34105</v>
      </c>
      <c r="C264" s="20">
        <v>74.599999999999994</v>
      </c>
      <c r="D264" s="20">
        <v>75.7</v>
      </c>
      <c r="E264" s="20">
        <v>14.8</v>
      </c>
      <c r="F264" s="20">
        <v>6.3</v>
      </c>
      <c r="G264" s="20">
        <v>13.2</v>
      </c>
      <c r="I264" s="16">
        <f t="shared" si="3"/>
        <v>3.2000000000000028</v>
      </c>
    </row>
    <row r="265" spans="1:9" ht="21" customHeight="1" x14ac:dyDescent="0.25">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x14ac:dyDescent="0.25">
      <c r="A266" s="22" t="s">
        <v>353</v>
      </c>
      <c r="B266" s="19">
        <v>8671</v>
      </c>
      <c r="C266" s="20">
        <v>75.7</v>
      </c>
      <c r="D266" s="20">
        <v>82.6</v>
      </c>
      <c r="E266" s="20">
        <v>11.6</v>
      </c>
      <c r="F266" s="20">
        <v>3.1</v>
      </c>
      <c r="G266" s="20">
        <v>13.6</v>
      </c>
      <c r="I266" s="16">
        <f t="shared" si="4"/>
        <v>2.7000000000000171</v>
      </c>
    </row>
    <row r="267" spans="1:9" ht="30" x14ac:dyDescent="0.25">
      <c r="A267" s="23" t="s">
        <v>354</v>
      </c>
      <c r="B267" s="19">
        <v>3772</v>
      </c>
      <c r="C267" s="20">
        <v>55.4</v>
      </c>
      <c r="D267" s="20">
        <v>75.7</v>
      </c>
      <c r="E267" s="20">
        <v>10.199999999999999</v>
      </c>
      <c r="F267" s="20">
        <v>10.4</v>
      </c>
      <c r="G267" s="20">
        <v>10.1</v>
      </c>
      <c r="I267" s="16">
        <f t="shared" si="4"/>
        <v>3.6999999999999886</v>
      </c>
    </row>
    <row r="268" spans="1:9" x14ac:dyDescent="0.25">
      <c r="A268" s="22" t="s">
        <v>355</v>
      </c>
      <c r="B268" s="19">
        <v>77</v>
      </c>
      <c r="C268" s="20">
        <v>57.8</v>
      </c>
      <c r="D268" s="20">
        <v>84.9</v>
      </c>
      <c r="E268" s="20">
        <v>5.8</v>
      </c>
      <c r="F268" s="20">
        <v>7.9</v>
      </c>
      <c r="G268" s="20">
        <v>14.1</v>
      </c>
      <c r="I268" s="16">
        <f t="shared" si="4"/>
        <v>1.3999999999999915</v>
      </c>
    </row>
    <row r="269" spans="1:9" ht="30" x14ac:dyDescent="0.25">
      <c r="A269" s="22" t="s">
        <v>356</v>
      </c>
      <c r="B269" s="19">
        <v>850</v>
      </c>
      <c r="C269" s="20">
        <v>69.8</v>
      </c>
      <c r="D269" s="20">
        <v>83.8</v>
      </c>
      <c r="E269" s="20">
        <v>6.7</v>
      </c>
      <c r="F269" s="20">
        <v>6.5</v>
      </c>
      <c r="G269" s="20">
        <v>11.1</v>
      </c>
      <c r="I269" s="16">
        <f t="shared" si="4"/>
        <v>3</v>
      </c>
    </row>
    <row r="270" spans="1:9" ht="21" customHeight="1" x14ac:dyDescent="0.25">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5">
      <c r="A271" s="22" t="s">
        <v>357</v>
      </c>
      <c r="B271" s="19">
        <v>7305</v>
      </c>
      <c r="C271" s="20">
        <v>74.900000000000006</v>
      </c>
      <c r="D271" s="20">
        <v>72.099999999999994</v>
      </c>
      <c r="E271" s="20">
        <v>16.2</v>
      </c>
      <c r="F271" s="20">
        <v>8.6999999999999993</v>
      </c>
      <c r="G271" s="20">
        <v>10.6</v>
      </c>
      <c r="I271" s="16">
        <f t="shared" si="4"/>
        <v>3</v>
      </c>
    </row>
    <row r="272" spans="1:9" ht="30" x14ac:dyDescent="0.25">
      <c r="A272" s="23" t="s">
        <v>358</v>
      </c>
      <c r="B272" s="19">
        <v>7197</v>
      </c>
      <c r="C272" s="20">
        <v>74.900000000000006</v>
      </c>
      <c r="D272" s="20">
        <v>72.3</v>
      </c>
      <c r="E272" s="20">
        <v>15.9</v>
      </c>
      <c r="F272" s="20">
        <v>8.8000000000000007</v>
      </c>
      <c r="G272" s="20">
        <v>10.6</v>
      </c>
      <c r="I272" s="16">
        <f t="shared" si="4"/>
        <v>3</v>
      </c>
    </row>
    <row r="273" spans="1:9" x14ac:dyDescent="0.25">
      <c r="A273" s="23" t="s">
        <v>359</v>
      </c>
      <c r="B273" s="19">
        <v>109</v>
      </c>
      <c r="C273" s="20">
        <v>73.2</v>
      </c>
      <c r="D273" s="20">
        <v>63.2</v>
      </c>
      <c r="E273" s="20">
        <v>30.6</v>
      </c>
      <c r="F273" s="20">
        <v>4.5</v>
      </c>
      <c r="G273" s="20">
        <v>12.9</v>
      </c>
      <c r="I273" s="16">
        <f t="shared" si="4"/>
        <v>1.6999999999999886</v>
      </c>
    </row>
    <row r="274" spans="1:9" ht="18" customHeight="1" x14ac:dyDescent="0.25">
      <c r="A274" s="22" t="s">
        <v>360</v>
      </c>
      <c r="B274" s="19">
        <v>10284</v>
      </c>
      <c r="C274" s="20">
        <v>77.599999999999994</v>
      </c>
      <c r="D274" s="20">
        <v>73</v>
      </c>
      <c r="E274" s="20">
        <v>17.5</v>
      </c>
      <c r="F274" s="20">
        <v>6.1</v>
      </c>
      <c r="G274" s="20">
        <v>14.6</v>
      </c>
      <c r="I274" s="16">
        <f t="shared" si="4"/>
        <v>3.4000000000000057</v>
      </c>
    </row>
    <row r="275" spans="1:9" x14ac:dyDescent="0.25">
      <c r="A275" s="23" t="s">
        <v>361</v>
      </c>
      <c r="B275" s="19">
        <v>1548</v>
      </c>
      <c r="C275" s="20">
        <v>74.5</v>
      </c>
      <c r="D275" s="20">
        <v>79</v>
      </c>
      <c r="E275" s="20">
        <v>10.5</v>
      </c>
      <c r="F275" s="20">
        <v>7.1</v>
      </c>
      <c r="G275" s="20">
        <v>15.1</v>
      </c>
      <c r="I275" s="16">
        <f t="shared" si="4"/>
        <v>3.4000000000000057</v>
      </c>
    </row>
    <row r="276" spans="1:9" x14ac:dyDescent="0.25">
      <c r="A276" s="23" t="s">
        <v>362</v>
      </c>
      <c r="B276" s="19">
        <v>879</v>
      </c>
      <c r="C276" s="20">
        <v>79.8</v>
      </c>
      <c r="D276" s="20">
        <v>84.9</v>
      </c>
      <c r="E276" s="20">
        <v>4.7</v>
      </c>
      <c r="F276" s="20">
        <v>8.1999999999999993</v>
      </c>
      <c r="G276" s="20">
        <v>18.600000000000001</v>
      </c>
      <c r="I276" s="16">
        <f t="shared" si="4"/>
        <v>2.1999999999999886</v>
      </c>
    </row>
    <row r="277" spans="1:9" x14ac:dyDescent="0.25">
      <c r="A277" s="23" t="s">
        <v>363</v>
      </c>
      <c r="B277" s="19">
        <v>142</v>
      </c>
      <c r="C277" s="20">
        <v>59.3</v>
      </c>
      <c r="D277" s="20">
        <v>90.5</v>
      </c>
      <c r="E277" s="20">
        <v>3.6</v>
      </c>
      <c r="F277" s="20">
        <v>3.2</v>
      </c>
      <c r="G277" s="20">
        <v>9.8000000000000007</v>
      </c>
      <c r="I277" s="16">
        <f t="shared" si="4"/>
        <v>2.7000000000000028</v>
      </c>
    </row>
    <row r="278" spans="1:9" x14ac:dyDescent="0.25">
      <c r="A278" s="23" t="s">
        <v>364</v>
      </c>
      <c r="B278" s="19">
        <v>139</v>
      </c>
      <c r="C278" s="20">
        <v>79.8</v>
      </c>
      <c r="D278" s="20">
        <v>81.900000000000006</v>
      </c>
      <c r="E278" s="20">
        <v>6.9</v>
      </c>
      <c r="F278" s="20">
        <v>8.1999999999999993</v>
      </c>
      <c r="G278" s="20">
        <v>10.6</v>
      </c>
      <c r="I278" s="16">
        <f t="shared" si="4"/>
        <v>2.9999999999999858</v>
      </c>
    </row>
    <row r="279" spans="1:9" x14ac:dyDescent="0.25">
      <c r="A279" s="23" t="s">
        <v>365</v>
      </c>
      <c r="B279" s="19">
        <v>348</v>
      </c>
      <c r="C279" s="20">
        <v>80.400000000000006</v>
      </c>
      <c r="D279" s="20">
        <v>83.8</v>
      </c>
      <c r="E279" s="20">
        <v>8.1</v>
      </c>
      <c r="F279" s="20">
        <v>5.6</v>
      </c>
      <c r="G279" s="20">
        <v>8.6999999999999993</v>
      </c>
      <c r="I279" s="16">
        <f t="shared" si="4"/>
        <v>2.5000000000000142</v>
      </c>
    </row>
    <row r="280" spans="1:9" x14ac:dyDescent="0.25">
      <c r="A280" s="23" t="s">
        <v>366</v>
      </c>
      <c r="B280" s="19">
        <v>1934</v>
      </c>
      <c r="C280" s="20">
        <v>76.5</v>
      </c>
      <c r="D280" s="20">
        <v>76.7</v>
      </c>
      <c r="E280" s="20">
        <v>13.8</v>
      </c>
      <c r="F280" s="20">
        <v>5.8</v>
      </c>
      <c r="G280" s="20">
        <v>15.4</v>
      </c>
      <c r="I280" s="16">
        <f t="shared" si="4"/>
        <v>3.7000000000000028</v>
      </c>
    </row>
    <row r="281" spans="1:9" x14ac:dyDescent="0.25">
      <c r="A281" s="23" t="s">
        <v>367</v>
      </c>
      <c r="B281" s="19">
        <v>1338</v>
      </c>
      <c r="C281" s="20">
        <v>87.5</v>
      </c>
      <c r="D281" s="20">
        <v>62.8</v>
      </c>
      <c r="E281" s="20">
        <v>28.8</v>
      </c>
      <c r="F281" s="20">
        <v>4.9000000000000004</v>
      </c>
      <c r="G281" s="20">
        <v>19</v>
      </c>
      <c r="I281" s="16">
        <f t="shared" si="4"/>
        <v>3.5</v>
      </c>
    </row>
    <row r="282" spans="1:9" x14ac:dyDescent="0.25">
      <c r="A282" s="23" t="s">
        <v>368</v>
      </c>
      <c r="B282" s="19">
        <v>1560</v>
      </c>
      <c r="C282" s="20">
        <v>69.2</v>
      </c>
      <c r="D282" s="20">
        <v>69.5</v>
      </c>
      <c r="E282" s="20">
        <v>18.7</v>
      </c>
      <c r="F282" s="20">
        <v>7.7</v>
      </c>
      <c r="G282" s="20">
        <v>13.8</v>
      </c>
      <c r="I282" s="16">
        <f t="shared" si="4"/>
        <v>4.0999999999999943</v>
      </c>
    </row>
    <row r="283" spans="1:9" x14ac:dyDescent="0.25">
      <c r="A283" s="23" t="s">
        <v>369</v>
      </c>
      <c r="B283" s="19">
        <v>1431</v>
      </c>
      <c r="C283" s="20">
        <v>83.6</v>
      </c>
      <c r="D283" s="20">
        <v>64.599999999999994</v>
      </c>
      <c r="E283" s="20">
        <v>27.7</v>
      </c>
      <c r="F283" s="20">
        <v>5.0999999999999996</v>
      </c>
      <c r="G283" s="20">
        <v>10.7</v>
      </c>
      <c r="I283" s="16">
        <f t="shared" si="4"/>
        <v>2.6000000000000085</v>
      </c>
    </row>
    <row r="284" spans="1:9" x14ac:dyDescent="0.25">
      <c r="A284" s="23" t="s">
        <v>370</v>
      </c>
      <c r="B284" s="19">
        <v>967</v>
      </c>
      <c r="C284" s="20">
        <v>74.8</v>
      </c>
      <c r="D284" s="20">
        <v>69.8</v>
      </c>
      <c r="E284" s="20">
        <v>21.7</v>
      </c>
      <c r="F284" s="20">
        <v>4.3</v>
      </c>
      <c r="G284" s="20">
        <v>13.4</v>
      </c>
      <c r="I284" s="16">
        <f t="shared" si="4"/>
        <v>4.2000000000000028</v>
      </c>
    </row>
    <row r="285" spans="1:9" ht="18" customHeight="1" x14ac:dyDescent="0.25">
      <c r="A285" s="22" t="s">
        <v>371</v>
      </c>
      <c r="B285" s="19">
        <v>3147</v>
      </c>
      <c r="C285" s="20">
        <v>85.6</v>
      </c>
      <c r="D285" s="20">
        <v>71.400000000000006</v>
      </c>
      <c r="E285" s="20">
        <v>19.899999999999999</v>
      </c>
      <c r="F285" s="20">
        <v>4.5</v>
      </c>
      <c r="G285" s="20">
        <v>17.399999999999999</v>
      </c>
      <c r="I285" s="16">
        <f t="shared" si="4"/>
        <v>4.1999999999999886</v>
      </c>
    </row>
    <row r="286" spans="1:9" x14ac:dyDescent="0.25">
      <c r="A286" s="23" t="s">
        <v>372</v>
      </c>
      <c r="B286" s="19">
        <v>1707</v>
      </c>
      <c r="C286" s="20">
        <v>80.5</v>
      </c>
      <c r="D286" s="20">
        <v>68.900000000000006</v>
      </c>
      <c r="E286" s="20">
        <v>20.6</v>
      </c>
      <c r="F286" s="20">
        <v>5.8</v>
      </c>
      <c r="G286" s="20">
        <v>15.7</v>
      </c>
      <c r="I286" s="16">
        <f t="shared" si="4"/>
        <v>4.7000000000000028</v>
      </c>
    </row>
    <row r="287" spans="1:9" x14ac:dyDescent="0.25">
      <c r="A287" s="23" t="s">
        <v>373</v>
      </c>
      <c r="B287" s="19">
        <v>146</v>
      </c>
      <c r="C287" s="20">
        <v>72</v>
      </c>
      <c r="D287" s="20">
        <v>67.400000000000006</v>
      </c>
      <c r="E287" s="20">
        <v>27.3</v>
      </c>
      <c r="F287" s="20">
        <v>1.9</v>
      </c>
      <c r="G287" s="20">
        <v>14.2</v>
      </c>
      <c r="I287" s="16">
        <f t="shared" si="4"/>
        <v>3.3999999999999915</v>
      </c>
    </row>
    <row r="288" spans="1:9" x14ac:dyDescent="0.25">
      <c r="A288" s="23" t="s">
        <v>374</v>
      </c>
      <c r="B288" s="19">
        <v>65</v>
      </c>
      <c r="C288" s="20">
        <v>62.5</v>
      </c>
      <c r="D288" s="20">
        <v>75.5</v>
      </c>
      <c r="E288" s="20">
        <v>18.5</v>
      </c>
      <c r="F288" s="20">
        <v>0.9</v>
      </c>
      <c r="G288" s="20">
        <v>13.2</v>
      </c>
      <c r="I288" s="16">
        <f t="shared" si="4"/>
        <v>5.0999999999999943</v>
      </c>
    </row>
    <row r="289" spans="1:9" x14ac:dyDescent="0.25">
      <c r="A289" s="23" t="s">
        <v>375</v>
      </c>
      <c r="B289" s="19">
        <v>1229</v>
      </c>
      <c r="C289" s="20">
        <v>95.6</v>
      </c>
      <c r="D289" s="20">
        <v>75.099999999999994</v>
      </c>
      <c r="E289" s="20">
        <v>18.2</v>
      </c>
      <c r="F289" s="20">
        <v>3.1</v>
      </c>
      <c r="G289" s="20">
        <v>20.2</v>
      </c>
      <c r="I289" s="16">
        <f t="shared" si="4"/>
        <v>3.6000000000000085</v>
      </c>
    </row>
    <row r="290" spans="1:9" x14ac:dyDescent="0.25">
      <c r="I290" s="16" t="str">
        <f t="shared" si="4"/>
        <v/>
      </c>
    </row>
    <row r="291" spans="1:9" x14ac:dyDescent="0.25">
      <c r="A291" s="18" t="s">
        <v>19</v>
      </c>
      <c r="B291" s="19">
        <v>11480</v>
      </c>
      <c r="C291" s="20">
        <v>50.4</v>
      </c>
      <c r="D291" s="20">
        <v>75.7</v>
      </c>
      <c r="E291" s="20">
        <v>12.7</v>
      </c>
      <c r="F291" s="20">
        <v>6.3</v>
      </c>
      <c r="G291" s="20">
        <v>24.1</v>
      </c>
      <c r="I291" s="16">
        <f t="shared" si="4"/>
        <v>5.2999999999999972</v>
      </c>
    </row>
    <row r="292" spans="1:9" ht="21" customHeight="1" x14ac:dyDescent="0.25">
      <c r="A292" s="21" t="s">
        <v>20</v>
      </c>
      <c r="B292" s="19">
        <v>2601</v>
      </c>
      <c r="C292" s="20">
        <v>45.5</v>
      </c>
      <c r="D292" s="20">
        <v>80.3</v>
      </c>
      <c r="E292" s="20">
        <v>9.4</v>
      </c>
      <c r="F292" s="20">
        <v>4.3</v>
      </c>
      <c r="G292" s="20">
        <v>13.1</v>
      </c>
      <c r="H292" s="26" t="s">
        <v>56</v>
      </c>
      <c r="I292" s="16">
        <f t="shared" si="4"/>
        <v>6</v>
      </c>
    </row>
    <row r="293" spans="1:9" x14ac:dyDescent="0.25">
      <c r="A293" s="22" t="s">
        <v>376</v>
      </c>
      <c r="B293" s="19">
        <v>140</v>
      </c>
      <c r="C293" s="20">
        <v>53</v>
      </c>
      <c r="D293" s="20">
        <v>79.400000000000006</v>
      </c>
      <c r="E293" s="20">
        <v>13.6</v>
      </c>
      <c r="F293" s="20">
        <v>4.5</v>
      </c>
      <c r="G293" s="20">
        <v>12.9</v>
      </c>
      <c r="I293" s="16">
        <f t="shared" si="4"/>
        <v>2.5</v>
      </c>
    </row>
    <row r="294" spans="1:9" x14ac:dyDescent="0.25">
      <c r="A294" s="22" t="s">
        <v>377</v>
      </c>
      <c r="B294" s="19">
        <v>126</v>
      </c>
      <c r="C294" s="20">
        <v>19.3</v>
      </c>
      <c r="D294" s="20">
        <v>89.1</v>
      </c>
      <c r="E294" s="20">
        <v>7.9</v>
      </c>
      <c r="F294" s="20">
        <v>0.2</v>
      </c>
      <c r="G294" s="20">
        <v>12.9</v>
      </c>
      <c r="I294" s="16">
        <f t="shared" si="4"/>
        <v>2.7999999999999972</v>
      </c>
    </row>
    <row r="295" spans="1:9" ht="45" x14ac:dyDescent="0.25">
      <c r="A295" s="22" t="s">
        <v>378</v>
      </c>
      <c r="B295" s="19">
        <v>118</v>
      </c>
      <c r="C295" s="20">
        <v>49.2</v>
      </c>
      <c r="D295" s="20">
        <v>79.099999999999994</v>
      </c>
      <c r="E295" s="20">
        <v>12.6</v>
      </c>
      <c r="F295" s="20">
        <v>3.7</v>
      </c>
      <c r="G295" s="20">
        <v>15.4</v>
      </c>
      <c r="I295" s="16">
        <f t="shared" si="4"/>
        <v>4.6000000000000085</v>
      </c>
    </row>
    <row r="296" spans="1:9" x14ac:dyDescent="0.25">
      <c r="A296" s="22" t="s">
        <v>379</v>
      </c>
      <c r="B296" s="19">
        <v>331</v>
      </c>
      <c r="C296" s="20">
        <v>47.8</v>
      </c>
      <c r="D296" s="20">
        <v>83.4</v>
      </c>
      <c r="E296" s="20">
        <v>8</v>
      </c>
      <c r="F296" s="20">
        <v>3.3</v>
      </c>
      <c r="G296" s="20">
        <v>9.9</v>
      </c>
      <c r="I296" s="16">
        <f t="shared" si="4"/>
        <v>5.2999999999999972</v>
      </c>
    </row>
    <row r="297" spans="1:9" ht="30" x14ac:dyDescent="0.25">
      <c r="A297" s="22" t="s">
        <v>380</v>
      </c>
      <c r="B297" s="19">
        <v>307</v>
      </c>
      <c r="C297" s="20">
        <v>51.5</v>
      </c>
      <c r="D297" s="20">
        <v>82.2</v>
      </c>
      <c r="E297" s="20">
        <v>7.5</v>
      </c>
      <c r="F297" s="20">
        <v>3.6</v>
      </c>
      <c r="G297" s="20">
        <v>9.3000000000000007</v>
      </c>
      <c r="I297" s="16">
        <f t="shared" si="4"/>
        <v>6.7000000000000028</v>
      </c>
    </row>
    <row r="298" spans="1:9" x14ac:dyDescent="0.25">
      <c r="A298" s="22" t="s">
        <v>381</v>
      </c>
      <c r="B298" s="19">
        <v>30</v>
      </c>
      <c r="C298" s="20" t="s">
        <v>131</v>
      </c>
      <c r="D298" s="20" t="s">
        <v>131</v>
      </c>
      <c r="E298" s="20" t="s">
        <v>131</v>
      </c>
      <c r="F298" s="20" t="s">
        <v>131</v>
      </c>
      <c r="G298" s="20" t="s">
        <v>131</v>
      </c>
      <c r="I298" s="16" t="str">
        <f t="shared" si="4"/>
        <v/>
      </c>
    </row>
    <row r="299" spans="1:9" x14ac:dyDescent="0.25">
      <c r="A299" s="22" t="s">
        <v>382</v>
      </c>
      <c r="B299" s="19">
        <v>1548</v>
      </c>
      <c r="C299" s="20">
        <v>45.2</v>
      </c>
      <c r="D299" s="20">
        <v>78.8</v>
      </c>
      <c r="E299" s="20">
        <v>9.4</v>
      </c>
      <c r="F299" s="20">
        <v>5.0999999999999996</v>
      </c>
      <c r="G299" s="20">
        <v>14.6</v>
      </c>
      <c r="I299" s="16">
        <f t="shared" si="4"/>
        <v>6.7000000000000028</v>
      </c>
    </row>
    <row r="300" spans="1:9" ht="21" customHeight="1" x14ac:dyDescent="0.25">
      <c r="A300" s="21" t="s">
        <v>21</v>
      </c>
      <c r="B300" s="19">
        <v>8879</v>
      </c>
      <c r="C300" s="20">
        <v>51.8</v>
      </c>
      <c r="D300" s="20">
        <v>74.3</v>
      </c>
      <c r="E300" s="20">
        <v>13.7</v>
      </c>
      <c r="F300" s="20">
        <v>6.9</v>
      </c>
      <c r="G300" s="20">
        <v>27.3</v>
      </c>
      <c r="H300" s="26" t="s">
        <v>46</v>
      </c>
      <c r="I300" s="16">
        <f t="shared" si="4"/>
        <v>5.0999999999999943</v>
      </c>
    </row>
    <row r="301" spans="1:9" ht="18" customHeight="1" x14ac:dyDescent="0.25">
      <c r="A301" s="22" t="s">
        <v>22</v>
      </c>
      <c r="B301" s="19">
        <v>967</v>
      </c>
      <c r="C301" s="20">
        <v>59</v>
      </c>
      <c r="D301" s="20">
        <v>69.8</v>
      </c>
      <c r="E301" s="20">
        <v>16.7</v>
      </c>
      <c r="F301" s="20">
        <v>8.1999999999999993</v>
      </c>
      <c r="G301" s="20">
        <v>25.9</v>
      </c>
      <c r="I301" s="16">
        <f t="shared" si="4"/>
        <v>5.2999999999999972</v>
      </c>
    </row>
    <row r="302" spans="1:9" x14ac:dyDescent="0.25">
      <c r="A302" s="23" t="s">
        <v>383</v>
      </c>
      <c r="B302" s="19">
        <v>906</v>
      </c>
      <c r="C302" s="20">
        <v>59.7</v>
      </c>
      <c r="D302" s="20">
        <v>68.7</v>
      </c>
      <c r="E302" s="20">
        <v>17.5</v>
      </c>
      <c r="F302" s="20">
        <v>8.6</v>
      </c>
      <c r="G302" s="20">
        <v>27.2</v>
      </c>
      <c r="I302" s="16">
        <f t="shared" si="4"/>
        <v>5.2000000000000028</v>
      </c>
    </row>
    <row r="303" spans="1:9" ht="30" x14ac:dyDescent="0.25">
      <c r="A303" s="23" t="s">
        <v>384</v>
      </c>
      <c r="B303" s="19">
        <v>60</v>
      </c>
      <c r="C303" s="20">
        <v>48.3</v>
      </c>
      <c r="D303" s="20">
        <v>87.2</v>
      </c>
      <c r="E303" s="20">
        <v>6.1</v>
      </c>
      <c r="F303" s="20">
        <v>1.5</v>
      </c>
      <c r="G303" s="20">
        <v>7.2</v>
      </c>
      <c r="I303" s="16">
        <f t="shared" si="4"/>
        <v>5.2000000000000028</v>
      </c>
    </row>
    <row r="304" spans="1:9" ht="18" customHeight="1" x14ac:dyDescent="0.25">
      <c r="A304" s="22" t="s">
        <v>23</v>
      </c>
      <c r="B304" s="19">
        <v>7912</v>
      </c>
      <c r="C304" s="20">
        <v>51</v>
      </c>
      <c r="D304" s="20">
        <v>74.900000000000006</v>
      </c>
      <c r="E304" s="20">
        <v>13.4</v>
      </c>
      <c r="F304" s="20">
        <v>6.8</v>
      </c>
      <c r="G304" s="20">
        <v>27.5</v>
      </c>
      <c r="I304" s="16">
        <f t="shared" si="4"/>
        <v>4.8999999999999915</v>
      </c>
    </row>
    <row r="305" spans="1:9" x14ac:dyDescent="0.25">
      <c r="A305" s="23" t="s">
        <v>385</v>
      </c>
      <c r="B305" s="19">
        <v>7763</v>
      </c>
      <c r="C305" s="20">
        <v>51</v>
      </c>
      <c r="D305" s="20">
        <v>74.7</v>
      </c>
      <c r="E305" s="20">
        <v>13.5</v>
      </c>
      <c r="F305" s="20">
        <v>6.8</v>
      </c>
      <c r="G305" s="20">
        <v>27.7</v>
      </c>
      <c r="I305" s="16">
        <f t="shared" si="4"/>
        <v>5</v>
      </c>
    </row>
    <row r="306" spans="1:9" x14ac:dyDescent="0.25">
      <c r="A306" s="23" t="s">
        <v>386</v>
      </c>
      <c r="B306" s="19">
        <v>149</v>
      </c>
      <c r="C306" s="20">
        <v>47.1</v>
      </c>
      <c r="D306" s="20">
        <v>83.7</v>
      </c>
      <c r="E306" s="20">
        <v>7.2</v>
      </c>
      <c r="F306" s="20">
        <v>4</v>
      </c>
      <c r="G306" s="20">
        <v>13.7</v>
      </c>
      <c r="I306" s="16">
        <f t="shared" si="4"/>
        <v>5.0999999999999943</v>
      </c>
    </row>
    <row r="307" spans="1:9" x14ac:dyDescent="0.25">
      <c r="I307" s="16" t="str">
        <f t="shared" si="4"/>
        <v/>
      </c>
    </row>
    <row r="308" spans="1:9" x14ac:dyDescent="0.25">
      <c r="A308" s="18" t="s">
        <v>387</v>
      </c>
      <c r="B308" s="19">
        <v>6742</v>
      </c>
      <c r="C308" s="20">
        <v>52.6</v>
      </c>
      <c r="D308" s="20">
        <v>78.5</v>
      </c>
      <c r="E308" s="20">
        <v>10.3</v>
      </c>
      <c r="F308" s="20">
        <v>7.7</v>
      </c>
      <c r="G308" s="20">
        <v>19.7</v>
      </c>
      <c r="I308" s="16">
        <f t="shared" si="4"/>
        <v>3.5</v>
      </c>
    </row>
    <row r="309" spans="1:9" ht="21" customHeight="1" x14ac:dyDescent="0.25">
      <c r="A309" s="21" t="s">
        <v>24</v>
      </c>
      <c r="B309" s="19">
        <v>6088</v>
      </c>
      <c r="C309" s="20">
        <v>48.7</v>
      </c>
      <c r="D309" s="20">
        <v>78.400000000000006</v>
      </c>
      <c r="E309" s="20">
        <v>10.4</v>
      </c>
      <c r="F309" s="20">
        <v>7.8</v>
      </c>
      <c r="G309" s="20">
        <v>18.100000000000001</v>
      </c>
      <c r="I309" s="16">
        <f t="shared" si="4"/>
        <v>3.3999999999999915</v>
      </c>
    </row>
    <row r="310" spans="1:9" ht="18" customHeight="1" x14ac:dyDescent="0.25">
      <c r="A310" s="22" t="s">
        <v>388</v>
      </c>
      <c r="B310" s="19">
        <v>1907</v>
      </c>
      <c r="C310" s="20">
        <v>12.1</v>
      </c>
      <c r="D310" s="20">
        <v>85.9</v>
      </c>
      <c r="E310" s="20">
        <v>7.2</v>
      </c>
      <c r="F310" s="20">
        <v>3.7</v>
      </c>
      <c r="G310" s="20">
        <v>27</v>
      </c>
      <c r="I310" s="16">
        <f t="shared" si="4"/>
        <v>3.1999999999999886</v>
      </c>
    </row>
    <row r="311" spans="1:9" x14ac:dyDescent="0.25">
      <c r="A311" s="23" t="s">
        <v>389</v>
      </c>
      <c r="B311" s="19">
        <v>1167</v>
      </c>
      <c r="C311" s="20">
        <v>9</v>
      </c>
      <c r="D311" s="20">
        <v>87</v>
      </c>
      <c r="E311" s="20">
        <v>6.6</v>
      </c>
      <c r="F311" s="20">
        <v>2.8</v>
      </c>
      <c r="G311" s="20">
        <v>26.6</v>
      </c>
      <c r="I311" s="16">
        <f t="shared" si="4"/>
        <v>3.6000000000000085</v>
      </c>
    </row>
    <row r="312" spans="1:9" x14ac:dyDescent="0.25">
      <c r="A312" s="23" t="s">
        <v>390</v>
      </c>
      <c r="B312" s="19">
        <v>180</v>
      </c>
      <c r="C312" s="20">
        <v>18.899999999999999</v>
      </c>
      <c r="D312" s="20">
        <v>76.5</v>
      </c>
      <c r="E312" s="20">
        <v>17.399999999999999</v>
      </c>
      <c r="F312" s="20">
        <v>2.2000000000000002</v>
      </c>
      <c r="G312" s="20">
        <v>42.2</v>
      </c>
      <c r="I312" s="16">
        <f t="shared" si="4"/>
        <v>3.8999999999999915</v>
      </c>
    </row>
    <row r="313" spans="1:9" x14ac:dyDescent="0.25">
      <c r="A313" s="23" t="s">
        <v>391</v>
      </c>
      <c r="B313" s="19">
        <v>94</v>
      </c>
      <c r="C313" s="20">
        <v>18.2</v>
      </c>
      <c r="D313" s="20">
        <v>79.599999999999994</v>
      </c>
      <c r="E313" s="20">
        <v>1.7</v>
      </c>
      <c r="F313" s="20">
        <v>13.4</v>
      </c>
      <c r="G313" s="20">
        <v>22.2</v>
      </c>
      <c r="I313" s="16">
        <f t="shared" si="4"/>
        <v>5.2999999999999972</v>
      </c>
    </row>
    <row r="314" spans="1:9" ht="30" x14ac:dyDescent="0.25">
      <c r="A314" s="23" t="s">
        <v>392</v>
      </c>
      <c r="B314" s="19">
        <v>282</v>
      </c>
      <c r="C314" s="20">
        <v>9.5</v>
      </c>
      <c r="D314" s="20">
        <v>88.2</v>
      </c>
      <c r="E314" s="20">
        <v>7.3</v>
      </c>
      <c r="F314" s="20">
        <v>2.8</v>
      </c>
      <c r="G314" s="20">
        <v>23.2</v>
      </c>
      <c r="I314" s="16">
        <f t="shared" si="4"/>
        <v>1.7000000000000028</v>
      </c>
    </row>
    <row r="315" spans="1:9" x14ac:dyDescent="0.25">
      <c r="A315" s="23" t="s">
        <v>393</v>
      </c>
      <c r="B315" s="19">
        <v>184</v>
      </c>
      <c r="C315" s="20">
        <v>26.5</v>
      </c>
      <c r="D315" s="20">
        <v>87.2</v>
      </c>
      <c r="E315" s="20">
        <v>3.5</v>
      </c>
      <c r="F315" s="20">
        <v>7.3</v>
      </c>
      <c r="G315" s="20">
        <v>23.2</v>
      </c>
      <c r="I315" s="16">
        <f t="shared" si="4"/>
        <v>2</v>
      </c>
    </row>
    <row r="316" spans="1:9" ht="18" customHeight="1" x14ac:dyDescent="0.25">
      <c r="A316" s="22" t="s">
        <v>394</v>
      </c>
      <c r="B316" s="19">
        <v>2207</v>
      </c>
      <c r="C316" s="20">
        <v>73.400000000000006</v>
      </c>
      <c r="D316" s="20">
        <v>69.5</v>
      </c>
      <c r="E316" s="20">
        <v>11.8</v>
      </c>
      <c r="F316" s="20">
        <v>15.2</v>
      </c>
      <c r="G316" s="20">
        <v>16.3</v>
      </c>
      <c r="I316" s="16">
        <f t="shared" si="4"/>
        <v>3.5</v>
      </c>
    </row>
    <row r="317" spans="1:9" x14ac:dyDescent="0.25">
      <c r="A317" s="23" t="s">
        <v>395</v>
      </c>
      <c r="B317" s="19">
        <v>108</v>
      </c>
      <c r="C317" s="20">
        <v>30.3</v>
      </c>
      <c r="D317" s="20">
        <v>63.2</v>
      </c>
      <c r="E317" s="20">
        <v>28</v>
      </c>
      <c r="F317" s="20">
        <v>4.5999999999999996</v>
      </c>
      <c r="G317" s="20">
        <v>34.6</v>
      </c>
      <c r="I317" s="16">
        <f t="shared" si="4"/>
        <v>4.2000000000000028</v>
      </c>
    </row>
    <row r="318" spans="1:9" x14ac:dyDescent="0.25">
      <c r="A318" s="23" t="s">
        <v>396</v>
      </c>
      <c r="B318" s="19">
        <v>869</v>
      </c>
      <c r="C318" s="20">
        <v>89.6</v>
      </c>
      <c r="D318" s="20">
        <v>76.2</v>
      </c>
      <c r="E318" s="20">
        <v>13.4</v>
      </c>
      <c r="F318" s="20">
        <v>6.8</v>
      </c>
      <c r="G318" s="20">
        <v>16</v>
      </c>
      <c r="I318" s="16">
        <f t="shared" si="4"/>
        <v>3.5999999999999943</v>
      </c>
    </row>
    <row r="319" spans="1:9" x14ac:dyDescent="0.25">
      <c r="A319" s="23" t="s">
        <v>397</v>
      </c>
      <c r="B319" s="19">
        <v>500</v>
      </c>
      <c r="C319" s="20">
        <v>74.7</v>
      </c>
      <c r="D319" s="20">
        <v>47.4</v>
      </c>
      <c r="E319" s="20">
        <v>6.4</v>
      </c>
      <c r="F319" s="20">
        <v>43.5</v>
      </c>
      <c r="G319" s="20">
        <v>10.9</v>
      </c>
      <c r="I319" s="16">
        <f t="shared" si="4"/>
        <v>2.7000000000000028</v>
      </c>
    </row>
    <row r="320" spans="1:9" x14ac:dyDescent="0.25">
      <c r="A320" s="23" t="s">
        <v>398</v>
      </c>
      <c r="B320" s="19">
        <v>213</v>
      </c>
      <c r="C320" s="20">
        <v>54.3</v>
      </c>
      <c r="D320" s="20">
        <v>64.3</v>
      </c>
      <c r="E320" s="20">
        <v>11.6</v>
      </c>
      <c r="F320" s="20">
        <v>17.3</v>
      </c>
      <c r="G320" s="20">
        <v>26.3</v>
      </c>
      <c r="I320" s="16">
        <f t="shared" si="4"/>
        <v>6.8000000000000114</v>
      </c>
    </row>
    <row r="321" spans="1:9" x14ac:dyDescent="0.25">
      <c r="A321" s="23" t="s">
        <v>399</v>
      </c>
      <c r="B321" s="19">
        <v>111</v>
      </c>
      <c r="C321" s="20">
        <v>36.1</v>
      </c>
      <c r="D321" s="20">
        <v>85.6</v>
      </c>
      <c r="E321" s="20">
        <v>9.6999999999999993</v>
      </c>
      <c r="F321" s="20">
        <v>1.1000000000000001</v>
      </c>
      <c r="G321" s="20">
        <v>13</v>
      </c>
      <c r="I321" s="16">
        <f t="shared" si="4"/>
        <v>3.6000000000000085</v>
      </c>
    </row>
    <row r="322" spans="1:9" x14ac:dyDescent="0.25">
      <c r="A322" s="23" t="s">
        <v>400</v>
      </c>
      <c r="B322" s="19">
        <v>407</v>
      </c>
      <c r="C322" s="20">
        <v>69.099999999999994</v>
      </c>
      <c r="D322" s="20">
        <v>82.4</v>
      </c>
      <c r="E322" s="20">
        <v>11.5</v>
      </c>
      <c r="F322" s="20">
        <v>3.7</v>
      </c>
      <c r="G322" s="20">
        <v>14.4</v>
      </c>
      <c r="I322" s="16">
        <f t="shared" si="4"/>
        <v>2.3999999999999915</v>
      </c>
    </row>
    <row r="323" spans="1:9" ht="18" customHeight="1" x14ac:dyDescent="0.25">
      <c r="A323" s="22" t="s">
        <v>401</v>
      </c>
      <c r="B323" s="19">
        <v>1974</v>
      </c>
      <c r="C323" s="20">
        <v>56.2</v>
      </c>
      <c r="D323" s="20">
        <v>81.099999999999994</v>
      </c>
      <c r="E323" s="20">
        <v>11.8</v>
      </c>
      <c r="F323" s="20">
        <v>3.7</v>
      </c>
      <c r="G323" s="20">
        <v>11.4</v>
      </c>
      <c r="I323" s="16">
        <f t="shared" si="4"/>
        <v>3.4000000000000057</v>
      </c>
    </row>
    <row r="324" spans="1:9" x14ac:dyDescent="0.25">
      <c r="A324" s="23" t="s">
        <v>402</v>
      </c>
      <c r="B324" s="19">
        <v>989</v>
      </c>
      <c r="C324" s="20">
        <v>45.7</v>
      </c>
      <c r="D324" s="20">
        <v>84.4</v>
      </c>
      <c r="E324" s="20">
        <v>10.3</v>
      </c>
      <c r="F324" s="20">
        <v>3.1</v>
      </c>
      <c r="G324" s="20">
        <v>11.5</v>
      </c>
      <c r="I324" s="16">
        <f t="shared" si="4"/>
        <v>2.2000000000000028</v>
      </c>
    </row>
    <row r="325" spans="1:9" ht="30" x14ac:dyDescent="0.25">
      <c r="A325" s="23" t="s">
        <v>403</v>
      </c>
      <c r="B325" s="19">
        <v>758</v>
      </c>
      <c r="C325" s="20">
        <v>68.7</v>
      </c>
      <c r="D325" s="20">
        <v>75.7</v>
      </c>
      <c r="E325" s="20">
        <v>14.8</v>
      </c>
      <c r="F325" s="20">
        <v>4.3</v>
      </c>
      <c r="G325" s="20">
        <v>11.2</v>
      </c>
      <c r="I325" s="16">
        <f t="shared" si="4"/>
        <v>5.2000000000000028</v>
      </c>
    </row>
    <row r="326" spans="1:9" x14ac:dyDescent="0.25">
      <c r="A326" s="23" t="s">
        <v>404</v>
      </c>
      <c r="B326" s="19">
        <v>66</v>
      </c>
      <c r="C326" s="20">
        <v>47.2</v>
      </c>
      <c r="D326" s="20">
        <v>84.9</v>
      </c>
      <c r="E326" s="20">
        <v>13.1</v>
      </c>
      <c r="F326" s="20">
        <v>0.8</v>
      </c>
      <c r="G326" s="20">
        <v>24</v>
      </c>
      <c r="I326" s="16">
        <f t="shared" si="4"/>
        <v>1.2000000000000028</v>
      </c>
    </row>
    <row r="327" spans="1:9" x14ac:dyDescent="0.25">
      <c r="A327" s="23" t="s">
        <v>405</v>
      </c>
      <c r="B327" s="19">
        <v>161</v>
      </c>
      <c r="C327" s="20">
        <v>66.099999999999994</v>
      </c>
      <c r="D327" s="20">
        <v>84.9</v>
      </c>
      <c r="E327" s="20">
        <v>6</v>
      </c>
      <c r="F327" s="20">
        <v>5.6</v>
      </c>
      <c r="G327" s="20">
        <v>6.5</v>
      </c>
      <c r="I327" s="16">
        <f t="shared" si="4"/>
        <v>3.5</v>
      </c>
    </row>
    <row r="328" spans="1:9" ht="21" customHeight="1" x14ac:dyDescent="0.25">
      <c r="A328" s="21" t="s">
        <v>406</v>
      </c>
      <c r="B328" s="19">
        <v>654</v>
      </c>
      <c r="C328" s="20">
        <v>88.9</v>
      </c>
      <c r="D328" s="20">
        <v>80</v>
      </c>
      <c r="E328" s="20">
        <v>9.5</v>
      </c>
      <c r="F328" s="20">
        <v>5.9</v>
      </c>
      <c r="G328" s="20">
        <v>35.200000000000003</v>
      </c>
      <c r="H328" s="26" t="s">
        <v>57</v>
      </c>
      <c r="I328" s="16">
        <f t="shared" si="4"/>
        <v>4.5999999999999943</v>
      </c>
    </row>
    <row r="329" spans="1:9" x14ac:dyDescent="0.25">
      <c r="I329" s="16" t="str">
        <f t="shared" ref="I329:I351" si="5">IF(OR(ISBLANK(D329),NOT(ISNUMBER(D329))),"",MAX(0,100-SUM(D329:F329)))</f>
        <v/>
      </c>
    </row>
    <row r="330" spans="1:9" x14ac:dyDescent="0.25">
      <c r="A330" s="18" t="s">
        <v>407</v>
      </c>
      <c r="B330" s="19">
        <v>7501</v>
      </c>
      <c r="C330" s="20">
        <v>46.4</v>
      </c>
      <c r="D330" s="20">
        <v>73.3</v>
      </c>
      <c r="E330" s="20">
        <v>17.5</v>
      </c>
      <c r="F330" s="20">
        <v>4.5999999999999996</v>
      </c>
      <c r="G330" s="20">
        <v>13.1</v>
      </c>
      <c r="H330" s="26" t="s">
        <v>53</v>
      </c>
      <c r="I330" s="16">
        <f t="shared" si="5"/>
        <v>4.6000000000000085</v>
      </c>
    </row>
    <row r="331" spans="1:9" x14ac:dyDescent="0.25">
      <c r="A331" s="21" t="s">
        <v>408</v>
      </c>
      <c r="B331" s="19">
        <v>1122</v>
      </c>
      <c r="C331" s="20">
        <v>53.1</v>
      </c>
      <c r="D331" s="20">
        <v>69.400000000000006</v>
      </c>
      <c r="E331" s="20">
        <v>17.8</v>
      </c>
      <c r="F331" s="20">
        <v>5</v>
      </c>
      <c r="G331" s="20">
        <v>12.8</v>
      </c>
      <c r="I331" s="16">
        <f t="shared" si="5"/>
        <v>7.7999999999999972</v>
      </c>
    </row>
    <row r="332" spans="1:9" x14ac:dyDescent="0.25">
      <c r="A332" s="21" t="s">
        <v>409</v>
      </c>
      <c r="B332" s="19">
        <v>310</v>
      </c>
      <c r="C332" s="20">
        <v>57</v>
      </c>
      <c r="D332" s="20">
        <v>72.8</v>
      </c>
      <c r="E332" s="20">
        <v>17.600000000000001</v>
      </c>
      <c r="F332" s="20">
        <v>5.6</v>
      </c>
      <c r="G332" s="20">
        <v>12.7</v>
      </c>
      <c r="I332" s="16">
        <f t="shared" si="5"/>
        <v>4</v>
      </c>
    </row>
    <row r="333" spans="1:9" x14ac:dyDescent="0.25">
      <c r="A333" s="21" t="s">
        <v>410</v>
      </c>
      <c r="B333" s="19">
        <v>166</v>
      </c>
      <c r="C333" s="20">
        <v>39.9</v>
      </c>
      <c r="D333" s="20">
        <v>76.599999999999994</v>
      </c>
      <c r="E333" s="20">
        <v>18.2</v>
      </c>
      <c r="F333" s="20">
        <v>2.1</v>
      </c>
      <c r="G333" s="20">
        <v>20</v>
      </c>
      <c r="I333" s="16">
        <f t="shared" si="5"/>
        <v>3.1000000000000085</v>
      </c>
    </row>
    <row r="334" spans="1:9" x14ac:dyDescent="0.25">
      <c r="A334" s="21" t="s">
        <v>411</v>
      </c>
      <c r="B334" s="19">
        <v>2771</v>
      </c>
      <c r="C334" s="20">
        <v>35.5</v>
      </c>
      <c r="D334" s="20">
        <v>78.2</v>
      </c>
      <c r="E334" s="20">
        <v>16.100000000000001</v>
      </c>
      <c r="F334" s="20">
        <v>2.7</v>
      </c>
      <c r="G334" s="20">
        <v>12.5</v>
      </c>
      <c r="I334" s="16">
        <f t="shared" si="5"/>
        <v>2.9999999999999858</v>
      </c>
    </row>
    <row r="335" spans="1:9" x14ac:dyDescent="0.25">
      <c r="A335" s="21" t="s">
        <v>412</v>
      </c>
      <c r="B335" s="19">
        <v>1186</v>
      </c>
      <c r="C335" s="20">
        <v>70.8</v>
      </c>
      <c r="D335" s="20">
        <v>65.400000000000006</v>
      </c>
      <c r="E335" s="20">
        <v>22.8</v>
      </c>
      <c r="F335" s="20">
        <v>6.1</v>
      </c>
      <c r="G335" s="20">
        <v>15.9</v>
      </c>
      <c r="I335" s="16">
        <f t="shared" si="5"/>
        <v>5.7000000000000028</v>
      </c>
    </row>
    <row r="336" spans="1:9" x14ac:dyDescent="0.25">
      <c r="A336" s="21" t="s">
        <v>413</v>
      </c>
      <c r="B336" s="19">
        <v>296</v>
      </c>
      <c r="C336" s="20">
        <v>45.5</v>
      </c>
      <c r="D336" s="20">
        <v>78.5</v>
      </c>
      <c r="E336" s="20">
        <v>11.3</v>
      </c>
      <c r="F336" s="20">
        <v>4.3</v>
      </c>
      <c r="G336" s="20">
        <v>6.8</v>
      </c>
      <c r="I336" s="16">
        <f t="shared" si="5"/>
        <v>5.9000000000000057</v>
      </c>
    </row>
    <row r="337" spans="1:9" x14ac:dyDescent="0.25">
      <c r="A337" s="21" t="s">
        <v>414</v>
      </c>
      <c r="B337" s="19">
        <v>682</v>
      </c>
      <c r="C337" s="20">
        <v>46.7</v>
      </c>
      <c r="D337" s="20">
        <v>74.099999999999994</v>
      </c>
      <c r="E337" s="20">
        <v>15</v>
      </c>
      <c r="F337" s="20">
        <v>6.8</v>
      </c>
      <c r="G337" s="20">
        <v>13.1</v>
      </c>
      <c r="I337" s="16">
        <f t="shared" si="5"/>
        <v>4.1000000000000085</v>
      </c>
    </row>
    <row r="338" spans="1:9" x14ac:dyDescent="0.25">
      <c r="A338" s="21" t="s">
        <v>415</v>
      </c>
      <c r="B338" s="19">
        <v>968</v>
      </c>
      <c r="C338" s="20">
        <v>37.799999999999997</v>
      </c>
      <c r="D338" s="20">
        <v>71.3</v>
      </c>
      <c r="E338" s="20">
        <v>18.399999999999999</v>
      </c>
      <c r="F338" s="20">
        <v>6.3</v>
      </c>
      <c r="G338" s="20">
        <v>12.2</v>
      </c>
      <c r="I338" s="16">
        <f t="shared" si="5"/>
        <v>4.0000000000000142</v>
      </c>
    </row>
    <row r="339" spans="1:9" x14ac:dyDescent="0.25">
      <c r="A339" s="14" t="s">
        <v>114</v>
      </c>
      <c r="I339" s="16" t="str">
        <f t="shared" si="5"/>
        <v/>
      </c>
    </row>
    <row r="340" spans="1:9" ht="90" customHeight="1" x14ac:dyDescent="0.25">
      <c r="A340" s="84" t="s">
        <v>416</v>
      </c>
      <c r="B340" s="85"/>
      <c r="C340" s="85"/>
      <c r="D340" s="85"/>
      <c r="E340" s="85"/>
      <c r="F340" s="85"/>
      <c r="G340" s="85"/>
      <c r="I340" s="16" t="str">
        <f t="shared" si="5"/>
        <v/>
      </c>
    </row>
    <row r="341" spans="1:9" x14ac:dyDescent="0.25">
      <c r="I341" s="16" t="str">
        <f t="shared" si="5"/>
        <v/>
      </c>
    </row>
    <row r="342" spans="1:9" ht="45" x14ac:dyDescent="0.25">
      <c r="A342" s="28" t="s">
        <v>435</v>
      </c>
      <c r="B342" s="31" t="s">
        <v>25</v>
      </c>
      <c r="C342" s="32" t="s">
        <v>118</v>
      </c>
      <c r="D342" s="32" t="s">
        <v>119</v>
      </c>
      <c r="E342" s="32" t="s">
        <v>120</v>
      </c>
      <c r="F342" s="32" t="s">
        <v>121</v>
      </c>
      <c r="G342" s="32" t="s">
        <v>122</v>
      </c>
      <c r="I342" s="16" t="str">
        <f t="shared" si="5"/>
        <v/>
      </c>
    </row>
    <row r="343" spans="1:9" x14ac:dyDescent="0.25">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5">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5">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5">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5">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5">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5">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5">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5">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defaultRowHeight="15" x14ac:dyDescent="0.25"/>
  <cols>
    <col min="1" max="1" width="59.7109375" customWidth="1"/>
    <col min="2" max="9" width="11.7109375" style="1" customWidth="1"/>
    <col min="10" max="10" width="11.7109375" style="15" customWidth="1"/>
    <col min="11" max="11" width="24" customWidth="1"/>
  </cols>
  <sheetData>
    <row r="1" spans="1:11" ht="47.25" customHeight="1" x14ac:dyDescent="0.25">
      <c r="A1" s="84" t="s">
        <v>417</v>
      </c>
      <c r="B1" s="85"/>
      <c r="C1" s="85"/>
      <c r="D1" s="85"/>
      <c r="E1" s="85"/>
      <c r="F1" s="85"/>
      <c r="G1" s="85"/>
      <c r="H1" s="85"/>
      <c r="I1" s="85"/>
      <c r="J1" s="85"/>
    </row>
    <row r="2" spans="1:11" ht="15.75" customHeight="1" x14ac:dyDescent="0.25">
      <c r="A2" s="14" t="s">
        <v>113</v>
      </c>
      <c r="B2"/>
      <c r="C2"/>
      <c r="D2"/>
      <c r="E2"/>
      <c r="F2"/>
      <c r="G2"/>
      <c r="H2"/>
      <c r="I2"/>
      <c r="J2"/>
    </row>
    <row r="3" spans="1:11" x14ac:dyDescent="0.25">
      <c r="A3" s="14" t="s">
        <v>114</v>
      </c>
      <c r="B3"/>
      <c r="C3"/>
      <c r="D3"/>
      <c r="E3"/>
      <c r="F3"/>
      <c r="G3"/>
      <c r="H3"/>
      <c r="I3"/>
      <c r="J3"/>
    </row>
    <row r="4" spans="1:11" ht="21" customHeight="1" x14ac:dyDescent="0.25">
      <c r="A4" s="86" t="s">
        <v>115</v>
      </c>
      <c r="B4" s="86">
        <v>2020</v>
      </c>
      <c r="C4" s="89"/>
      <c r="D4" s="89"/>
      <c r="E4" s="89"/>
      <c r="F4" s="89"/>
      <c r="G4" s="89"/>
      <c r="H4" s="89"/>
      <c r="I4" s="89"/>
      <c r="J4" s="89"/>
    </row>
    <row r="5" spans="1:11" ht="48" customHeight="1" x14ac:dyDescent="0.25">
      <c r="A5" s="85"/>
      <c r="B5" s="24" t="s">
        <v>418</v>
      </c>
      <c r="C5" s="24" t="s">
        <v>419</v>
      </c>
      <c r="D5" s="24" t="s">
        <v>420</v>
      </c>
      <c r="E5" s="24" t="s">
        <v>421</v>
      </c>
      <c r="F5" s="24" t="s">
        <v>422</v>
      </c>
      <c r="G5" s="24" t="s">
        <v>423</v>
      </c>
      <c r="H5" s="24" t="s">
        <v>424</v>
      </c>
      <c r="I5" s="24" t="s">
        <v>425</v>
      </c>
      <c r="J5" s="17" t="s">
        <v>426</v>
      </c>
      <c r="K5" s="27" t="s">
        <v>430</v>
      </c>
    </row>
    <row r="6" spans="1:11" x14ac:dyDescent="0.25">
      <c r="A6" s="14" t="s">
        <v>114</v>
      </c>
      <c r="B6"/>
      <c r="C6"/>
      <c r="D6"/>
      <c r="E6"/>
      <c r="F6"/>
      <c r="G6"/>
      <c r="H6"/>
      <c r="I6"/>
      <c r="J6"/>
      <c r="K6" s="26"/>
    </row>
    <row r="7" spans="1:11" x14ac:dyDescent="0.25">
      <c r="A7" s="18" t="s">
        <v>123</v>
      </c>
      <c r="B7" s="19">
        <v>147795</v>
      </c>
      <c r="C7" s="19">
        <v>4695</v>
      </c>
      <c r="D7" s="19">
        <v>12497</v>
      </c>
      <c r="E7" s="19">
        <v>33426</v>
      </c>
      <c r="F7" s="19">
        <v>31807</v>
      </c>
      <c r="G7" s="19">
        <v>30099</v>
      </c>
      <c r="H7" s="19">
        <v>25454</v>
      </c>
      <c r="I7" s="19">
        <v>9818</v>
      </c>
      <c r="J7" s="20">
        <v>42.5</v>
      </c>
      <c r="K7" s="26"/>
    </row>
    <row r="8" spans="1:11" x14ac:dyDescent="0.25">
      <c r="K8" s="26"/>
    </row>
    <row r="9" spans="1:11" x14ac:dyDescent="0.25">
      <c r="A9" s="18" t="s">
        <v>124</v>
      </c>
      <c r="B9" s="19">
        <v>2349</v>
      </c>
      <c r="C9" s="19">
        <v>93</v>
      </c>
      <c r="D9" s="19">
        <v>161</v>
      </c>
      <c r="E9" s="19">
        <v>386</v>
      </c>
      <c r="F9" s="19">
        <v>403</v>
      </c>
      <c r="G9" s="19">
        <v>409</v>
      </c>
      <c r="H9" s="19">
        <v>462</v>
      </c>
      <c r="I9" s="19">
        <v>435</v>
      </c>
      <c r="J9" s="20">
        <v>48.5</v>
      </c>
      <c r="K9" s="26" t="s">
        <v>27</v>
      </c>
    </row>
    <row r="10" spans="1:11" x14ac:dyDescent="0.25">
      <c r="A10" s="21" t="s">
        <v>125</v>
      </c>
      <c r="B10" s="19">
        <v>1186</v>
      </c>
      <c r="C10" s="19">
        <v>41</v>
      </c>
      <c r="D10" s="19">
        <v>74</v>
      </c>
      <c r="E10" s="19">
        <v>208</v>
      </c>
      <c r="F10" s="19">
        <v>199</v>
      </c>
      <c r="G10" s="19">
        <v>205</v>
      </c>
      <c r="H10" s="19">
        <v>243</v>
      </c>
      <c r="I10" s="19">
        <v>216</v>
      </c>
      <c r="J10" s="20">
        <v>48.6</v>
      </c>
      <c r="K10" s="26"/>
    </row>
    <row r="11" spans="1:11" x14ac:dyDescent="0.25">
      <c r="A11" s="21" t="s">
        <v>126</v>
      </c>
      <c r="B11" s="19">
        <v>832</v>
      </c>
      <c r="C11" s="19">
        <v>40</v>
      </c>
      <c r="D11" s="19">
        <v>63</v>
      </c>
      <c r="E11" s="19">
        <v>114</v>
      </c>
      <c r="F11" s="19">
        <v>143</v>
      </c>
      <c r="G11" s="19">
        <v>144</v>
      </c>
      <c r="H11" s="19">
        <v>148</v>
      </c>
      <c r="I11" s="19">
        <v>180</v>
      </c>
      <c r="J11" s="20">
        <v>49.2</v>
      </c>
      <c r="K11" s="26"/>
    </row>
    <row r="12" spans="1:11" x14ac:dyDescent="0.25">
      <c r="A12" s="21" t="s">
        <v>127</v>
      </c>
      <c r="B12" s="19">
        <v>145</v>
      </c>
      <c r="C12" s="19">
        <v>9</v>
      </c>
      <c r="D12" s="19">
        <v>13</v>
      </c>
      <c r="E12" s="19">
        <v>28</v>
      </c>
      <c r="F12" s="19">
        <v>27</v>
      </c>
      <c r="G12" s="19">
        <v>26</v>
      </c>
      <c r="H12" s="19">
        <v>32</v>
      </c>
      <c r="I12" s="19">
        <v>11</v>
      </c>
      <c r="J12" s="20">
        <v>44.3</v>
      </c>
      <c r="K12" s="26"/>
    </row>
    <row r="13" spans="1:11" x14ac:dyDescent="0.25">
      <c r="A13" s="21" t="s">
        <v>128</v>
      </c>
      <c r="B13" s="19">
        <v>53</v>
      </c>
      <c r="C13" s="19">
        <v>1</v>
      </c>
      <c r="D13" s="19">
        <v>2</v>
      </c>
      <c r="E13" s="19">
        <v>9</v>
      </c>
      <c r="F13" s="19">
        <v>12</v>
      </c>
      <c r="G13" s="19">
        <v>10</v>
      </c>
      <c r="H13" s="19">
        <v>12</v>
      </c>
      <c r="I13" s="19">
        <v>5</v>
      </c>
      <c r="J13" s="20">
        <v>46.6</v>
      </c>
      <c r="K13" s="26"/>
    </row>
    <row r="14" spans="1:11" x14ac:dyDescent="0.25">
      <c r="A14" s="21" t="s">
        <v>129</v>
      </c>
      <c r="B14" s="19">
        <v>88</v>
      </c>
      <c r="C14" s="19">
        <v>2</v>
      </c>
      <c r="D14" s="19">
        <v>7</v>
      </c>
      <c r="E14" s="19">
        <v>16</v>
      </c>
      <c r="F14" s="19">
        <v>15</v>
      </c>
      <c r="G14" s="19">
        <v>18</v>
      </c>
      <c r="H14" s="19">
        <v>18</v>
      </c>
      <c r="I14" s="19">
        <v>12</v>
      </c>
      <c r="J14" s="20">
        <v>48.7</v>
      </c>
      <c r="K14" s="26"/>
    </row>
    <row r="15" spans="1:11" x14ac:dyDescent="0.25">
      <c r="A15" s="21" t="s">
        <v>130</v>
      </c>
      <c r="B15" s="19">
        <v>45</v>
      </c>
      <c r="C15" s="19">
        <v>1</v>
      </c>
      <c r="D15" s="19">
        <v>2</v>
      </c>
      <c r="E15" s="19">
        <v>11</v>
      </c>
      <c r="F15" s="19">
        <v>7</v>
      </c>
      <c r="G15" s="19">
        <v>6</v>
      </c>
      <c r="H15" s="19">
        <v>8</v>
      </c>
      <c r="I15" s="19">
        <v>11</v>
      </c>
      <c r="J15" s="20" t="s">
        <v>131</v>
      </c>
      <c r="K15" s="26"/>
    </row>
    <row r="16" spans="1:11" x14ac:dyDescent="0.25">
      <c r="A16" s="21"/>
      <c r="B16" s="19"/>
      <c r="C16" s="19"/>
      <c r="D16" s="19"/>
      <c r="E16" s="19"/>
      <c r="F16" s="19"/>
      <c r="G16" s="19"/>
      <c r="H16" s="19"/>
      <c r="I16" s="19"/>
      <c r="J16" s="20"/>
      <c r="K16" s="26"/>
    </row>
    <row r="17" spans="1:11" x14ac:dyDescent="0.25">
      <c r="A17" s="18" t="s">
        <v>0</v>
      </c>
      <c r="B17" s="19">
        <v>684</v>
      </c>
      <c r="C17" s="19">
        <v>5</v>
      </c>
      <c r="D17" s="19">
        <v>41</v>
      </c>
      <c r="E17" s="19">
        <v>147</v>
      </c>
      <c r="F17" s="19">
        <v>198</v>
      </c>
      <c r="G17" s="19">
        <v>153</v>
      </c>
      <c r="H17" s="19">
        <v>107</v>
      </c>
      <c r="I17" s="19">
        <v>33</v>
      </c>
      <c r="J17" s="20">
        <v>42.8</v>
      </c>
      <c r="K17" s="26"/>
    </row>
    <row r="18" spans="1:11" x14ac:dyDescent="0.25">
      <c r="A18" s="21" t="s">
        <v>96</v>
      </c>
      <c r="B18" s="19">
        <v>97</v>
      </c>
      <c r="C18" s="19">
        <v>0</v>
      </c>
      <c r="D18" s="19">
        <v>3</v>
      </c>
      <c r="E18" s="19">
        <v>23</v>
      </c>
      <c r="F18" s="19">
        <v>29</v>
      </c>
      <c r="G18" s="19">
        <v>23</v>
      </c>
      <c r="H18" s="19">
        <v>13</v>
      </c>
      <c r="I18" s="19">
        <v>7</v>
      </c>
      <c r="J18" s="20">
        <v>43.3</v>
      </c>
      <c r="K18" s="26" t="s">
        <v>93</v>
      </c>
    </row>
    <row r="19" spans="1:11" x14ac:dyDescent="0.25">
      <c r="A19" s="21" t="s">
        <v>95</v>
      </c>
      <c r="B19" s="19">
        <v>51</v>
      </c>
      <c r="C19" s="19">
        <v>0</v>
      </c>
      <c r="D19" s="19">
        <v>2</v>
      </c>
      <c r="E19" s="19">
        <v>10</v>
      </c>
      <c r="F19" s="19">
        <v>16</v>
      </c>
      <c r="G19" s="19">
        <v>12</v>
      </c>
      <c r="H19" s="19">
        <v>10</v>
      </c>
      <c r="I19" s="19">
        <v>1</v>
      </c>
      <c r="J19" s="20">
        <v>44.1</v>
      </c>
      <c r="K19" s="26" t="s">
        <v>94</v>
      </c>
    </row>
    <row r="20" spans="1:11" x14ac:dyDescent="0.25">
      <c r="A20" s="21" t="s">
        <v>132</v>
      </c>
      <c r="B20" s="19">
        <v>36</v>
      </c>
      <c r="C20" s="19">
        <v>0</v>
      </c>
      <c r="D20" s="19">
        <v>0</v>
      </c>
      <c r="E20" s="19">
        <v>10</v>
      </c>
      <c r="F20" s="19">
        <v>5</v>
      </c>
      <c r="G20" s="19">
        <v>12</v>
      </c>
      <c r="H20" s="19">
        <v>6</v>
      </c>
      <c r="I20" s="19">
        <v>2</v>
      </c>
      <c r="J20" s="20" t="s">
        <v>131</v>
      </c>
      <c r="K20" s="26"/>
    </row>
    <row r="21" spans="1:11" x14ac:dyDescent="0.25">
      <c r="A21" s="21" t="s">
        <v>133</v>
      </c>
      <c r="B21" s="19">
        <v>83</v>
      </c>
      <c r="C21" s="19">
        <v>0</v>
      </c>
      <c r="D21" s="19">
        <v>9</v>
      </c>
      <c r="E21" s="19">
        <v>12</v>
      </c>
      <c r="F21" s="19">
        <v>19</v>
      </c>
      <c r="G21" s="19">
        <v>14</v>
      </c>
      <c r="H21" s="19">
        <v>21</v>
      </c>
      <c r="I21" s="19">
        <v>7</v>
      </c>
      <c r="J21" s="20">
        <v>48</v>
      </c>
      <c r="K21" s="26" t="s">
        <v>28</v>
      </c>
    </row>
    <row r="22" spans="1:11" x14ac:dyDescent="0.25">
      <c r="A22" s="21" t="s">
        <v>134</v>
      </c>
      <c r="B22" s="19">
        <v>0</v>
      </c>
      <c r="C22" s="19">
        <v>0</v>
      </c>
      <c r="D22" s="19">
        <v>0</v>
      </c>
      <c r="E22" s="19">
        <v>0</v>
      </c>
      <c r="F22" s="19">
        <v>0</v>
      </c>
      <c r="G22" s="19">
        <v>0</v>
      </c>
      <c r="H22" s="19">
        <v>0</v>
      </c>
      <c r="I22" s="19">
        <v>0</v>
      </c>
      <c r="J22" s="20" t="s">
        <v>131</v>
      </c>
      <c r="K22" s="26"/>
    </row>
    <row r="23" spans="1:11" x14ac:dyDescent="0.25">
      <c r="A23" s="21" t="s">
        <v>135</v>
      </c>
      <c r="B23" s="19">
        <v>417</v>
      </c>
      <c r="C23" s="19">
        <v>4</v>
      </c>
      <c r="D23" s="19">
        <v>27</v>
      </c>
      <c r="E23" s="19">
        <v>92</v>
      </c>
      <c r="F23" s="19">
        <v>130</v>
      </c>
      <c r="G23" s="19">
        <v>92</v>
      </c>
      <c r="H23" s="19">
        <v>57</v>
      </c>
      <c r="I23" s="19">
        <v>16</v>
      </c>
      <c r="J23" s="20">
        <v>41.8</v>
      </c>
      <c r="K23" s="26" t="s">
        <v>29</v>
      </c>
    </row>
    <row r="24" spans="1:11" x14ac:dyDescent="0.25">
      <c r="K24" s="26"/>
    </row>
    <row r="25" spans="1:11" x14ac:dyDescent="0.25">
      <c r="A25" s="18" t="s">
        <v>1</v>
      </c>
      <c r="B25" s="19">
        <v>10786</v>
      </c>
      <c r="C25" s="19">
        <v>199</v>
      </c>
      <c r="D25" s="19">
        <v>817</v>
      </c>
      <c r="E25" s="19">
        <v>2321</v>
      </c>
      <c r="F25" s="19">
        <v>2650</v>
      </c>
      <c r="G25" s="19">
        <v>2352</v>
      </c>
      <c r="H25" s="19">
        <v>1850</v>
      </c>
      <c r="I25" s="19">
        <v>598</v>
      </c>
      <c r="J25" s="20">
        <v>42.9</v>
      </c>
      <c r="K25" s="26" t="s">
        <v>43</v>
      </c>
    </row>
    <row r="26" spans="1:11" x14ac:dyDescent="0.25">
      <c r="K26" s="26"/>
    </row>
    <row r="27" spans="1:11" x14ac:dyDescent="0.25">
      <c r="A27" s="18" t="s">
        <v>2</v>
      </c>
      <c r="B27" s="19">
        <v>14550</v>
      </c>
      <c r="C27" s="19">
        <v>169</v>
      </c>
      <c r="D27" s="19">
        <v>940</v>
      </c>
      <c r="E27" s="19">
        <v>3200</v>
      </c>
      <c r="F27" s="19">
        <v>3145</v>
      </c>
      <c r="G27" s="19">
        <v>3388</v>
      </c>
      <c r="H27" s="19">
        <v>2929</v>
      </c>
      <c r="I27" s="19">
        <v>780</v>
      </c>
      <c r="J27" s="20">
        <v>44.4</v>
      </c>
      <c r="K27" s="26"/>
    </row>
    <row r="28" spans="1:11" ht="21" customHeight="1" x14ac:dyDescent="0.25">
      <c r="A28" s="21" t="s">
        <v>136</v>
      </c>
      <c r="B28" s="19">
        <v>9129</v>
      </c>
      <c r="C28" s="19">
        <v>100</v>
      </c>
      <c r="D28" s="19">
        <v>593</v>
      </c>
      <c r="E28" s="19">
        <v>1980</v>
      </c>
      <c r="F28" s="19">
        <v>1947</v>
      </c>
      <c r="G28" s="19">
        <v>2118</v>
      </c>
      <c r="H28" s="19">
        <v>1900</v>
      </c>
      <c r="I28" s="19">
        <v>491</v>
      </c>
      <c r="J28" s="20">
        <v>44.6</v>
      </c>
      <c r="K28" s="26"/>
    </row>
    <row r="29" spans="1:11" ht="18" customHeight="1" x14ac:dyDescent="0.25">
      <c r="A29" s="22" t="s">
        <v>137</v>
      </c>
      <c r="B29" s="19">
        <v>410</v>
      </c>
      <c r="C29" s="19">
        <v>6</v>
      </c>
      <c r="D29" s="19">
        <v>28</v>
      </c>
      <c r="E29" s="19">
        <v>70</v>
      </c>
      <c r="F29" s="19">
        <v>96</v>
      </c>
      <c r="G29" s="19">
        <v>91</v>
      </c>
      <c r="H29" s="19">
        <v>95</v>
      </c>
      <c r="I29" s="19">
        <v>24</v>
      </c>
      <c r="J29" s="20">
        <v>45.8</v>
      </c>
      <c r="K29" s="26" t="s">
        <v>433</v>
      </c>
    </row>
    <row r="30" spans="1:11" x14ac:dyDescent="0.25">
      <c r="A30" s="23" t="s">
        <v>138</v>
      </c>
      <c r="B30" s="19">
        <v>17</v>
      </c>
      <c r="C30" s="19">
        <v>0</v>
      </c>
      <c r="D30" s="19">
        <v>0</v>
      </c>
      <c r="E30" s="19">
        <v>2</v>
      </c>
      <c r="F30" s="19">
        <v>5</v>
      </c>
      <c r="G30" s="19">
        <v>4</v>
      </c>
      <c r="H30" s="19">
        <v>3</v>
      </c>
      <c r="I30" s="19">
        <v>3</v>
      </c>
      <c r="J30" s="20" t="s">
        <v>131</v>
      </c>
      <c r="K30" s="26"/>
    </row>
    <row r="31" spans="1:11" x14ac:dyDescent="0.25">
      <c r="A31" s="23" t="s">
        <v>139</v>
      </c>
      <c r="B31" s="19">
        <v>38</v>
      </c>
      <c r="C31" s="19">
        <v>1</v>
      </c>
      <c r="D31" s="19">
        <v>4</v>
      </c>
      <c r="E31" s="19">
        <v>8</v>
      </c>
      <c r="F31" s="19">
        <v>6</v>
      </c>
      <c r="G31" s="19">
        <v>6</v>
      </c>
      <c r="H31" s="19">
        <v>10</v>
      </c>
      <c r="I31" s="19">
        <v>5</v>
      </c>
      <c r="J31" s="20" t="s">
        <v>131</v>
      </c>
      <c r="K31" s="26"/>
    </row>
    <row r="32" spans="1:11" x14ac:dyDescent="0.25">
      <c r="A32" s="23" t="s">
        <v>140</v>
      </c>
      <c r="B32" s="19">
        <v>123</v>
      </c>
      <c r="C32" s="19">
        <v>2</v>
      </c>
      <c r="D32" s="19">
        <v>9</v>
      </c>
      <c r="E32" s="19">
        <v>20</v>
      </c>
      <c r="F32" s="19">
        <v>25</v>
      </c>
      <c r="G32" s="19">
        <v>31</v>
      </c>
      <c r="H32" s="19">
        <v>27</v>
      </c>
      <c r="I32" s="19">
        <v>9</v>
      </c>
      <c r="J32" s="20">
        <v>46.8</v>
      </c>
      <c r="K32" s="26" t="s">
        <v>98</v>
      </c>
    </row>
    <row r="33" spans="1:11" x14ac:dyDescent="0.25">
      <c r="A33" s="23" t="s">
        <v>141</v>
      </c>
      <c r="B33" s="19">
        <v>157</v>
      </c>
      <c r="C33" s="19">
        <v>1</v>
      </c>
      <c r="D33" s="19">
        <v>11</v>
      </c>
      <c r="E33" s="19">
        <v>29</v>
      </c>
      <c r="F33" s="19">
        <v>32</v>
      </c>
      <c r="G33" s="19">
        <v>34</v>
      </c>
      <c r="H33" s="19">
        <v>44</v>
      </c>
      <c r="I33" s="19">
        <v>6</v>
      </c>
      <c r="J33" s="20">
        <v>46</v>
      </c>
      <c r="K33" s="26"/>
    </row>
    <row r="34" spans="1:11" x14ac:dyDescent="0.25">
      <c r="A34" s="23" t="s">
        <v>142</v>
      </c>
      <c r="B34" s="19">
        <v>75</v>
      </c>
      <c r="C34" s="19">
        <v>2</v>
      </c>
      <c r="D34" s="19">
        <v>4</v>
      </c>
      <c r="E34" s="19">
        <v>11</v>
      </c>
      <c r="F34" s="19">
        <v>28</v>
      </c>
      <c r="G34" s="19">
        <v>16</v>
      </c>
      <c r="H34" s="19">
        <v>12</v>
      </c>
      <c r="I34" s="19">
        <v>1</v>
      </c>
      <c r="J34" s="20">
        <v>43</v>
      </c>
      <c r="K34" s="26"/>
    </row>
    <row r="35" spans="1:11" ht="18" customHeight="1" x14ac:dyDescent="0.25">
      <c r="A35" s="22" t="s">
        <v>143</v>
      </c>
      <c r="B35" s="19">
        <v>1534</v>
      </c>
      <c r="C35" s="19">
        <v>20</v>
      </c>
      <c r="D35" s="19">
        <v>100</v>
      </c>
      <c r="E35" s="19">
        <v>320</v>
      </c>
      <c r="F35" s="19">
        <v>314</v>
      </c>
      <c r="G35" s="19">
        <v>328</v>
      </c>
      <c r="H35" s="19">
        <v>366</v>
      </c>
      <c r="I35" s="19">
        <v>85</v>
      </c>
      <c r="J35" s="20">
        <v>45.4</v>
      </c>
      <c r="K35" s="26"/>
    </row>
    <row r="36" spans="1:11" x14ac:dyDescent="0.25">
      <c r="A36" s="23" t="s">
        <v>144</v>
      </c>
      <c r="B36" s="19">
        <v>256</v>
      </c>
      <c r="C36" s="19">
        <v>2</v>
      </c>
      <c r="D36" s="19">
        <v>19</v>
      </c>
      <c r="E36" s="19">
        <v>53</v>
      </c>
      <c r="F36" s="19">
        <v>55</v>
      </c>
      <c r="G36" s="19">
        <v>51</v>
      </c>
      <c r="H36" s="19">
        <v>65</v>
      </c>
      <c r="I36" s="19">
        <v>11</v>
      </c>
      <c r="J36" s="20">
        <v>45.2</v>
      </c>
      <c r="K36" s="26" t="s">
        <v>101</v>
      </c>
    </row>
    <row r="37" spans="1:11" x14ac:dyDescent="0.25">
      <c r="A37" s="23" t="s">
        <v>145</v>
      </c>
      <c r="B37" s="19">
        <v>71</v>
      </c>
      <c r="C37" s="19">
        <v>1</v>
      </c>
      <c r="D37" s="19">
        <v>3</v>
      </c>
      <c r="E37" s="19">
        <v>14</v>
      </c>
      <c r="F37" s="19">
        <v>13</v>
      </c>
      <c r="G37" s="19">
        <v>20</v>
      </c>
      <c r="H37" s="19">
        <v>17</v>
      </c>
      <c r="I37" s="19">
        <v>2</v>
      </c>
      <c r="J37" s="20">
        <v>47.3</v>
      </c>
      <c r="K37" s="26" t="s">
        <v>104</v>
      </c>
    </row>
    <row r="38" spans="1:11" ht="30" x14ac:dyDescent="0.25">
      <c r="A38" s="23" t="s">
        <v>146</v>
      </c>
      <c r="B38" s="19">
        <v>31</v>
      </c>
      <c r="C38" s="19">
        <v>1</v>
      </c>
      <c r="D38" s="19">
        <v>0</v>
      </c>
      <c r="E38" s="19">
        <v>4</v>
      </c>
      <c r="F38" s="19">
        <v>8</v>
      </c>
      <c r="G38" s="19">
        <v>6</v>
      </c>
      <c r="H38" s="19">
        <v>8</v>
      </c>
      <c r="I38" s="19">
        <v>4</v>
      </c>
      <c r="J38" s="20" t="s">
        <v>131</v>
      </c>
      <c r="K38" s="26"/>
    </row>
    <row r="39" spans="1:11" x14ac:dyDescent="0.25">
      <c r="A39" s="23" t="s">
        <v>147</v>
      </c>
      <c r="B39" s="19">
        <v>59</v>
      </c>
      <c r="C39" s="19">
        <v>1</v>
      </c>
      <c r="D39" s="19">
        <v>5</v>
      </c>
      <c r="E39" s="19">
        <v>14</v>
      </c>
      <c r="F39" s="19">
        <v>13</v>
      </c>
      <c r="G39" s="19">
        <v>12</v>
      </c>
      <c r="H39" s="19">
        <v>12</v>
      </c>
      <c r="I39" s="19">
        <v>3</v>
      </c>
      <c r="J39" s="20">
        <v>42.6</v>
      </c>
      <c r="K39" s="26" t="s">
        <v>433</v>
      </c>
    </row>
    <row r="40" spans="1:11" x14ac:dyDescent="0.25">
      <c r="A40" s="23" t="s">
        <v>148</v>
      </c>
      <c r="B40" s="19">
        <v>45</v>
      </c>
      <c r="C40" s="19">
        <v>0</v>
      </c>
      <c r="D40" s="19">
        <v>3</v>
      </c>
      <c r="E40" s="19">
        <v>9</v>
      </c>
      <c r="F40" s="19">
        <v>11</v>
      </c>
      <c r="G40" s="19">
        <v>10</v>
      </c>
      <c r="H40" s="19">
        <v>9</v>
      </c>
      <c r="I40" s="19">
        <v>3</v>
      </c>
      <c r="J40" s="20" t="s">
        <v>131</v>
      </c>
      <c r="K40" s="26"/>
    </row>
    <row r="41" spans="1:11" x14ac:dyDescent="0.25">
      <c r="A41" s="23" t="s">
        <v>149</v>
      </c>
      <c r="B41" s="19">
        <v>46</v>
      </c>
      <c r="C41" s="19">
        <v>1</v>
      </c>
      <c r="D41" s="19">
        <v>4</v>
      </c>
      <c r="E41" s="19">
        <v>11</v>
      </c>
      <c r="F41" s="19">
        <v>9</v>
      </c>
      <c r="G41" s="19">
        <v>5</v>
      </c>
      <c r="H41" s="19">
        <v>13</v>
      </c>
      <c r="I41" s="19">
        <v>4</v>
      </c>
      <c r="J41" s="20" t="s">
        <v>131</v>
      </c>
      <c r="K41" s="26"/>
    </row>
    <row r="42" spans="1:11" ht="30" x14ac:dyDescent="0.25">
      <c r="A42" s="23" t="s">
        <v>150</v>
      </c>
      <c r="B42" s="19">
        <v>304</v>
      </c>
      <c r="C42" s="19">
        <v>5</v>
      </c>
      <c r="D42" s="19">
        <v>17</v>
      </c>
      <c r="E42" s="19">
        <v>73</v>
      </c>
      <c r="F42" s="19">
        <v>66</v>
      </c>
      <c r="G42" s="19">
        <v>74</v>
      </c>
      <c r="H42" s="19">
        <v>52</v>
      </c>
      <c r="I42" s="19">
        <v>17</v>
      </c>
      <c r="J42" s="20">
        <v>43.3</v>
      </c>
      <c r="K42" s="26" t="s">
        <v>433</v>
      </c>
    </row>
    <row r="43" spans="1:11" ht="30" x14ac:dyDescent="0.25">
      <c r="A43" s="23" t="s">
        <v>151</v>
      </c>
      <c r="B43" s="19">
        <v>287</v>
      </c>
      <c r="C43" s="19">
        <v>1</v>
      </c>
      <c r="D43" s="19">
        <v>19</v>
      </c>
      <c r="E43" s="19">
        <v>51</v>
      </c>
      <c r="F43" s="19">
        <v>57</v>
      </c>
      <c r="G43" s="19">
        <v>54</v>
      </c>
      <c r="H43" s="19">
        <v>85</v>
      </c>
      <c r="I43" s="19">
        <v>20</v>
      </c>
      <c r="J43" s="20">
        <v>48.4</v>
      </c>
      <c r="K43" s="26" t="s">
        <v>433</v>
      </c>
    </row>
    <row r="44" spans="1:11" x14ac:dyDescent="0.25">
      <c r="A44" s="23" t="s">
        <v>152</v>
      </c>
      <c r="B44" s="19">
        <v>61</v>
      </c>
      <c r="C44" s="19">
        <v>1</v>
      </c>
      <c r="D44" s="19">
        <v>3</v>
      </c>
      <c r="E44" s="19">
        <v>17</v>
      </c>
      <c r="F44" s="19">
        <v>10</v>
      </c>
      <c r="G44" s="19">
        <v>11</v>
      </c>
      <c r="H44" s="19">
        <v>17</v>
      </c>
      <c r="I44" s="19">
        <v>1</v>
      </c>
      <c r="J44" s="20">
        <v>45</v>
      </c>
      <c r="K44" s="26" t="s">
        <v>433</v>
      </c>
    </row>
    <row r="45" spans="1:11" x14ac:dyDescent="0.25">
      <c r="A45" s="23" t="s">
        <v>153</v>
      </c>
      <c r="B45" s="19">
        <v>46</v>
      </c>
      <c r="C45" s="19">
        <v>1</v>
      </c>
      <c r="D45" s="19">
        <v>7</v>
      </c>
      <c r="E45" s="19">
        <v>7</v>
      </c>
      <c r="F45" s="19">
        <v>10</v>
      </c>
      <c r="G45" s="19">
        <v>13</v>
      </c>
      <c r="H45" s="19">
        <v>7</v>
      </c>
      <c r="I45" s="19">
        <v>3</v>
      </c>
      <c r="J45" s="20" t="s">
        <v>131</v>
      </c>
      <c r="K45" s="26"/>
    </row>
    <row r="46" spans="1:11" x14ac:dyDescent="0.25">
      <c r="A46" s="23" t="s">
        <v>154</v>
      </c>
      <c r="B46" s="19">
        <v>310</v>
      </c>
      <c r="C46" s="19">
        <v>7</v>
      </c>
      <c r="D46" s="19">
        <v>16</v>
      </c>
      <c r="E46" s="19">
        <v>65</v>
      </c>
      <c r="F46" s="19">
        <v>58</v>
      </c>
      <c r="G46" s="19">
        <v>72</v>
      </c>
      <c r="H46" s="19">
        <v>74</v>
      </c>
      <c r="I46" s="19">
        <v>17</v>
      </c>
      <c r="J46" s="20">
        <v>45.4</v>
      </c>
      <c r="K46" s="26" t="s">
        <v>433</v>
      </c>
    </row>
    <row r="47" spans="1:11" x14ac:dyDescent="0.25">
      <c r="A47" s="23" t="s">
        <v>155</v>
      </c>
      <c r="B47" s="19">
        <v>18</v>
      </c>
      <c r="C47" s="19">
        <v>0</v>
      </c>
      <c r="D47" s="19">
        <v>3</v>
      </c>
      <c r="E47" s="19">
        <v>2</v>
      </c>
      <c r="F47" s="19">
        <v>5</v>
      </c>
      <c r="G47" s="19">
        <v>2</v>
      </c>
      <c r="H47" s="19">
        <v>7</v>
      </c>
      <c r="I47" s="19">
        <v>0</v>
      </c>
      <c r="J47" s="20" t="s">
        <v>131</v>
      </c>
      <c r="K47" s="26"/>
    </row>
    <row r="48" spans="1:11" ht="18" customHeight="1" x14ac:dyDescent="0.25">
      <c r="A48" s="22" t="s">
        <v>156</v>
      </c>
      <c r="B48" s="19">
        <v>1119</v>
      </c>
      <c r="C48" s="19">
        <v>9</v>
      </c>
      <c r="D48" s="19">
        <v>84</v>
      </c>
      <c r="E48" s="19">
        <v>219</v>
      </c>
      <c r="F48" s="19">
        <v>224</v>
      </c>
      <c r="G48" s="19">
        <v>261</v>
      </c>
      <c r="H48" s="19">
        <v>248</v>
      </c>
      <c r="I48" s="19">
        <v>74</v>
      </c>
      <c r="J48" s="20">
        <v>45.9</v>
      </c>
      <c r="K48" s="26" t="s">
        <v>39</v>
      </c>
    </row>
    <row r="49" spans="1:11" x14ac:dyDescent="0.25">
      <c r="A49" s="23" t="s">
        <v>157</v>
      </c>
      <c r="B49" s="19">
        <v>93</v>
      </c>
      <c r="C49" s="19">
        <v>0</v>
      </c>
      <c r="D49" s="19">
        <v>9</v>
      </c>
      <c r="E49" s="19">
        <v>20</v>
      </c>
      <c r="F49" s="19">
        <v>21</v>
      </c>
      <c r="G49" s="19">
        <v>25</v>
      </c>
      <c r="H49" s="19">
        <v>13</v>
      </c>
      <c r="I49" s="19">
        <v>5</v>
      </c>
      <c r="J49" s="20">
        <v>42.5</v>
      </c>
      <c r="K49" s="26"/>
    </row>
    <row r="50" spans="1:11" ht="30" x14ac:dyDescent="0.25">
      <c r="A50" s="23" t="s">
        <v>158</v>
      </c>
      <c r="B50" s="19">
        <v>129</v>
      </c>
      <c r="C50" s="19">
        <v>1</v>
      </c>
      <c r="D50" s="19">
        <v>12</v>
      </c>
      <c r="E50" s="19">
        <v>26</v>
      </c>
      <c r="F50" s="19">
        <v>30</v>
      </c>
      <c r="G50" s="19">
        <v>30</v>
      </c>
      <c r="H50" s="19">
        <v>24</v>
      </c>
      <c r="I50" s="19">
        <v>6</v>
      </c>
      <c r="J50" s="20">
        <v>43.1</v>
      </c>
      <c r="K50" s="26"/>
    </row>
    <row r="51" spans="1:11" x14ac:dyDescent="0.25">
      <c r="A51" s="23" t="s">
        <v>159</v>
      </c>
      <c r="B51" s="19">
        <v>81</v>
      </c>
      <c r="C51" s="19">
        <v>0</v>
      </c>
      <c r="D51" s="19">
        <v>9</v>
      </c>
      <c r="E51" s="19">
        <v>12</v>
      </c>
      <c r="F51" s="19">
        <v>17</v>
      </c>
      <c r="G51" s="19">
        <v>18</v>
      </c>
      <c r="H51" s="19">
        <v>21</v>
      </c>
      <c r="I51" s="19">
        <v>4</v>
      </c>
      <c r="J51" s="20">
        <v>47.1</v>
      </c>
      <c r="K51" s="26"/>
    </row>
    <row r="52" spans="1:11" x14ac:dyDescent="0.25">
      <c r="A52" s="23" t="s">
        <v>160</v>
      </c>
      <c r="B52" s="19">
        <v>91</v>
      </c>
      <c r="C52" s="19">
        <v>2</v>
      </c>
      <c r="D52" s="19">
        <v>7</v>
      </c>
      <c r="E52" s="19">
        <v>17</v>
      </c>
      <c r="F52" s="19">
        <v>13</v>
      </c>
      <c r="G52" s="19">
        <v>15</v>
      </c>
      <c r="H52" s="19">
        <v>23</v>
      </c>
      <c r="I52" s="19">
        <v>13</v>
      </c>
      <c r="J52" s="20">
        <v>48.1</v>
      </c>
      <c r="K52" s="26"/>
    </row>
    <row r="53" spans="1:11" ht="30" x14ac:dyDescent="0.25">
      <c r="A53" s="23" t="s">
        <v>161</v>
      </c>
      <c r="B53" s="19">
        <v>41</v>
      </c>
      <c r="C53" s="19">
        <v>0</v>
      </c>
      <c r="D53" s="19">
        <v>4</v>
      </c>
      <c r="E53" s="19">
        <v>8</v>
      </c>
      <c r="F53" s="19">
        <v>10</v>
      </c>
      <c r="G53" s="19">
        <v>10</v>
      </c>
      <c r="H53" s="19">
        <v>6</v>
      </c>
      <c r="I53" s="19">
        <v>3</v>
      </c>
      <c r="J53" s="20" t="s">
        <v>131</v>
      </c>
      <c r="K53" s="26"/>
    </row>
    <row r="54" spans="1:11" x14ac:dyDescent="0.25">
      <c r="A54" s="23" t="s">
        <v>162</v>
      </c>
      <c r="B54" s="19">
        <v>684</v>
      </c>
      <c r="C54" s="19">
        <v>6</v>
      </c>
      <c r="D54" s="19">
        <v>42</v>
      </c>
      <c r="E54" s="19">
        <v>137</v>
      </c>
      <c r="F54" s="19">
        <v>133</v>
      </c>
      <c r="G54" s="19">
        <v>163</v>
      </c>
      <c r="H54" s="19">
        <v>160</v>
      </c>
      <c r="I54" s="19">
        <v>43</v>
      </c>
      <c r="J54" s="20">
        <v>46.9</v>
      </c>
      <c r="K54" s="26"/>
    </row>
    <row r="55" spans="1:11" ht="18" customHeight="1" x14ac:dyDescent="0.25">
      <c r="A55" s="22" t="s">
        <v>163</v>
      </c>
      <c r="B55" s="19">
        <v>1039</v>
      </c>
      <c r="C55" s="19">
        <v>10</v>
      </c>
      <c r="D55" s="19">
        <v>49</v>
      </c>
      <c r="E55" s="19">
        <v>219</v>
      </c>
      <c r="F55" s="19">
        <v>225</v>
      </c>
      <c r="G55" s="19">
        <v>250</v>
      </c>
      <c r="H55" s="19">
        <v>225</v>
      </c>
      <c r="I55" s="19">
        <v>61</v>
      </c>
      <c r="J55" s="20">
        <v>45.9</v>
      </c>
      <c r="K55" s="26" t="s">
        <v>37</v>
      </c>
    </row>
    <row r="56" spans="1:11" x14ac:dyDescent="0.25">
      <c r="A56" s="23" t="s">
        <v>164</v>
      </c>
      <c r="B56" s="19">
        <v>155</v>
      </c>
      <c r="C56" s="19">
        <v>0</v>
      </c>
      <c r="D56" s="19">
        <v>9</v>
      </c>
      <c r="E56" s="19">
        <v>43</v>
      </c>
      <c r="F56" s="19">
        <v>43</v>
      </c>
      <c r="G56" s="19">
        <v>24</v>
      </c>
      <c r="H56" s="19">
        <v>30</v>
      </c>
      <c r="I56" s="19">
        <v>6</v>
      </c>
      <c r="J56" s="20">
        <v>42.3</v>
      </c>
      <c r="K56" s="26"/>
    </row>
    <row r="57" spans="1:11" ht="30" x14ac:dyDescent="0.25">
      <c r="A57" s="23" t="s">
        <v>165</v>
      </c>
      <c r="B57" s="19">
        <v>103</v>
      </c>
      <c r="C57" s="19">
        <v>3</v>
      </c>
      <c r="D57" s="19">
        <v>4</v>
      </c>
      <c r="E57" s="19">
        <v>19</v>
      </c>
      <c r="F57" s="19">
        <v>23</v>
      </c>
      <c r="G57" s="19">
        <v>27</v>
      </c>
      <c r="H57" s="19">
        <v>21</v>
      </c>
      <c r="I57" s="19">
        <v>7</v>
      </c>
      <c r="J57" s="20">
        <v>45.1</v>
      </c>
      <c r="K57" s="26"/>
    </row>
    <row r="58" spans="1:11" ht="30" x14ac:dyDescent="0.25">
      <c r="A58" s="23" t="s">
        <v>166</v>
      </c>
      <c r="B58" s="19">
        <v>175</v>
      </c>
      <c r="C58" s="19">
        <v>1</v>
      </c>
      <c r="D58" s="19">
        <v>10</v>
      </c>
      <c r="E58" s="19">
        <v>24</v>
      </c>
      <c r="F58" s="19">
        <v>37</v>
      </c>
      <c r="G58" s="19">
        <v>39</v>
      </c>
      <c r="H58" s="19">
        <v>53</v>
      </c>
      <c r="I58" s="19">
        <v>10</v>
      </c>
      <c r="J58" s="20">
        <v>49.3</v>
      </c>
      <c r="K58" s="26"/>
    </row>
    <row r="59" spans="1:11" x14ac:dyDescent="0.25">
      <c r="A59" s="23" t="s">
        <v>167</v>
      </c>
      <c r="B59" s="19">
        <v>606</v>
      </c>
      <c r="C59" s="19">
        <v>6</v>
      </c>
      <c r="D59" s="19">
        <v>26</v>
      </c>
      <c r="E59" s="19">
        <v>133</v>
      </c>
      <c r="F59" s="19">
        <v>121</v>
      </c>
      <c r="G59" s="19">
        <v>160</v>
      </c>
      <c r="H59" s="19">
        <v>121</v>
      </c>
      <c r="I59" s="19">
        <v>38</v>
      </c>
      <c r="J59" s="20">
        <v>46.2</v>
      </c>
      <c r="K59" s="26"/>
    </row>
    <row r="60" spans="1:11" ht="18" customHeight="1" x14ac:dyDescent="0.25">
      <c r="A60" s="22" t="s">
        <v>168</v>
      </c>
      <c r="B60" s="19">
        <v>376</v>
      </c>
      <c r="C60" s="19">
        <v>4</v>
      </c>
      <c r="D60" s="19">
        <v>25</v>
      </c>
      <c r="E60" s="19">
        <v>88</v>
      </c>
      <c r="F60" s="19">
        <v>83</v>
      </c>
      <c r="G60" s="19">
        <v>84</v>
      </c>
      <c r="H60" s="19">
        <v>70</v>
      </c>
      <c r="I60" s="19">
        <v>21</v>
      </c>
      <c r="J60" s="20">
        <v>43.3</v>
      </c>
      <c r="K60" s="26" t="s">
        <v>38</v>
      </c>
    </row>
    <row r="61" spans="1:11" x14ac:dyDescent="0.25">
      <c r="A61" s="23" t="s">
        <v>169</v>
      </c>
      <c r="B61" s="19">
        <v>68</v>
      </c>
      <c r="C61" s="19">
        <v>1</v>
      </c>
      <c r="D61" s="19">
        <v>8</v>
      </c>
      <c r="E61" s="19">
        <v>16</v>
      </c>
      <c r="F61" s="19">
        <v>10</v>
      </c>
      <c r="G61" s="19">
        <v>23</v>
      </c>
      <c r="H61" s="19">
        <v>7</v>
      </c>
      <c r="I61" s="19">
        <v>2</v>
      </c>
      <c r="J61" s="20">
        <v>40.6</v>
      </c>
      <c r="K61" s="26"/>
    </row>
    <row r="62" spans="1:11" ht="30" x14ac:dyDescent="0.25">
      <c r="A62" s="23" t="s">
        <v>170</v>
      </c>
      <c r="B62" s="19">
        <v>307</v>
      </c>
      <c r="C62" s="19">
        <v>2</v>
      </c>
      <c r="D62" s="19">
        <v>17</v>
      </c>
      <c r="E62" s="19">
        <v>72</v>
      </c>
      <c r="F62" s="19">
        <v>73</v>
      </c>
      <c r="G62" s="19">
        <v>60</v>
      </c>
      <c r="H62" s="19">
        <v>63</v>
      </c>
      <c r="I62" s="19">
        <v>20</v>
      </c>
      <c r="J62" s="20">
        <v>43.9</v>
      </c>
      <c r="K62" s="26"/>
    </row>
    <row r="63" spans="1:11" ht="18" customHeight="1" x14ac:dyDescent="0.25">
      <c r="A63" s="22" t="s">
        <v>171</v>
      </c>
      <c r="B63" s="19">
        <v>2304</v>
      </c>
      <c r="C63" s="19">
        <v>15</v>
      </c>
      <c r="D63" s="19">
        <v>139</v>
      </c>
      <c r="E63" s="19">
        <v>570</v>
      </c>
      <c r="F63" s="19">
        <v>499</v>
      </c>
      <c r="G63" s="19">
        <v>550</v>
      </c>
      <c r="H63" s="19">
        <v>448</v>
      </c>
      <c r="I63" s="19">
        <v>83</v>
      </c>
      <c r="J63" s="20">
        <v>43.6</v>
      </c>
      <c r="K63" s="26" t="s">
        <v>433</v>
      </c>
    </row>
    <row r="64" spans="1:11" x14ac:dyDescent="0.25">
      <c r="A64" s="23" t="s">
        <v>172</v>
      </c>
      <c r="B64" s="19">
        <v>1266</v>
      </c>
      <c r="C64" s="19">
        <v>12</v>
      </c>
      <c r="D64" s="19">
        <v>82</v>
      </c>
      <c r="E64" s="19">
        <v>316</v>
      </c>
      <c r="F64" s="19">
        <v>273</v>
      </c>
      <c r="G64" s="19">
        <v>320</v>
      </c>
      <c r="H64" s="19">
        <v>224</v>
      </c>
      <c r="I64" s="19">
        <v>37</v>
      </c>
      <c r="J64" s="20">
        <v>43.2</v>
      </c>
      <c r="K64" s="26" t="s">
        <v>40</v>
      </c>
    </row>
    <row r="65" spans="1:11" x14ac:dyDescent="0.25">
      <c r="A65" s="23" t="s">
        <v>173</v>
      </c>
      <c r="B65" s="19">
        <v>772</v>
      </c>
      <c r="C65" s="19">
        <v>1</v>
      </c>
      <c r="D65" s="19">
        <v>41</v>
      </c>
      <c r="E65" s="19">
        <v>186</v>
      </c>
      <c r="F65" s="19">
        <v>165</v>
      </c>
      <c r="G65" s="19">
        <v>167</v>
      </c>
      <c r="H65" s="19">
        <v>179</v>
      </c>
      <c r="I65" s="19">
        <v>33</v>
      </c>
      <c r="J65" s="20">
        <v>44.5</v>
      </c>
      <c r="K65" s="26"/>
    </row>
    <row r="66" spans="1:11" x14ac:dyDescent="0.25">
      <c r="A66" s="23" t="s">
        <v>174</v>
      </c>
      <c r="B66" s="19">
        <v>44</v>
      </c>
      <c r="C66" s="19">
        <v>0</v>
      </c>
      <c r="D66" s="19">
        <v>2</v>
      </c>
      <c r="E66" s="19">
        <v>16</v>
      </c>
      <c r="F66" s="19">
        <v>10</v>
      </c>
      <c r="G66" s="19">
        <v>6</v>
      </c>
      <c r="H66" s="19">
        <v>9</v>
      </c>
      <c r="I66" s="19">
        <v>1</v>
      </c>
      <c r="J66" s="20" t="s">
        <v>131</v>
      </c>
      <c r="K66" s="26"/>
    </row>
    <row r="67" spans="1:11" x14ac:dyDescent="0.25">
      <c r="A67" s="23" t="s">
        <v>175</v>
      </c>
      <c r="B67" s="19">
        <v>27</v>
      </c>
      <c r="C67" s="19">
        <v>0</v>
      </c>
      <c r="D67" s="19">
        <v>3</v>
      </c>
      <c r="E67" s="19">
        <v>7</v>
      </c>
      <c r="F67" s="19">
        <v>6</v>
      </c>
      <c r="G67" s="19">
        <v>9</v>
      </c>
      <c r="H67" s="19">
        <v>1</v>
      </c>
      <c r="I67" s="19">
        <v>2</v>
      </c>
      <c r="J67" s="20" t="s">
        <v>131</v>
      </c>
      <c r="K67" s="26"/>
    </row>
    <row r="68" spans="1:11" x14ac:dyDescent="0.25">
      <c r="A68" s="23" t="s">
        <v>176</v>
      </c>
      <c r="B68" s="19">
        <v>176</v>
      </c>
      <c r="C68" s="19">
        <v>1</v>
      </c>
      <c r="D68" s="19">
        <v>10</v>
      </c>
      <c r="E68" s="19">
        <v>40</v>
      </c>
      <c r="F68" s="19">
        <v>41</v>
      </c>
      <c r="G68" s="19">
        <v>42</v>
      </c>
      <c r="H68" s="19">
        <v>33</v>
      </c>
      <c r="I68" s="19">
        <v>9</v>
      </c>
      <c r="J68" s="20">
        <v>43.4</v>
      </c>
      <c r="K68" s="26"/>
    </row>
    <row r="69" spans="1:11" x14ac:dyDescent="0.25">
      <c r="A69" s="23" t="s">
        <v>177</v>
      </c>
      <c r="B69" s="19">
        <v>20</v>
      </c>
      <c r="C69" s="19">
        <v>0</v>
      </c>
      <c r="D69" s="19">
        <v>1</v>
      </c>
      <c r="E69" s="19">
        <v>5</v>
      </c>
      <c r="F69" s="19">
        <v>5</v>
      </c>
      <c r="G69" s="19">
        <v>5</v>
      </c>
      <c r="H69" s="19">
        <v>3</v>
      </c>
      <c r="I69" s="19">
        <v>1</v>
      </c>
      <c r="J69" s="20" t="s">
        <v>131</v>
      </c>
      <c r="K69" s="26"/>
    </row>
    <row r="70" spans="1:11" ht="18" customHeight="1" x14ac:dyDescent="0.25">
      <c r="A70" s="22" t="s">
        <v>178</v>
      </c>
      <c r="B70" s="19">
        <v>430</v>
      </c>
      <c r="C70" s="19">
        <v>8</v>
      </c>
      <c r="D70" s="19">
        <v>35</v>
      </c>
      <c r="E70" s="19">
        <v>97</v>
      </c>
      <c r="F70" s="19">
        <v>97</v>
      </c>
      <c r="G70" s="19">
        <v>94</v>
      </c>
      <c r="H70" s="19">
        <v>73</v>
      </c>
      <c r="I70" s="19">
        <v>26</v>
      </c>
      <c r="J70" s="20">
        <v>42.6</v>
      </c>
      <c r="K70" s="26" t="s">
        <v>32</v>
      </c>
    </row>
    <row r="71" spans="1:11" x14ac:dyDescent="0.25">
      <c r="A71" s="23" t="s">
        <v>179</v>
      </c>
      <c r="B71" s="19">
        <v>141</v>
      </c>
      <c r="C71" s="19">
        <v>2</v>
      </c>
      <c r="D71" s="19">
        <v>11</v>
      </c>
      <c r="E71" s="19">
        <v>37</v>
      </c>
      <c r="F71" s="19">
        <v>31</v>
      </c>
      <c r="G71" s="19">
        <v>26</v>
      </c>
      <c r="H71" s="19">
        <v>26</v>
      </c>
      <c r="I71" s="19">
        <v>7</v>
      </c>
      <c r="J71" s="20">
        <v>42.2</v>
      </c>
      <c r="K71" s="26"/>
    </row>
    <row r="72" spans="1:11" x14ac:dyDescent="0.25">
      <c r="A72" s="23" t="s">
        <v>180</v>
      </c>
      <c r="B72" s="19">
        <v>30</v>
      </c>
      <c r="C72" s="19">
        <v>0</v>
      </c>
      <c r="D72" s="19">
        <v>3</v>
      </c>
      <c r="E72" s="19">
        <v>4</v>
      </c>
      <c r="F72" s="19">
        <v>10</v>
      </c>
      <c r="G72" s="19">
        <v>7</v>
      </c>
      <c r="H72" s="19">
        <v>6</v>
      </c>
      <c r="I72" s="19">
        <v>0</v>
      </c>
      <c r="J72" s="20" t="s">
        <v>131</v>
      </c>
      <c r="K72" s="26"/>
    </row>
    <row r="73" spans="1:11" ht="30" x14ac:dyDescent="0.25">
      <c r="A73" s="23" t="s">
        <v>181</v>
      </c>
      <c r="B73" s="19">
        <v>29</v>
      </c>
      <c r="C73" s="19">
        <v>2</v>
      </c>
      <c r="D73" s="19">
        <v>3</v>
      </c>
      <c r="E73" s="19">
        <v>6</v>
      </c>
      <c r="F73" s="19">
        <v>9</v>
      </c>
      <c r="G73" s="19">
        <v>6</v>
      </c>
      <c r="H73" s="19">
        <v>2</v>
      </c>
      <c r="I73" s="19">
        <v>1</v>
      </c>
      <c r="J73" s="20" t="s">
        <v>131</v>
      </c>
      <c r="K73" s="26"/>
    </row>
    <row r="74" spans="1:11" x14ac:dyDescent="0.25">
      <c r="A74" s="23" t="s">
        <v>182</v>
      </c>
      <c r="B74" s="19">
        <v>230</v>
      </c>
      <c r="C74" s="19">
        <v>3</v>
      </c>
      <c r="D74" s="19">
        <v>18</v>
      </c>
      <c r="E74" s="19">
        <v>50</v>
      </c>
      <c r="F74" s="19">
        <v>47</v>
      </c>
      <c r="G74" s="19">
        <v>55</v>
      </c>
      <c r="H74" s="19">
        <v>40</v>
      </c>
      <c r="I74" s="19">
        <v>17</v>
      </c>
      <c r="J74" s="20">
        <v>43.6</v>
      </c>
      <c r="K74" s="26"/>
    </row>
    <row r="75" spans="1:11" ht="18" customHeight="1" x14ac:dyDescent="0.25">
      <c r="A75" s="22" t="s">
        <v>183</v>
      </c>
      <c r="B75" s="19">
        <v>395</v>
      </c>
      <c r="C75" s="19">
        <v>12</v>
      </c>
      <c r="D75" s="19">
        <v>33</v>
      </c>
      <c r="E75" s="19">
        <v>79</v>
      </c>
      <c r="F75" s="19">
        <v>88</v>
      </c>
      <c r="G75" s="19">
        <v>96</v>
      </c>
      <c r="H75" s="19">
        <v>67</v>
      </c>
      <c r="I75" s="19">
        <v>21</v>
      </c>
      <c r="J75" s="20">
        <v>43.1</v>
      </c>
      <c r="K75" s="26"/>
    </row>
    <row r="76" spans="1:11" ht="18" customHeight="1" x14ac:dyDescent="0.25">
      <c r="A76" s="22" t="s">
        <v>184</v>
      </c>
      <c r="B76" s="19">
        <v>1522</v>
      </c>
      <c r="C76" s="19">
        <v>18</v>
      </c>
      <c r="D76" s="19">
        <v>99</v>
      </c>
      <c r="E76" s="19">
        <v>319</v>
      </c>
      <c r="F76" s="19">
        <v>321</v>
      </c>
      <c r="G76" s="19">
        <v>363</v>
      </c>
      <c r="H76" s="19">
        <v>308</v>
      </c>
      <c r="I76" s="19">
        <v>95</v>
      </c>
      <c r="J76" s="20">
        <v>44.6</v>
      </c>
      <c r="K76" s="26" t="s">
        <v>42</v>
      </c>
    </row>
    <row r="77" spans="1:11" x14ac:dyDescent="0.25">
      <c r="A77" s="23" t="s">
        <v>185</v>
      </c>
      <c r="B77" s="19">
        <v>660</v>
      </c>
      <c r="C77" s="19">
        <v>5</v>
      </c>
      <c r="D77" s="19">
        <v>35</v>
      </c>
      <c r="E77" s="19">
        <v>157</v>
      </c>
      <c r="F77" s="19">
        <v>134</v>
      </c>
      <c r="G77" s="19">
        <v>164</v>
      </c>
      <c r="H77" s="19">
        <v>132</v>
      </c>
      <c r="I77" s="19">
        <v>34</v>
      </c>
      <c r="J77" s="20">
        <v>44.7</v>
      </c>
      <c r="K77" s="26"/>
    </row>
    <row r="78" spans="1:11" ht="30" x14ac:dyDescent="0.25">
      <c r="A78" s="23" t="s">
        <v>186</v>
      </c>
      <c r="B78" s="19">
        <v>97</v>
      </c>
      <c r="C78" s="19">
        <v>2</v>
      </c>
      <c r="D78" s="19">
        <v>11</v>
      </c>
      <c r="E78" s="19">
        <v>19</v>
      </c>
      <c r="F78" s="19">
        <v>19</v>
      </c>
      <c r="G78" s="19">
        <v>19</v>
      </c>
      <c r="H78" s="19">
        <v>16</v>
      </c>
      <c r="I78" s="19">
        <v>11</v>
      </c>
      <c r="J78" s="20">
        <v>43</v>
      </c>
      <c r="K78" s="26"/>
    </row>
    <row r="79" spans="1:11" x14ac:dyDescent="0.25">
      <c r="A79" s="23" t="s">
        <v>187</v>
      </c>
      <c r="B79" s="19">
        <v>455</v>
      </c>
      <c r="C79" s="19">
        <v>8</v>
      </c>
      <c r="D79" s="19">
        <v>29</v>
      </c>
      <c r="E79" s="19">
        <v>79</v>
      </c>
      <c r="F79" s="19">
        <v>98</v>
      </c>
      <c r="G79" s="19">
        <v>111</v>
      </c>
      <c r="H79" s="19">
        <v>104</v>
      </c>
      <c r="I79" s="19">
        <v>27</v>
      </c>
      <c r="J79" s="20">
        <v>45.4</v>
      </c>
      <c r="K79" s="26"/>
    </row>
    <row r="80" spans="1:11" x14ac:dyDescent="0.25">
      <c r="A80" s="23" t="s">
        <v>188</v>
      </c>
      <c r="B80" s="19">
        <v>310</v>
      </c>
      <c r="C80" s="19">
        <v>2</v>
      </c>
      <c r="D80" s="19">
        <v>24</v>
      </c>
      <c r="E80" s="19">
        <v>64</v>
      </c>
      <c r="F80" s="19">
        <v>70</v>
      </c>
      <c r="G80" s="19">
        <v>70</v>
      </c>
      <c r="H80" s="19">
        <v>57</v>
      </c>
      <c r="I80" s="19">
        <v>24</v>
      </c>
      <c r="J80" s="20">
        <v>43.9</v>
      </c>
      <c r="K80" s="26"/>
    </row>
    <row r="81" spans="1:11" ht="21" customHeight="1" x14ac:dyDescent="0.25">
      <c r="A81" s="21" t="s">
        <v>189</v>
      </c>
      <c r="B81" s="19">
        <v>5421</v>
      </c>
      <c r="C81" s="19">
        <v>68</v>
      </c>
      <c r="D81" s="19">
        <v>348</v>
      </c>
      <c r="E81" s="19">
        <v>1220</v>
      </c>
      <c r="F81" s="19">
        <v>1198</v>
      </c>
      <c r="G81" s="19">
        <v>1270</v>
      </c>
      <c r="H81" s="19">
        <v>1029</v>
      </c>
      <c r="I81" s="19">
        <v>289</v>
      </c>
      <c r="J81" s="20">
        <v>44</v>
      </c>
      <c r="K81" s="26"/>
    </row>
    <row r="82" spans="1:11" ht="21" customHeight="1" x14ac:dyDescent="0.25">
      <c r="A82" s="22" t="s">
        <v>190</v>
      </c>
      <c r="B82" s="19">
        <v>1672</v>
      </c>
      <c r="C82" s="19">
        <v>41</v>
      </c>
      <c r="D82" s="19">
        <v>138</v>
      </c>
      <c r="E82" s="19">
        <v>393</v>
      </c>
      <c r="F82" s="19">
        <v>378</v>
      </c>
      <c r="G82" s="19">
        <v>364</v>
      </c>
      <c r="H82" s="19">
        <v>278</v>
      </c>
      <c r="I82" s="19">
        <v>80</v>
      </c>
      <c r="J82" s="20">
        <v>42.1</v>
      </c>
      <c r="K82" s="26" t="s">
        <v>433</v>
      </c>
    </row>
    <row r="83" spans="1:11" x14ac:dyDescent="0.25">
      <c r="A83" s="23" t="s">
        <v>191</v>
      </c>
      <c r="B83" s="19">
        <v>149</v>
      </c>
      <c r="C83" s="19">
        <v>2</v>
      </c>
      <c r="D83" s="19">
        <v>5</v>
      </c>
      <c r="E83" s="19">
        <v>34</v>
      </c>
      <c r="F83" s="19">
        <v>32</v>
      </c>
      <c r="G83" s="19">
        <v>43</v>
      </c>
      <c r="H83" s="19">
        <v>22</v>
      </c>
      <c r="I83" s="19">
        <v>11</v>
      </c>
      <c r="J83" s="20">
        <v>45</v>
      </c>
      <c r="K83" s="26"/>
    </row>
    <row r="84" spans="1:11" x14ac:dyDescent="0.25">
      <c r="A84" s="23" t="s">
        <v>192</v>
      </c>
      <c r="B84" s="19">
        <v>60</v>
      </c>
      <c r="C84" s="19">
        <v>2</v>
      </c>
      <c r="D84" s="19">
        <v>1</v>
      </c>
      <c r="E84" s="19">
        <v>9</v>
      </c>
      <c r="F84" s="19">
        <v>13</v>
      </c>
      <c r="G84" s="19">
        <v>12</v>
      </c>
      <c r="H84" s="19">
        <v>18</v>
      </c>
      <c r="I84" s="19">
        <v>5</v>
      </c>
      <c r="J84" s="20">
        <v>49.4</v>
      </c>
      <c r="K84" s="26"/>
    </row>
    <row r="85" spans="1:11" ht="30" x14ac:dyDescent="0.25">
      <c r="A85" s="23" t="s">
        <v>193</v>
      </c>
      <c r="B85" s="19">
        <v>138</v>
      </c>
      <c r="C85" s="19">
        <v>1</v>
      </c>
      <c r="D85" s="19">
        <v>11</v>
      </c>
      <c r="E85" s="19">
        <v>31</v>
      </c>
      <c r="F85" s="19">
        <v>29</v>
      </c>
      <c r="G85" s="19">
        <v>34</v>
      </c>
      <c r="H85" s="19">
        <v>24</v>
      </c>
      <c r="I85" s="19">
        <v>8</v>
      </c>
      <c r="J85" s="20">
        <v>43.7</v>
      </c>
      <c r="K85" s="26"/>
    </row>
    <row r="86" spans="1:11" x14ac:dyDescent="0.25">
      <c r="A86" s="23" t="s">
        <v>194</v>
      </c>
      <c r="B86" s="19">
        <v>136</v>
      </c>
      <c r="C86" s="19">
        <v>0</v>
      </c>
      <c r="D86" s="19">
        <v>11</v>
      </c>
      <c r="E86" s="19">
        <v>32</v>
      </c>
      <c r="F86" s="19">
        <v>29</v>
      </c>
      <c r="G86" s="19">
        <v>28</v>
      </c>
      <c r="H86" s="19">
        <v>30</v>
      </c>
      <c r="I86" s="19">
        <v>6</v>
      </c>
      <c r="J86" s="20">
        <v>44.1</v>
      </c>
      <c r="K86" s="26"/>
    </row>
    <row r="87" spans="1:11" x14ac:dyDescent="0.25">
      <c r="A87" s="23" t="s">
        <v>195</v>
      </c>
      <c r="B87" s="19">
        <v>485</v>
      </c>
      <c r="C87" s="19">
        <v>9</v>
      </c>
      <c r="D87" s="19">
        <v>43</v>
      </c>
      <c r="E87" s="19">
        <v>129</v>
      </c>
      <c r="F87" s="19">
        <v>122</v>
      </c>
      <c r="G87" s="19">
        <v>98</v>
      </c>
      <c r="H87" s="19">
        <v>68</v>
      </c>
      <c r="I87" s="19">
        <v>16</v>
      </c>
      <c r="J87" s="20">
        <v>40.4</v>
      </c>
      <c r="K87" s="26"/>
    </row>
    <row r="88" spans="1:11" x14ac:dyDescent="0.25">
      <c r="A88" s="23" t="s">
        <v>196</v>
      </c>
      <c r="B88" s="19">
        <v>236</v>
      </c>
      <c r="C88" s="19">
        <v>21</v>
      </c>
      <c r="D88" s="19">
        <v>29</v>
      </c>
      <c r="E88" s="19">
        <v>54</v>
      </c>
      <c r="F88" s="19">
        <v>44</v>
      </c>
      <c r="G88" s="19">
        <v>46</v>
      </c>
      <c r="H88" s="19">
        <v>33</v>
      </c>
      <c r="I88" s="19">
        <v>10</v>
      </c>
      <c r="J88" s="20">
        <v>37.799999999999997</v>
      </c>
      <c r="K88" s="26"/>
    </row>
    <row r="89" spans="1:11" x14ac:dyDescent="0.25">
      <c r="A89" s="23" t="s">
        <v>197</v>
      </c>
      <c r="B89" s="19">
        <v>193</v>
      </c>
      <c r="C89" s="19">
        <v>3</v>
      </c>
      <c r="D89" s="19">
        <v>16</v>
      </c>
      <c r="E89" s="19">
        <v>49</v>
      </c>
      <c r="F89" s="19">
        <v>42</v>
      </c>
      <c r="G89" s="19">
        <v>39</v>
      </c>
      <c r="H89" s="19">
        <v>35</v>
      </c>
      <c r="I89" s="19">
        <v>10</v>
      </c>
      <c r="J89" s="20">
        <v>42.4</v>
      </c>
      <c r="K89" s="26"/>
    </row>
    <row r="90" spans="1:11" x14ac:dyDescent="0.25">
      <c r="A90" s="23" t="s">
        <v>198</v>
      </c>
      <c r="B90" s="19">
        <v>188</v>
      </c>
      <c r="C90" s="19">
        <v>3</v>
      </c>
      <c r="D90" s="19">
        <v>18</v>
      </c>
      <c r="E90" s="19">
        <v>40</v>
      </c>
      <c r="F90" s="19">
        <v>37</v>
      </c>
      <c r="G90" s="19">
        <v>47</v>
      </c>
      <c r="H90" s="19">
        <v>34</v>
      </c>
      <c r="I90" s="19">
        <v>9</v>
      </c>
      <c r="J90" s="20">
        <v>43.2</v>
      </c>
      <c r="K90" s="26"/>
    </row>
    <row r="91" spans="1:11" x14ac:dyDescent="0.25">
      <c r="A91" s="23" t="s">
        <v>199</v>
      </c>
      <c r="B91" s="19">
        <v>87</v>
      </c>
      <c r="C91" s="19">
        <v>1</v>
      </c>
      <c r="D91" s="19">
        <v>5</v>
      </c>
      <c r="E91" s="19">
        <v>16</v>
      </c>
      <c r="F91" s="19">
        <v>30</v>
      </c>
      <c r="G91" s="19">
        <v>15</v>
      </c>
      <c r="H91" s="19">
        <v>14</v>
      </c>
      <c r="I91" s="19">
        <v>6</v>
      </c>
      <c r="J91" s="20">
        <v>43.9</v>
      </c>
      <c r="K91" s="26"/>
    </row>
    <row r="92" spans="1:11" ht="21" customHeight="1" x14ac:dyDescent="0.25">
      <c r="A92" s="22" t="s">
        <v>200</v>
      </c>
      <c r="B92" s="19">
        <v>285</v>
      </c>
      <c r="C92" s="19">
        <v>4</v>
      </c>
      <c r="D92" s="19">
        <v>22</v>
      </c>
      <c r="E92" s="19">
        <v>91</v>
      </c>
      <c r="F92" s="19">
        <v>65</v>
      </c>
      <c r="G92" s="19">
        <v>52</v>
      </c>
      <c r="H92" s="19">
        <v>36</v>
      </c>
      <c r="I92" s="19">
        <v>14</v>
      </c>
      <c r="J92" s="20">
        <v>39.299999999999997</v>
      </c>
      <c r="K92" s="26" t="s">
        <v>433</v>
      </c>
    </row>
    <row r="93" spans="1:11" x14ac:dyDescent="0.25">
      <c r="A93" s="23" t="s">
        <v>201</v>
      </c>
      <c r="B93" s="19">
        <v>263</v>
      </c>
      <c r="C93" s="19">
        <v>4</v>
      </c>
      <c r="D93" s="19">
        <v>20</v>
      </c>
      <c r="E93" s="19">
        <v>90</v>
      </c>
      <c r="F93" s="19">
        <v>57</v>
      </c>
      <c r="G93" s="19">
        <v>44</v>
      </c>
      <c r="H93" s="19">
        <v>34</v>
      </c>
      <c r="I93" s="19">
        <v>14</v>
      </c>
      <c r="J93" s="20">
        <v>38.799999999999997</v>
      </c>
      <c r="K93" s="26"/>
    </row>
    <row r="94" spans="1:11" x14ac:dyDescent="0.25">
      <c r="A94" s="23" t="s">
        <v>202</v>
      </c>
      <c r="B94" s="19">
        <v>22</v>
      </c>
      <c r="C94" s="19">
        <v>0</v>
      </c>
      <c r="D94" s="19">
        <v>2</v>
      </c>
      <c r="E94" s="19">
        <v>1</v>
      </c>
      <c r="F94" s="19">
        <v>9</v>
      </c>
      <c r="G94" s="19">
        <v>8</v>
      </c>
      <c r="H94" s="19">
        <v>3</v>
      </c>
      <c r="I94" s="19">
        <v>0</v>
      </c>
      <c r="J94" s="20" t="s">
        <v>131</v>
      </c>
      <c r="K94" s="26"/>
    </row>
    <row r="95" spans="1:11" ht="21" customHeight="1" x14ac:dyDescent="0.25">
      <c r="A95" s="22" t="s">
        <v>203</v>
      </c>
      <c r="B95" s="19">
        <v>444</v>
      </c>
      <c r="C95" s="19">
        <v>6</v>
      </c>
      <c r="D95" s="19">
        <v>32</v>
      </c>
      <c r="E95" s="19">
        <v>97</v>
      </c>
      <c r="F95" s="19">
        <v>93</v>
      </c>
      <c r="G95" s="19">
        <v>91</v>
      </c>
      <c r="H95" s="19">
        <v>87</v>
      </c>
      <c r="I95" s="19">
        <v>37</v>
      </c>
      <c r="J95" s="20">
        <v>44.7</v>
      </c>
      <c r="K95" s="26" t="s">
        <v>31</v>
      </c>
    </row>
    <row r="96" spans="1:11" x14ac:dyDescent="0.25">
      <c r="A96" s="23" t="s">
        <v>204</v>
      </c>
      <c r="B96" s="19">
        <v>5</v>
      </c>
      <c r="C96" s="19">
        <v>0</v>
      </c>
      <c r="D96" s="19">
        <v>0</v>
      </c>
      <c r="E96" s="19">
        <v>1</v>
      </c>
      <c r="F96" s="19">
        <v>2</v>
      </c>
      <c r="G96" s="19">
        <v>2</v>
      </c>
      <c r="H96" s="19">
        <v>0</v>
      </c>
      <c r="I96" s="19">
        <v>0</v>
      </c>
      <c r="J96" s="20" t="s">
        <v>131</v>
      </c>
      <c r="K96" s="26"/>
    </row>
    <row r="97" spans="1:11" x14ac:dyDescent="0.25">
      <c r="A97" s="23" t="s">
        <v>205</v>
      </c>
      <c r="B97" s="19">
        <v>84</v>
      </c>
      <c r="C97" s="19">
        <v>0</v>
      </c>
      <c r="D97" s="19">
        <v>7</v>
      </c>
      <c r="E97" s="19">
        <v>13</v>
      </c>
      <c r="F97" s="19">
        <v>18</v>
      </c>
      <c r="G97" s="19">
        <v>21</v>
      </c>
      <c r="H97" s="19">
        <v>18</v>
      </c>
      <c r="I97" s="19">
        <v>6</v>
      </c>
      <c r="J97" s="20">
        <v>47.4</v>
      </c>
      <c r="K97" s="26"/>
    </row>
    <row r="98" spans="1:11" x14ac:dyDescent="0.25">
      <c r="A98" s="23" t="s">
        <v>206</v>
      </c>
      <c r="B98" s="19">
        <v>7</v>
      </c>
      <c r="C98" s="19">
        <v>0</v>
      </c>
      <c r="D98" s="19">
        <v>0</v>
      </c>
      <c r="E98" s="19">
        <v>1</v>
      </c>
      <c r="F98" s="19">
        <v>3</v>
      </c>
      <c r="G98" s="19">
        <v>1</v>
      </c>
      <c r="H98" s="19">
        <v>1</v>
      </c>
      <c r="I98" s="19">
        <v>0</v>
      </c>
      <c r="J98" s="20" t="s">
        <v>131</v>
      </c>
      <c r="K98" s="26"/>
    </row>
    <row r="99" spans="1:11" x14ac:dyDescent="0.25">
      <c r="A99" s="23" t="s">
        <v>207</v>
      </c>
      <c r="B99" s="19">
        <v>52</v>
      </c>
      <c r="C99" s="19">
        <v>1</v>
      </c>
      <c r="D99" s="19">
        <v>4</v>
      </c>
      <c r="E99" s="19">
        <v>13</v>
      </c>
      <c r="F99" s="19">
        <v>7</v>
      </c>
      <c r="G99" s="19">
        <v>12</v>
      </c>
      <c r="H99" s="19">
        <v>10</v>
      </c>
      <c r="I99" s="19">
        <v>5</v>
      </c>
      <c r="J99" s="20">
        <v>45.2</v>
      </c>
      <c r="K99" s="26"/>
    </row>
    <row r="100" spans="1:11" x14ac:dyDescent="0.25">
      <c r="A100" s="23" t="s">
        <v>208</v>
      </c>
      <c r="B100" s="19">
        <v>63</v>
      </c>
      <c r="C100" s="19">
        <v>2</v>
      </c>
      <c r="D100" s="19">
        <v>7</v>
      </c>
      <c r="E100" s="19">
        <v>10</v>
      </c>
      <c r="F100" s="19">
        <v>13</v>
      </c>
      <c r="G100" s="19">
        <v>10</v>
      </c>
      <c r="H100" s="19">
        <v>11</v>
      </c>
      <c r="I100" s="19">
        <v>9</v>
      </c>
      <c r="J100" s="20">
        <v>45.6</v>
      </c>
      <c r="K100" s="26"/>
    </row>
    <row r="101" spans="1:11" x14ac:dyDescent="0.25">
      <c r="A101" s="23" t="s">
        <v>209</v>
      </c>
      <c r="B101" s="19">
        <v>6</v>
      </c>
      <c r="C101" s="19">
        <v>0</v>
      </c>
      <c r="D101" s="19">
        <v>0</v>
      </c>
      <c r="E101" s="19">
        <v>0</v>
      </c>
      <c r="F101" s="19">
        <v>0</v>
      </c>
      <c r="G101" s="19">
        <v>1</v>
      </c>
      <c r="H101" s="19">
        <v>3</v>
      </c>
      <c r="I101" s="19">
        <v>1</v>
      </c>
      <c r="J101" s="20" t="s">
        <v>131</v>
      </c>
      <c r="K101" s="26"/>
    </row>
    <row r="102" spans="1:11" ht="30" x14ac:dyDescent="0.25">
      <c r="A102" s="23" t="s">
        <v>210</v>
      </c>
      <c r="B102" s="19">
        <v>186</v>
      </c>
      <c r="C102" s="19">
        <v>2</v>
      </c>
      <c r="D102" s="19">
        <v>12</v>
      </c>
      <c r="E102" s="19">
        <v>44</v>
      </c>
      <c r="F102" s="19">
        <v>38</v>
      </c>
      <c r="G102" s="19">
        <v>40</v>
      </c>
      <c r="H102" s="19">
        <v>39</v>
      </c>
      <c r="I102" s="19">
        <v>12</v>
      </c>
      <c r="J102" s="20">
        <v>44.3</v>
      </c>
      <c r="K102" s="26"/>
    </row>
    <row r="103" spans="1:11" x14ac:dyDescent="0.25">
      <c r="A103" s="23" t="s">
        <v>211</v>
      </c>
      <c r="B103" s="19">
        <v>18</v>
      </c>
      <c r="C103" s="19">
        <v>0</v>
      </c>
      <c r="D103" s="19">
        <v>0</v>
      </c>
      <c r="E103" s="19">
        <v>8</v>
      </c>
      <c r="F103" s="19">
        <v>4</v>
      </c>
      <c r="G103" s="19">
        <v>2</v>
      </c>
      <c r="H103" s="19">
        <v>3</v>
      </c>
      <c r="I103" s="19">
        <v>0</v>
      </c>
      <c r="J103" s="20" t="s">
        <v>131</v>
      </c>
      <c r="K103" s="26"/>
    </row>
    <row r="104" spans="1:11" ht="30" x14ac:dyDescent="0.25">
      <c r="A104" s="23" t="s">
        <v>212</v>
      </c>
      <c r="B104" s="19">
        <v>25</v>
      </c>
      <c r="C104" s="19">
        <v>0</v>
      </c>
      <c r="D104" s="19">
        <v>1</v>
      </c>
      <c r="E104" s="19">
        <v>7</v>
      </c>
      <c r="F104" s="19">
        <v>7</v>
      </c>
      <c r="G104" s="19">
        <v>4</v>
      </c>
      <c r="H104" s="19">
        <v>2</v>
      </c>
      <c r="I104" s="19">
        <v>3</v>
      </c>
      <c r="J104" s="20" t="s">
        <v>131</v>
      </c>
      <c r="K104" s="26"/>
    </row>
    <row r="105" spans="1:11" ht="21" customHeight="1" x14ac:dyDescent="0.25">
      <c r="A105" s="22" t="s">
        <v>213</v>
      </c>
      <c r="B105" s="19">
        <v>801</v>
      </c>
      <c r="C105" s="19">
        <v>5</v>
      </c>
      <c r="D105" s="19">
        <v>39</v>
      </c>
      <c r="E105" s="19">
        <v>163</v>
      </c>
      <c r="F105" s="19">
        <v>160</v>
      </c>
      <c r="G105" s="19">
        <v>202</v>
      </c>
      <c r="H105" s="19">
        <v>178</v>
      </c>
      <c r="I105" s="19">
        <v>54</v>
      </c>
      <c r="J105" s="20">
        <v>47.1</v>
      </c>
      <c r="K105" s="26" t="s">
        <v>33</v>
      </c>
    </row>
    <row r="106" spans="1:11" x14ac:dyDescent="0.25">
      <c r="A106" s="23" t="s">
        <v>214</v>
      </c>
      <c r="B106" s="19">
        <v>193</v>
      </c>
      <c r="C106" s="19">
        <v>1</v>
      </c>
      <c r="D106" s="19">
        <v>6</v>
      </c>
      <c r="E106" s="19">
        <v>42</v>
      </c>
      <c r="F106" s="19">
        <v>42</v>
      </c>
      <c r="G106" s="19">
        <v>50</v>
      </c>
      <c r="H106" s="19">
        <v>43</v>
      </c>
      <c r="I106" s="19">
        <v>9</v>
      </c>
      <c r="J106" s="20">
        <v>46.8</v>
      </c>
      <c r="K106" s="26"/>
    </row>
    <row r="107" spans="1:11" x14ac:dyDescent="0.25">
      <c r="A107" s="23" t="s">
        <v>215</v>
      </c>
      <c r="B107" s="19">
        <v>91</v>
      </c>
      <c r="C107" s="19">
        <v>0</v>
      </c>
      <c r="D107" s="19">
        <v>8</v>
      </c>
      <c r="E107" s="19">
        <v>24</v>
      </c>
      <c r="F107" s="19">
        <v>15</v>
      </c>
      <c r="G107" s="19">
        <v>18</v>
      </c>
      <c r="H107" s="19">
        <v>18</v>
      </c>
      <c r="I107" s="19">
        <v>6</v>
      </c>
      <c r="J107" s="20">
        <v>44.7</v>
      </c>
      <c r="K107" s="26"/>
    </row>
    <row r="108" spans="1:11" x14ac:dyDescent="0.25">
      <c r="A108" s="23" t="s">
        <v>216</v>
      </c>
      <c r="B108" s="19">
        <v>98</v>
      </c>
      <c r="C108" s="19">
        <v>0</v>
      </c>
      <c r="D108" s="19">
        <v>8</v>
      </c>
      <c r="E108" s="19">
        <v>19</v>
      </c>
      <c r="F108" s="19">
        <v>18</v>
      </c>
      <c r="G108" s="19">
        <v>27</v>
      </c>
      <c r="H108" s="19">
        <v>20</v>
      </c>
      <c r="I108" s="19">
        <v>5</v>
      </c>
      <c r="J108" s="20">
        <v>46.3</v>
      </c>
      <c r="K108" s="26"/>
    </row>
    <row r="109" spans="1:11" x14ac:dyDescent="0.25">
      <c r="A109" s="23" t="s">
        <v>217</v>
      </c>
      <c r="B109" s="19">
        <v>419</v>
      </c>
      <c r="C109" s="19">
        <v>4</v>
      </c>
      <c r="D109" s="19">
        <v>17</v>
      </c>
      <c r="E109" s="19">
        <v>77</v>
      </c>
      <c r="F109" s="19">
        <v>86</v>
      </c>
      <c r="G109" s="19">
        <v>106</v>
      </c>
      <c r="H109" s="19">
        <v>96</v>
      </c>
      <c r="I109" s="19">
        <v>33</v>
      </c>
      <c r="J109" s="20">
        <v>47.9</v>
      </c>
      <c r="K109" s="26"/>
    </row>
    <row r="110" spans="1:11" ht="21" customHeight="1" x14ac:dyDescent="0.25">
      <c r="A110" s="22" t="s">
        <v>218</v>
      </c>
      <c r="B110" s="19">
        <v>194</v>
      </c>
      <c r="C110" s="19">
        <v>1</v>
      </c>
      <c r="D110" s="19">
        <v>10</v>
      </c>
      <c r="E110" s="19">
        <v>42</v>
      </c>
      <c r="F110" s="19">
        <v>59</v>
      </c>
      <c r="G110" s="19">
        <v>46</v>
      </c>
      <c r="H110" s="19">
        <v>28</v>
      </c>
      <c r="I110" s="19">
        <v>7</v>
      </c>
      <c r="J110" s="20">
        <v>42.8</v>
      </c>
      <c r="K110" s="26" t="s">
        <v>34</v>
      </c>
    </row>
    <row r="111" spans="1:11" x14ac:dyDescent="0.25">
      <c r="A111" s="23" t="s">
        <v>219</v>
      </c>
      <c r="B111" s="19">
        <v>173</v>
      </c>
      <c r="C111" s="19">
        <v>1</v>
      </c>
      <c r="D111" s="19">
        <v>9</v>
      </c>
      <c r="E111" s="19">
        <v>36</v>
      </c>
      <c r="F111" s="19">
        <v>53</v>
      </c>
      <c r="G111" s="19">
        <v>42</v>
      </c>
      <c r="H111" s="19">
        <v>26</v>
      </c>
      <c r="I111" s="19">
        <v>7</v>
      </c>
      <c r="J111" s="20">
        <v>42.9</v>
      </c>
      <c r="K111" s="26"/>
    </row>
    <row r="112" spans="1:11" x14ac:dyDescent="0.25">
      <c r="A112" s="23" t="s">
        <v>220</v>
      </c>
      <c r="B112" s="19">
        <v>20</v>
      </c>
      <c r="C112" s="19">
        <v>0</v>
      </c>
      <c r="D112" s="19">
        <v>1</v>
      </c>
      <c r="E112" s="19">
        <v>6</v>
      </c>
      <c r="F112" s="19">
        <v>6</v>
      </c>
      <c r="G112" s="19">
        <v>4</v>
      </c>
      <c r="H112" s="19">
        <v>2</v>
      </c>
      <c r="I112" s="19">
        <v>0</v>
      </c>
      <c r="J112" s="20" t="s">
        <v>131</v>
      </c>
      <c r="K112" s="26"/>
    </row>
    <row r="113" spans="1:11" ht="21" customHeight="1" x14ac:dyDescent="0.25">
      <c r="A113" s="22" t="s">
        <v>221</v>
      </c>
      <c r="B113" s="19">
        <v>1479</v>
      </c>
      <c r="C113" s="19">
        <v>6</v>
      </c>
      <c r="D113" s="19">
        <v>76</v>
      </c>
      <c r="E113" s="19">
        <v>315</v>
      </c>
      <c r="F113" s="19">
        <v>320</v>
      </c>
      <c r="G113" s="19">
        <v>394</v>
      </c>
      <c r="H113" s="19">
        <v>292</v>
      </c>
      <c r="I113" s="19">
        <v>75</v>
      </c>
      <c r="J113" s="20">
        <v>45.2</v>
      </c>
      <c r="K113" s="26" t="s">
        <v>433</v>
      </c>
    </row>
    <row r="114" spans="1:11" ht="30" x14ac:dyDescent="0.25">
      <c r="A114" s="23" t="s">
        <v>222</v>
      </c>
      <c r="B114" s="19">
        <v>157</v>
      </c>
      <c r="C114" s="19">
        <v>1</v>
      </c>
      <c r="D114" s="19">
        <v>11</v>
      </c>
      <c r="E114" s="19">
        <v>28</v>
      </c>
      <c r="F114" s="19">
        <v>31</v>
      </c>
      <c r="G114" s="19">
        <v>42</v>
      </c>
      <c r="H114" s="19">
        <v>36</v>
      </c>
      <c r="I114" s="19">
        <v>10</v>
      </c>
      <c r="J114" s="20">
        <v>47.3</v>
      </c>
      <c r="K114" s="26"/>
    </row>
    <row r="115" spans="1:11" x14ac:dyDescent="0.25">
      <c r="A115" s="23" t="s">
        <v>223</v>
      </c>
      <c r="B115" s="19">
        <v>35</v>
      </c>
      <c r="C115" s="19">
        <v>0</v>
      </c>
      <c r="D115" s="19">
        <v>1</v>
      </c>
      <c r="E115" s="19">
        <v>5</v>
      </c>
      <c r="F115" s="19">
        <v>11</v>
      </c>
      <c r="G115" s="19">
        <v>7</v>
      </c>
      <c r="H115" s="19">
        <v>5</v>
      </c>
      <c r="I115" s="19">
        <v>6</v>
      </c>
      <c r="J115" s="20" t="s">
        <v>131</v>
      </c>
      <c r="K115" s="26"/>
    </row>
    <row r="116" spans="1:11" x14ac:dyDescent="0.25">
      <c r="A116" s="23" t="s">
        <v>224</v>
      </c>
      <c r="B116" s="19">
        <v>669</v>
      </c>
      <c r="C116" s="19">
        <v>1</v>
      </c>
      <c r="D116" s="19">
        <v>32</v>
      </c>
      <c r="E116" s="19">
        <v>150</v>
      </c>
      <c r="F116" s="19">
        <v>160</v>
      </c>
      <c r="G116" s="19">
        <v>195</v>
      </c>
      <c r="H116" s="19">
        <v>107</v>
      </c>
      <c r="I116" s="19">
        <v>22</v>
      </c>
      <c r="J116" s="20">
        <v>44</v>
      </c>
      <c r="K116" s="26" t="s">
        <v>89</v>
      </c>
    </row>
    <row r="117" spans="1:11" x14ac:dyDescent="0.25">
      <c r="A117" s="23" t="s">
        <v>225</v>
      </c>
      <c r="B117" s="19">
        <v>66</v>
      </c>
      <c r="C117" s="19">
        <v>1</v>
      </c>
      <c r="D117" s="19">
        <v>4</v>
      </c>
      <c r="E117" s="19">
        <v>16</v>
      </c>
      <c r="F117" s="19">
        <v>12</v>
      </c>
      <c r="G117" s="19">
        <v>14</v>
      </c>
      <c r="H117" s="19">
        <v>18</v>
      </c>
      <c r="I117" s="19">
        <v>3</v>
      </c>
      <c r="J117" s="20">
        <v>44.5</v>
      </c>
      <c r="K117" s="26"/>
    </row>
    <row r="118" spans="1:11" x14ac:dyDescent="0.25">
      <c r="A118" s="23" t="s">
        <v>226</v>
      </c>
      <c r="B118" s="19">
        <v>146</v>
      </c>
      <c r="C118" s="19">
        <v>1</v>
      </c>
      <c r="D118" s="19">
        <v>11</v>
      </c>
      <c r="E118" s="19">
        <v>34</v>
      </c>
      <c r="F118" s="19">
        <v>29</v>
      </c>
      <c r="G118" s="19">
        <v>41</v>
      </c>
      <c r="H118" s="19">
        <v>23</v>
      </c>
      <c r="I118" s="19">
        <v>7</v>
      </c>
      <c r="J118" s="20">
        <v>43</v>
      </c>
      <c r="K118" s="26"/>
    </row>
    <row r="119" spans="1:11" x14ac:dyDescent="0.25">
      <c r="A119" s="23" t="s">
        <v>227</v>
      </c>
      <c r="B119" s="19">
        <v>405</v>
      </c>
      <c r="C119" s="19">
        <v>2</v>
      </c>
      <c r="D119" s="19">
        <v>18</v>
      </c>
      <c r="E119" s="19">
        <v>82</v>
      </c>
      <c r="F119" s="19">
        <v>77</v>
      </c>
      <c r="G119" s="19">
        <v>96</v>
      </c>
      <c r="H119" s="19">
        <v>104</v>
      </c>
      <c r="I119" s="19">
        <v>26</v>
      </c>
      <c r="J119" s="20">
        <v>47.7</v>
      </c>
      <c r="K119" s="26"/>
    </row>
    <row r="120" spans="1:11" ht="21" customHeight="1" x14ac:dyDescent="0.25">
      <c r="A120" s="22" t="s">
        <v>228</v>
      </c>
      <c r="B120" s="19">
        <v>548</v>
      </c>
      <c r="C120" s="19">
        <v>6</v>
      </c>
      <c r="D120" s="19">
        <v>31</v>
      </c>
      <c r="E120" s="19">
        <v>119</v>
      </c>
      <c r="F120" s="19">
        <v>122</v>
      </c>
      <c r="G120" s="19">
        <v>120</v>
      </c>
      <c r="H120" s="19">
        <v>129</v>
      </c>
      <c r="I120" s="19">
        <v>22</v>
      </c>
      <c r="J120" s="20">
        <v>44.8</v>
      </c>
      <c r="K120" s="26" t="s">
        <v>35</v>
      </c>
    </row>
    <row r="121" spans="1:11" x14ac:dyDescent="0.25">
      <c r="A121" s="23" t="s">
        <v>229</v>
      </c>
      <c r="B121" s="19">
        <v>435</v>
      </c>
      <c r="C121" s="19">
        <v>5</v>
      </c>
      <c r="D121" s="19">
        <v>24</v>
      </c>
      <c r="E121" s="19">
        <v>92</v>
      </c>
      <c r="F121" s="19">
        <v>100</v>
      </c>
      <c r="G121" s="19">
        <v>93</v>
      </c>
      <c r="H121" s="19">
        <v>103</v>
      </c>
      <c r="I121" s="19">
        <v>18</v>
      </c>
      <c r="J121" s="20">
        <v>44.9</v>
      </c>
      <c r="K121" s="26"/>
    </row>
    <row r="122" spans="1:11" x14ac:dyDescent="0.25">
      <c r="A122" s="23" t="s">
        <v>230</v>
      </c>
      <c r="B122" s="19">
        <v>49</v>
      </c>
      <c r="C122" s="19">
        <v>0</v>
      </c>
      <c r="D122" s="19">
        <v>3</v>
      </c>
      <c r="E122" s="19">
        <v>12</v>
      </c>
      <c r="F122" s="19">
        <v>7</v>
      </c>
      <c r="G122" s="19">
        <v>12</v>
      </c>
      <c r="H122" s="19">
        <v>14</v>
      </c>
      <c r="I122" s="19">
        <v>1</v>
      </c>
      <c r="J122" s="20" t="s">
        <v>131</v>
      </c>
      <c r="K122" s="26"/>
    </row>
    <row r="123" spans="1:11" x14ac:dyDescent="0.25">
      <c r="A123" s="23" t="s">
        <v>231</v>
      </c>
      <c r="B123" s="19">
        <v>65</v>
      </c>
      <c r="C123" s="19">
        <v>1</v>
      </c>
      <c r="D123" s="19">
        <v>4</v>
      </c>
      <c r="E123" s="19">
        <v>16</v>
      </c>
      <c r="F123" s="19">
        <v>14</v>
      </c>
      <c r="G123" s="19">
        <v>15</v>
      </c>
      <c r="H123" s="19">
        <v>12</v>
      </c>
      <c r="I123" s="19">
        <v>3</v>
      </c>
      <c r="J123" s="20">
        <v>44.2</v>
      </c>
      <c r="K123" s="26"/>
    </row>
    <row r="124" spans="1:11" x14ac:dyDescent="0.25">
      <c r="K124" s="26"/>
    </row>
    <row r="125" spans="1:11" x14ac:dyDescent="0.25">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5">
      <c r="A126" s="21" t="s">
        <v>4</v>
      </c>
      <c r="B126" s="19">
        <v>3380</v>
      </c>
      <c r="C126" s="19">
        <v>37</v>
      </c>
      <c r="D126" s="19">
        <v>186</v>
      </c>
      <c r="E126" s="19">
        <v>744</v>
      </c>
      <c r="F126" s="19">
        <v>720</v>
      </c>
      <c r="G126" s="19">
        <v>798</v>
      </c>
      <c r="H126" s="19">
        <v>665</v>
      </c>
      <c r="I126" s="19">
        <v>231</v>
      </c>
      <c r="J126" s="20">
        <v>44.9</v>
      </c>
      <c r="K126" s="26"/>
    </row>
    <row r="127" spans="1:11" ht="30" x14ac:dyDescent="0.25">
      <c r="A127" s="22" t="s">
        <v>232</v>
      </c>
      <c r="B127" s="19">
        <v>151</v>
      </c>
      <c r="C127" s="19">
        <v>2</v>
      </c>
      <c r="D127" s="19">
        <v>12</v>
      </c>
      <c r="E127" s="19">
        <v>23</v>
      </c>
      <c r="F127" s="19">
        <v>38</v>
      </c>
      <c r="G127" s="19">
        <v>30</v>
      </c>
      <c r="H127" s="19">
        <v>27</v>
      </c>
      <c r="I127" s="19">
        <v>20</v>
      </c>
      <c r="J127" s="20">
        <v>45.5</v>
      </c>
      <c r="K127" s="26"/>
    </row>
    <row r="128" spans="1:11" x14ac:dyDescent="0.25">
      <c r="A128" s="22" t="s">
        <v>233</v>
      </c>
      <c r="B128" s="19">
        <v>58</v>
      </c>
      <c r="C128" s="19">
        <v>0</v>
      </c>
      <c r="D128" s="19">
        <v>4</v>
      </c>
      <c r="E128" s="19">
        <v>14</v>
      </c>
      <c r="F128" s="19">
        <v>12</v>
      </c>
      <c r="G128" s="19">
        <v>12</v>
      </c>
      <c r="H128" s="19">
        <v>12</v>
      </c>
      <c r="I128" s="19">
        <v>4</v>
      </c>
      <c r="J128" s="20">
        <v>44.7</v>
      </c>
      <c r="K128" s="26"/>
    </row>
    <row r="129" spans="1:11" ht="30" x14ac:dyDescent="0.25">
      <c r="A129" s="22" t="s">
        <v>234</v>
      </c>
      <c r="B129" s="19">
        <v>151</v>
      </c>
      <c r="C129" s="19">
        <v>1</v>
      </c>
      <c r="D129" s="19">
        <v>11</v>
      </c>
      <c r="E129" s="19">
        <v>21</v>
      </c>
      <c r="F129" s="19">
        <v>30</v>
      </c>
      <c r="G129" s="19">
        <v>32</v>
      </c>
      <c r="H129" s="19">
        <v>43</v>
      </c>
      <c r="I129" s="19">
        <v>13</v>
      </c>
      <c r="J129" s="20">
        <v>48.5</v>
      </c>
      <c r="K129" s="26"/>
    </row>
    <row r="130" spans="1:11" ht="30" x14ac:dyDescent="0.25">
      <c r="A130" s="22" t="s">
        <v>235</v>
      </c>
      <c r="B130" s="19">
        <v>317</v>
      </c>
      <c r="C130" s="19">
        <v>5</v>
      </c>
      <c r="D130" s="19">
        <v>12</v>
      </c>
      <c r="E130" s="19">
        <v>82</v>
      </c>
      <c r="F130" s="19">
        <v>62</v>
      </c>
      <c r="G130" s="19">
        <v>83</v>
      </c>
      <c r="H130" s="19">
        <v>57</v>
      </c>
      <c r="I130" s="19">
        <v>16</v>
      </c>
      <c r="J130" s="20">
        <v>44.5</v>
      </c>
      <c r="K130" s="26"/>
    </row>
    <row r="131" spans="1:11" ht="30" x14ac:dyDescent="0.25">
      <c r="A131" s="22" t="s">
        <v>236</v>
      </c>
      <c r="B131" s="19">
        <v>51</v>
      </c>
      <c r="C131" s="19">
        <v>1</v>
      </c>
      <c r="D131" s="19">
        <v>1</v>
      </c>
      <c r="E131" s="19">
        <v>6</v>
      </c>
      <c r="F131" s="19">
        <v>7</v>
      </c>
      <c r="G131" s="19">
        <v>14</v>
      </c>
      <c r="H131" s="19">
        <v>15</v>
      </c>
      <c r="I131" s="19">
        <v>7</v>
      </c>
      <c r="J131" s="20">
        <v>51</v>
      </c>
      <c r="K131" s="26"/>
    </row>
    <row r="132" spans="1:11" ht="30" x14ac:dyDescent="0.25">
      <c r="A132" s="22" t="s">
        <v>237</v>
      </c>
      <c r="B132" s="19">
        <v>165</v>
      </c>
      <c r="C132" s="19">
        <v>1</v>
      </c>
      <c r="D132" s="19">
        <v>6</v>
      </c>
      <c r="E132" s="19">
        <v>32</v>
      </c>
      <c r="F132" s="19">
        <v>37</v>
      </c>
      <c r="G132" s="19">
        <v>43</v>
      </c>
      <c r="H132" s="19">
        <v>33</v>
      </c>
      <c r="I132" s="19">
        <v>13</v>
      </c>
      <c r="J132" s="20">
        <v>46.4</v>
      </c>
      <c r="K132" s="26"/>
    </row>
    <row r="133" spans="1:11" ht="30" x14ac:dyDescent="0.25">
      <c r="A133" s="22" t="s">
        <v>238</v>
      </c>
      <c r="B133" s="19">
        <v>156</v>
      </c>
      <c r="C133" s="19">
        <v>3</v>
      </c>
      <c r="D133" s="19">
        <v>9</v>
      </c>
      <c r="E133" s="19">
        <v>34</v>
      </c>
      <c r="F133" s="19">
        <v>30</v>
      </c>
      <c r="G133" s="19">
        <v>37</v>
      </c>
      <c r="H133" s="19">
        <v>33</v>
      </c>
      <c r="I133" s="19">
        <v>9</v>
      </c>
      <c r="J133" s="20">
        <v>45.6</v>
      </c>
      <c r="K133" s="26"/>
    </row>
    <row r="134" spans="1:11" x14ac:dyDescent="0.25">
      <c r="A134" s="22" t="s">
        <v>239</v>
      </c>
      <c r="B134" s="19">
        <v>344</v>
      </c>
      <c r="C134" s="19">
        <v>5</v>
      </c>
      <c r="D134" s="19">
        <v>16</v>
      </c>
      <c r="E134" s="19">
        <v>77</v>
      </c>
      <c r="F134" s="19">
        <v>65</v>
      </c>
      <c r="G134" s="19">
        <v>73</v>
      </c>
      <c r="H134" s="19">
        <v>81</v>
      </c>
      <c r="I134" s="19">
        <v>26</v>
      </c>
      <c r="J134" s="20">
        <v>46.6</v>
      </c>
      <c r="K134" s="26"/>
    </row>
    <row r="135" spans="1:11" x14ac:dyDescent="0.25">
      <c r="A135" s="22" t="s">
        <v>240</v>
      </c>
      <c r="B135" s="19">
        <v>88</v>
      </c>
      <c r="C135" s="19">
        <v>2</v>
      </c>
      <c r="D135" s="19">
        <v>8</v>
      </c>
      <c r="E135" s="19">
        <v>24</v>
      </c>
      <c r="F135" s="19">
        <v>19</v>
      </c>
      <c r="G135" s="19">
        <v>19</v>
      </c>
      <c r="H135" s="19">
        <v>12</v>
      </c>
      <c r="I135" s="19">
        <v>6</v>
      </c>
      <c r="J135" s="20">
        <v>42.3</v>
      </c>
      <c r="K135" s="26"/>
    </row>
    <row r="136" spans="1:11" x14ac:dyDescent="0.25">
      <c r="A136" s="22" t="s">
        <v>241</v>
      </c>
      <c r="B136" s="19">
        <v>60</v>
      </c>
      <c r="C136" s="19">
        <v>2</v>
      </c>
      <c r="D136" s="19">
        <v>1</v>
      </c>
      <c r="E136" s="19">
        <v>20</v>
      </c>
      <c r="F136" s="19">
        <v>8</v>
      </c>
      <c r="G136" s="19">
        <v>17</v>
      </c>
      <c r="H136" s="19">
        <v>7</v>
      </c>
      <c r="I136" s="19">
        <v>5</v>
      </c>
      <c r="J136" s="20">
        <v>43</v>
      </c>
      <c r="K136" s="26"/>
    </row>
    <row r="137" spans="1:11" x14ac:dyDescent="0.25">
      <c r="A137" s="22" t="s">
        <v>242</v>
      </c>
      <c r="B137" s="19">
        <v>43</v>
      </c>
      <c r="C137" s="19">
        <v>0</v>
      </c>
      <c r="D137" s="19">
        <v>1</v>
      </c>
      <c r="E137" s="19">
        <v>9</v>
      </c>
      <c r="F137" s="19">
        <v>4</v>
      </c>
      <c r="G137" s="19">
        <v>10</v>
      </c>
      <c r="H137" s="19">
        <v>16</v>
      </c>
      <c r="I137" s="19">
        <v>1</v>
      </c>
      <c r="J137" s="20" t="s">
        <v>131</v>
      </c>
      <c r="K137" s="26"/>
    </row>
    <row r="138" spans="1:11" ht="30" x14ac:dyDescent="0.25">
      <c r="A138" s="22" t="s">
        <v>243</v>
      </c>
      <c r="B138" s="19">
        <v>241</v>
      </c>
      <c r="C138" s="19">
        <v>1</v>
      </c>
      <c r="D138" s="19">
        <v>14</v>
      </c>
      <c r="E138" s="19">
        <v>48</v>
      </c>
      <c r="F138" s="19">
        <v>55</v>
      </c>
      <c r="G138" s="19">
        <v>72</v>
      </c>
      <c r="H138" s="19">
        <v>39</v>
      </c>
      <c r="I138" s="19">
        <v>12</v>
      </c>
      <c r="J138" s="20">
        <v>44.6</v>
      </c>
      <c r="K138" s="26"/>
    </row>
    <row r="139" spans="1:11" x14ac:dyDescent="0.25">
      <c r="A139" s="22" t="s">
        <v>244</v>
      </c>
      <c r="B139" s="19">
        <v>73</v>
      </c>
      <c r="C139" s="19">
        <v>0</v>
      </c>
      <c r="D139" s="19">
        <v>9</v>
      </c>
      <c r="E139" s="19">
        <v>13</v>
      </c>
      <c r="F139" s="19">
        <v>13</v>
      </c>
      <c r="G139" s="19">
        <v>21</v>
      </c>
      <c r="H139" s="19">
        <v>13</v>
      </c>
      <c r="I139" s="19">
        <v>3</v>
      </c>
      <c r="J139" s="20">
        <v>45.2</v>
      </c>
      <c r="K139" s="26"/>
    </row>
    <row r="140" spans="1:11" x14ac:dyDescent="0.25">
      <c r="A140" s="22" t="s">
        <v>245</v>
      </c>
      <c r="B140" s="19">
        <v>833</v>
      </c>
      <c r="C140" s="19">
        <v>10</v>
      </c>
      <c r="D140" s="19">
        <v>47</v>
      </c>
      <c r="E140" s="19">
        <v>202</v>
      </c>
      <c r="F140" s="19">
        <v>198</v>
      </c>
      <c r="G140" s="19">
        <v>193</v>
      </c>
      <c r="H140" s="19">
        <v>146</v>
      </c>
      <c r="I140" s="19">
        <v>37</v>
      </c>
      <c r="J140" s="20">
        <v>42.8</v>
      </c>
      <c r="K140" s="26"/>
    </row>
    <row r="141" spans="1:11" x14ac:dyDescent="0.25">
      <c r="A141" s="22" t="s">
        <v>246</v>
      </c>
      <c r="B141" s="19">
        <v>61</v>
      </c>
      <c r="C141" s="19">
        <v>1</v>
      </c>
      <c r="D141" s="19">
        <v>6</v>
      </c>
      <c r="E141" s="19">
        <v>10</v>
      </c>
      <c r="F141" s="19">
        <v>13</v>
      </c>
      <c r="G141" s="19">
        <v>11</v>
      </c>
      <c r="H141" s="19">
        <v>14</v>
      </c>
      <c r="I141" s="19">
        <v>7</v>
      </c>
      <c r="J141" s="20">
        <v>45.5</v>
      </c>
      <c r="K141" s="26"/>
    </row>
    <row r="142" spans="1:11" x14ac:dyDescent="0.25">
      <c r="A142" s="22" t="s">
        <v>247</v>
      </c>
      <c r="B142" s="19">
        <v>97</v>
      </c>
      <c r="C142" s="19">
        <v>0</v>
      </c>
      <c r="D142" s="19">
        <v>3</v>
      </c>
      <c r="E142" s="19">
        <v>14</v>
      </c>
      <c r="F142" s="19">
        <v>23</v>
      </c>
      <c r="G142" s="19">
        <v>30</v>
      </c>
      <c r="H142" s="19">
        <v>19</v>
      </c>
      <c r="I142" s="19">
        <v>8</v>
      </c>
      <c r="J142" s="20">
        <v>47.5</v>
      </c>
      <c r="K142" s="26"/>
    </row>
    <row r="143" spans="1:11" x14ac:dyDescent="0.25">
      <c r="A143" s="22" t="s">
        <v>248</v>
      </c>
      <c r="B143" s="19">
        <v>102</v>
      </c>
      <c r="C143" s="19">
        <v>0</v>
      </c>
      <c r="D143" s="19">
        <v>3</v>
      </c>
      <c r="E143" s="19">
        <v>32</v>
      </c>
      <c r="F143" s="19">
        <v>31</v>
      </c>
      <c r="G143" s="19">
        <v>18</v>
      </c>
      <c r="H143" s="19">
        <v>16</v>
      </c>
      <c r="I143" s="19">
        <v>3</v>
      </c>
      <c r="J143" s="20">
        <v>41.1</v>
      </c>
      <c r="K143" s="26"/>
    </row>
    <row r="144" spans="1:11" x14ac:dyDescent="0.25">
      <c r="A144" s="22" t="s">
        <v>249</v>
      </c>
      <c r="B144" s="19">
        <v>41</v>
      </c>
      <c r="C144" s="19">
        <v>0</v>
      </c>
      <c r="D144" s="19">
        <v>2</v>
      </c>
      <c r="E144" s="19">
        <v>9</v>
      </c>
      <c r="F144" s="19">
        <v>8</v>
      </c>
      <c r="G144" s="19">
        <v>7</v>
      </c>
      <c r="H144" s="19">
        <v>8</v>
      </c>
      <c r="I144" s="19">
        <v>7</v>
      </c>
      <c r="J144" s="20" t="s">
        <v>131</v>
      </c>
      <c r="K144" s="26"/>
    </row>
    <row r="145" spans="1:11" x14ac:dyDescent="0.25">
      <c r="A145" s="22" t="s">
        <v>250</v>
      </c>
      <c r="B145" s="19">
        <v>205</v>
      </c>
      <c r="C145" s="19">
        <v>2</v>
      </c>
      <c r="D145" s="19">
        <v>15</v>
      </c>
      <c r="E145" s="19">
        <v>40</v>
      </c>
      <c r="F145" s="19">
        <v>43</v>
      </c>
      <c r="G145" s="19">
        <v>44</v>
      </c>
      <c r="H145" s="19">
        <v>44</v>
      </c>
      <c r="I145" s="19">
        <v>17</v>
      </c>
      <c r="J145" s="20">
        <v>45.6</v>
      </c>
      <c r="K145" s="26"/>
    </row>
    <row r="146" spans="1:11" x14ac:dyDescent="0.25">
      <c r="A146" s="22" t="s">
        <v>251</v>
      </c>
      <c r="B146" s="19">
        <v>73</v>
      </c>
      <c r="C146" s="19">
        <v>0</v>
      </c>
      <c r="D146" s="19">
        <v>2</v>
      </c>
      <c r="E146" s="19">
        <v>14</v>
      </c>
      <c r="F146" s="19">
        <v>14</v>
      </c>
      <c r="G146" s="19">
        <v>13</v>
      </c>
      <c r="H146" s="19">
        <v>17</v>
      </c>
      <c r="I146" s="19">
        <v>14</v>
      </c>
      <c r="J146" s="20">
        <v>50.7</v>
      </c>
      <c r="K146" s="26"/>
    </row>
    <row r="147" spans="1:11" x14ac:dyDescent="0.25">
      <c r="A147" s="22" t="s">
        <v>252</v>
      </c>
      <c r="B147" s="19">
        <v>69</v>
      </c>
      <c r="C147" s="19">
        <v>1</v>
      </c>
      <c r="D147" s="19">
        <v>4</v>
      </c>
      <c r="E147" s="19">
        <v>18</v>
      </c>
      <c r="F147" s="19">
        <v>11</v>
      </c>
      <c r="G147" s="19">
        <v>20</v>
      </c>
      <c r="H147" s="19">
        <v>11</v>
      </c>
      <c r="I147" s="19">
        <v>5</v>
      </c>
      <c r="J147" s="20">
        <v>44.9</v>
      </c>
      <c r="K147" s="26"/>
    </row>
    <row r="148" spans="1:11" ht="21" customHeight="1" x14ac:dyDescent="0.25">
      <c r="A148" s="21" t="s">
        <v>5</v>
      </c>
      <c r="B148" s="19">
        <v>15609</v>
      </c>
      <c r="C148" s="19">
        <v>1160</v>
      </c>
      <c r="D148" s="19">
        <v>2318</v>
      </c>
      <c r="E148" s="19">
        <v>3602</v>
      </c>
      <c r="F148" s="19">
        <v>2623</v>
      </c>
      <c r="G148" s="19">
        <v>2433</v>
      </c>
      <c r="H148" s="19">
        <v>2341</v>
      </c>
      <c r="I148" s="19">
        <v>1132</v>
      </c>
      <c r="J148" s="20">
        <v>38.299999999999997</v>
      </c>
      <c r="K148" s="26"/>
    </row>
    <row r="149" spans="1:11" x14ac:dyDescent="0.25">
      <c r="A149" s="22" t="s">
        <v>253</v>
      </c>
      <c r="B149" s="19">
        <v>1179</v>
      </c>
      <c r="C149" s="19">
        <v>29</v>
      </c>
      <c r="D149" s="19">
        <v>163</v>
      </c>
      <c r="E149" s="19">
        <v>295</v>
      </c>
      <c r="F149" s="19">
        <v>209</v>
      </c>
      <c r="G149" s="19">
        <v>209</v>
      </c>
      <c r="H149" s="19">
        <v>193</v>
      </c>
      <c r="I149" s="19">
        <v>82</v>
      </c>
      <c r="J149" s="20">
        <v>40.1</v>
      </c>
      <c r="K149" s="26"/>
    </row>
    <row r="150" spans="1:11" x14ac:dyDescent="0.25">
      <c r="A150" s="22" t="s">
        <v>254</v>
      </c>
      <c r="B150" s="19">
        <v>165</v>
      </c>
      <c r="C150" s="19">
        <v>6</v>
      </c>
      <c r="D150" s="19">
        <v>14</v>
      </c>
      <c r="E150" s="19">
        <v>33</v>
      </c>
      <c r="F150" s="19">
        <v>32</v>
      </c>
      <c r="G150" s="19">
        <v>39</v>
      </c>
      <c r="H150" s="19">
        <v>27</v>
      </c>
      <c r="I150" s="19">
        <v>16</v>
      </c>
      <c r="J150" s="20">
        <v>44.5</v>
      </c>
      <c r="K150" s="26"/>
    </row>
    <row r="151" spans="1:11" x14ac:dyDescent="0.25">
      <c r="A151" s="22" t="s">
        <v>255</v>
      </c>
      <c r="B151" s="19">
        <v>481</v>
      </c>
      <c r="C151" s="19">
        <v>15</v>
      </c>
      <c r="D151" s="19">
        <v>55</v>
      </c>
      <c r="E151" s="19">
        <v>114</v>
      </c>
      <c r="F151" s="19">
        <v>89</v>
      </c>
      <c r="G151" s="19">
        <v>85</v>
      </c>
      <c r="H151" s="19">
        <v>85</v>
      </c>
      <c r="I151" s="19">
        <v>39</v>
      </c>
      <c r="J151" s="20">
        <v>42.3</v>
      </c>
      <c r="K151" s="26"/>
    </row>
    <row r="152" spans="1:11" x14ac:dyDescent="0.25">
      <c r="A152" s="22" t="s">
        <v>256</v>
      </c>
      <c r="B152" s="19">
        <v>496</v>
      </c>
      <c r="C152" s="19">
        <v>14</v>
      </c>
      <c r="D152" s="19">
        <v>42</v>
      </c>
      <c r="E152" s="19">
        <v>108</v>
      </c>
      <c r="F152" s="19">
        <v>96</v>
      </c>
      <c r="G152" s="19">
        <v>101</v>
      </c>
      <c r="H152" s="19">
        <v>93</v>
      </c>
      <c r="I152" s="19">
        <v>42</v>
      </c>
      <c r="J152" s="20">
        <v>44.1</v>
      </c>
      <c r="K152" s="26"/>
    </row>
    <row r="153" spans="1:11" x14ac:dyDescent="0.25">
      <c r="A153" s="22" t="s">
        <v>257</v>
      </c>
      <c r="B153" s="19">
        <v>48</v>
      </c>
      <c r="C153" s="19">
        <v>0</v>
      </c>
      <c r="D153" s="19">
        <v>3</v>
      </c>
      <c r="E153" s="19">
        <v>10</v>
      </c>
      <c r="F153" s="19">
        <v>6</v>
      </c>
      <c r="G153" s="19">
        <v>8</v>
      </c>
      <c r="H153" s="19">
        <v>14</v>
      </c>
      <c r="I153" s="19">
        <v>6</v>
      </c>
      <c r="J153" s="20" t="s">
        <v>131</v>
      </c>
      <c r="K153" s="26"/>
    </row>
    <row r="154" spans="1:11" x14ac:dyDescent="0.25">
      <c r="A154" s="22" t="s">
        <v>258</v>
      </c>
      <c r="B154" s="19">
        <v>475</v>
      </c>
      <c r="C154" s="19">
        <v>15</v>
      </c>
      <c r="D154" s="19">
        <v>67</v>
      </c>
      <c r="E154" s="19">
        <v>170</v>
      </c>
      <c r="F154" s="19">
        <v>88</v>
      </c>
      <c r="G154" s="19">
        <v>70</v>
      </c>
      <c r="H154" s="19">
        <v>50</v>
      </c>
      <c r="I154" s="19">
        <v>14</v>
      </c>
      <c r="J154" s="20">
        <v>33.6</v>
      </c>
      <c r="K154" s="26"/>
    </row>
    <row r="155" spans="1:11" x14ac:dyDescent="0.25">
      <c r="A155" s="22" t="s">
        <v>259</v>
      </c>
      <c r="B155" s="19">
        <v>1110</v>
      </c>
      <c r="C155" s="19">
        <v>64</v>
      </c>
      <c r="D155" s="19">
        <v>161</v>
      </c>
      <c r="E155" s="19">
        <v>203</v>
      </c>
      <c r="F155" s="19">
        <v>177</v>
      </c>
      <c r="G155" s="19">
        <v>195</v>
      </c>
      <c r="H155" s="19">
        <v>225</v>
      </c>
      <c r="I155" s="19">
        <v>85</v>
      </c>
      <c r="J155" s="20">
        <v>42.8</v>
      </c>
      <c r="K155" s="26"/>
    </row>
    <row r="156" spans="1:11" x14ac:dyDescent="0.25">
      <c r="A156" s="22" t="s">
        <v>260</v>
      </c>
      <c r="B156" s="19">
        <v>202</v>
      </c>
      <c r="C156" s="19">
        <v>11</v>
      </c>
      <c r="D156" s="19">
        <v>27</v>
      </c>
      <c r="E156" s="19">
        <v>36</v>
      </c>
      <c r="F156" s="19">
        <v>36</v>
      </c>
      <c r="G156" s="19">
        <v>25</v>
      </c>
      <c r="H156" s="19">
        <v>45</v>
      </c>
      <c r="I156" s="19">
        <v>21</v>
      </c>
      <c r="J156" s="20">
        <v>42.9</v>
      </c>
      <c r="K156" s="26"/>
    </row>
    <row r="157" spans="1:11" x14ac:dyDescent="0.25">
      <c r="A157" s="22" t="s">
        <v>261</v>
      </c>
      <c r="B157" s="19">
        <v>292</v>
      </c>
      <c r="C157" s="19">
        <v>28</v>
      </c>
      <c r="D157" s="19">
        <v>25</v>
      </c>
      <c r="E157" s="19">
        <v>45</v>
      </c>
      <c r="F157" s="19">
        <v>61</v>
      </c>
      <c r="G157" s="19">
        <v>52</v>
      </c>
      <c r="H157" s="19">
        <v>58</v>
      </c>
      <c r="I157" s="19">
        <v>24</v>
      </c>
      <c r="J157" s="20">
        <v>44</v>
      </c>
      <c r="K157" s="26"/>
    </row>
    <row r="158" spans="1:11" x14ac:dyDescent="0.25">
      <c r="A158" s="22" t="s">
        <v>262</v>
      </c>
      <c r="B158" s="19">
        <v>2368</v>
      </c>
      <c r="C158" s="19">
        <v>331</v>
      </c>
      <c r="D158" s="19">
        <v>417</v>
      </c>
      <c r="E158" s="19">
        <v>484</v>
      </c>
      <c r="F158" s="19">
        <v>336</v>
      </c>
      <c r="G158" s="19">
        <v>330</v>
      </c>
      <c r="H158" s="19">
        <v>327</v>
      </c>
      <c r="I158" s="19">
        <v>142</v>
      </c>
      <c r="J158" s="20">
        <v>34.1</v>
      </c>
      <c r="K158" s="26"/>
    </row>
    <row r="159" spans="1:11" x14ac:dyDescent="0.25">
      <c r="A159" s="22" t="s">
        <v>263</v>
      </c>
      <c r="B159" s="19">
        <v>336</v>
      </c>
      <c r="C159" s="19">
        <v>27</v>
      </c>
      <c r="D159" s="19">
        <v>56</v>
      </c>
      <c r="E159" s="19">
        <v>75</v>
      </c>
      <c r="F159" s="19">
        <v>51</v>
      </c>
      <c r="G159" s="19">
        <v>58</v>
      </c>
      <c r="H159" s="19">
        <v>43</v>
      </c>
      <c r="I159" s="19">
        <v>27</v>
      </c>
      <c r="J159" s="20">
        <v>36.799999999999997</v>
      </c>
      <c r="K159" s="26"/>
    </row>
    <row r="160" spans="1:11" x14ac:dyDescent="0.25">
      <c r="A160" s="22" t="s">
        <v>264</v>
      </c>
      <c r="B160" s="19">
        <v>208</v>
      </c>
      <c r="C160" s="19">
        <v>18</v>
      </c>
      <c r="D160" s="19">
        <v>26</v>
      </c>
      <c r="E160" s="19">
        <v>43</v>
      </c>
      <c r="F160" s="19">
        <v>31</v>
      </c>
      <c r="G160" s="19">
        <v>35</v>
      </c>
      <c r="H160" s="19">
        <v>31</v>
      </c>
      <c r="I160" s="19">
        <v>25</v>
      </c>
      <c r="J160" s="20">
        <v>40.4</v>
      </c>
      <c r="K160" s="26"/>
    </row>
    <row r="161" spans="1:11" x14ac:dyDescent="0.25">
      <c r="A161" s="22" t="s">
        <v>265</v>
      </c>
      <c r="B161" s="19">
        <v>140</v>
      </c>
      <c r="C161" s="19">
        <v>1</v>
      </c>
      <c r="D161" s="19">
        <v>18</v>
      </c>
      <c r="E161" s="19">
        <v>42</v>
      </c>
      <c r="F161" s="19">
        <v>26</v>
      </c>
      <c r="G161" s="19">
        <v>21</v>
      </c>
      <c r="H161" s="19">
        <v>19</v>
      </c>
      <c r="I161" s="19">
        <v>13</v>
      </c>
      <c r="J161" s="20">
        <v>39.4</v>
      </c>
      <c r="K161" s="26"/>
    </row>
    <row r="162" spans="1:11" x14ac:dyDescent="0.25">
      <c r="A162" s="22" t="s">
        <v>266</v>
      </c>
      <c r="B162" s="19">
        <v>845</v>
      </c>
      <c r="C162" s="19">
        <v>41</v>
      </c>
      <c r="D162" s="19">
        <v>97</v>
      </c>
      <c r="E162" s="19">
        <v>250</v>
      </c>
      <c r="F162" s="19">
        <v>153</v>
      </c>
      <c r="G162" s="19">
        <v>151</v>
      </c>
      <c r="H162" s="19">
        <v>114</v>
      </c>
      <c r="I162" s="19">
        <v>38</v>
      </c>
      <c r="J162" s="20">
        <v>38.299999999999997</v>
      </c>
      <c r="K162" s="26"/>
    </row>
    <row r="163" spans="1:11" x14ac:dyDescent="0.25">
      <c r="A163" s="22" t="s">
        <v>267</v>
      </c>
      <c r="B163" s="19">
        <v>411</v>
      </c>
      <c r="C163" s="19">
        <v>12</v>
      </c>
      <c r="D163" s="19">
        <v>59</v>
      </c>
      <c r="E163" s="19">
        <v>113</v>
      </c>
      <c r="F163" s="19">
        <v>72</v>
      </c>
      <c r="G163" s="19">
        <v>71</v>
      </c>
      <c r="H163" s="19">
        <v>55</v>
      </c>
      <c r="I163" s="19">
        <v>28</v>
      </c>
      <c r="J163" s="20">
        <v>38.200000000000003</v>
      </c>
      <c r="K163" s="26"/>
    </row>
    <row r="164" spans="1:11" x14ac:dyDescent="0.25">
      <c r="A164" s="22" t="s">
        <v>268</v>
      </c>
      <c r="B164" s="19">
        <v>485</v>
      </c>
      <c r="C164" s="19">
        <v>35</v>
      </c>
      <c r="D164" s="19">
        <v>68</v>
      </c>
      <c r="E164" s="19">
        <v>98</v>
      </c>
      <c r="F164" s="19">
        <v>114</v>
      </c>
      <c r="G164" s="19">
        <v>83</v>
      </c>
      <c r="H164" s="19">
        <v>64</v>
      </c>
      <c r="I164" s="19">
        <v>21</v>
      </c>
      <c r="J164" s="20">
        <v>38.200000000000003</v>
      </c>
      <c r="K164" s="26"/>
    </row>
    <row r="165" spans="1:11" x14ac:dyDescent="0.25">
      <c r="A165" s="22" t="s">
        <v>269</v>
      </c>
      <c r="B165" s="19">
        <v>765</v>
      </c>
      <c r="C165" s="19">
        <v>103</v>
      </c>
      <c r="D165" s="19">
        <v>145</v>
      </c>
      <c r="E165" s="19">
        <v>171</v>
      </c>
      <c r="F165" s="19">
        <v>110</v>
      </c>
      <c r="G165" s="19">
        <v>102</v>
      </c>
      <c r="H165" s="19">
        <v>83</v>
      </c>
      <c r="I165" s="19">
        <v>52</v>
      </c>
      <c r="J165" s="20">
        <v>32.700000000000003</v>
      </c>
      <c r="K165" s="26"/>
    </row>
    <row r="166" spans="1:11" x14ac:dyDescent="0.25">
      <c r="A166" s="22" t="s">
        <v>270</v>
      </c>
      <c r="B166" s="19">
        <v>110</v>
      </c>
      <c r="C166" s="19">
        <v>17</v>
      </c>
      <c r="D166" s="19">
        <v>23</v>
      </c>
      <c r="E166" s="19">
        <v>24</v>
      </c>
      <c r="F166" s="19">
        <v>13</v>
      </c>
      <c r="G166" s="19">
        <v>16</v>
      </c>
      <c r="H166" s="19">
        <v>11</v>
      </c>
      <c r="I166" s="19">
        <v>5</v>
      </c>
      <c r="J166" s="20">
        <v>30.6</v>
      </c>
      <c r="K166" s="26"/>
    </row>
    <row r="167" spans="1:11" x14ac:dyDescent="0.25">
      <c r="A167" s="22" t="s">
        <v>271</v>
      </c>
      <c r="B167" s="19">
        <v>151</v>
      </c>
      <c r="C167" s="19">
        <v>3</v>
      </c>
      <c r="D167" s="19">
        <v>12</v>
      </c>
      <c r="E167" s="19">
        <v>21</v>
      </c>
      <c r="F167" s="19">
        <v>39</v>
      </c>
      <c r="G167" s="19">
        <v>28</v>
      </c>
      <c r="H167" s="19">
        <v>32</v>
      </c>
      <c r="I167" s="19">
        <v>17</v>
      </c>
      <c r="J167" s="20">
        <v>46.7</v>
      </c>
      <c r="K167" s="26"/>
    </row>
    <row r="168" spans="1:11" x14ac:dyDescent="0.25">
      <c r="A168" s="22" t="s">
        <v>272</v>
      </c>
      <c r="B168" s="19">
        <v>421</v>
      </c>
      <c r="C168" s="19">
        <v>51</v>
      </c>
      <c r="D168" s="19">
        <v>71</v>
      </c>
      <c r="E168" s="19">
        <v>106</v>
      </c>
      <c r="F168" s="19">
        <v>57</v>
      </c>
      <c r="G168" s="19">
        <v>48</v>
      </c>
      <c r="H168" s="19">
        <v>55</v>
      </c>
      <c r="I168" s="19">
        <v>35</v>
      </c>
      <c r="J168" s="20">
        <v>32.9</v>
      </c>
      <c r="K168" s="26"/>
    </row>
    <row r="169" spans="1:11" x14ac:dyDescent="0.25">
      <c r="A169" s="22" t="s">
        <v>273</v>
      </c>
      <c r="B169" s="19">
        <v>41</v>
      </c>
      <c r="C169" s="19">
        <v>2</v>
      </c>
      <c r="D169" s="19">
        <v>4</v>
      </c>
      <c r="E169" s="19">
        <v>7</v>
      </c>
      <c r="F169" s="19">
        <v>3</v>
      </c>
      <c r="G169" s="19">
        <v>7</v>
      </c>
      <c r="H169" s="19">
        <v>10</v>
      </c>
      <c r="I169" s="19">
        <v>9</v>
      </c>
      <c r="J169" s="20" t="s">
        <v>131</v>
      </c>
      <c r="K169" s="26"/>
    </row>
    <row r="170" spans="1:11" x14ac:dyDescent="0.25">
      <c r="A170" s="22" t="s">
        <v>274</v>
      </c>
      <c r="B170" s="19">
        <v>37</v>
      </c>
      <c r="C170" s="19">
        <v>3</v>
      </c>
      <c r="D170" s="19">
        <v>5</v>
      </c>
      <c r="E170" s="19">
        <v>6</v>
      </c>
      <c r="F170" s="19">
        <v>10</v>
      </c>
      <c r="G170" s="19">
        <v>5</v>
      </c>
      <c r="H170" s="19">
        <v>3</v>
      </c>
      <c r="I170" s="19">
        <v>5</v>
      </c>
      <c r="J170" s="20" t="s">
        <v>131</v>
      </c>
      <c r="K170" s="26"/>
    </row>
    <row r="171" spans="1:11" x14ac:dyDescent="0.25">
      <c r="A171" s="22" t="s">
        <v>275</v>
      </c>
      <c r="B171" s="19">
        <v>70</v>
      </c>
      <c r="C171" s="19">
        <v>4</v>
      </c>
      <c r="D171" s="19">
        <v>14</v>
      </c>
      <c r="E171" s="19">
        <v>13</v>
      </c>
      <c r="F171" s="19">
        <v>7</v>
      </c>
      <c r="G171" s="19">
        <v>15</v>
      </c>
      <c r="H171" s="19">
        <v>9</v>
      </c>
      <c r="I171" s="19">
        <v>7</v>
      </c>
      <c r="J171" s="20">
        <v>39.1</v>
      </c>
      <c r="K171" s="26"/>
    </row>
    <row r="172" spans="1:11" x14ac:dyDescent="0.25">
      <c r="A172" s="22" t="s">
        <v>276</v>
      </c>
      <c r="B172" s="19">
        <v>352</v>
      </c>
      <c r="C172" s="19">
        <v>42</v>
      </c>
      <c r="D172" s="19">
        <v>60</v>
      </c>
      <c r="E172" s="19">
        <v>67</v>
      </c>
      <c r="F172" s="19">
        <v>41</v>
      </c>
      <c r="G172" s="19">
        <v>47</v>
      </c>
      <c r="H172" s="19">
        <v>61</v>
      </c>
      <c r="I172" s="19">
        <v>34</v>
      </c>
      <c r="J172" s="20">
        <v>37.700000000000003</v>
      </c>
      <c r="K172" s="26"/>
    </row>
    <row r="173" spans="1:11" ht="30" x14ac:dyDescent="0.25">
      <c r="A173" s="22" t="s">
        <v>277</v>
      </c>
      <c r="B173" s="19">
        <v>1958</v>
      </c>
      <c r="C173" s="19">
        <v>186</v>
      </c>
      <c r="D173" s="19">
        <v>348</v>
      </c>
      <c r="E173" s="19">
        <v>455</v>
      </c>
      <c r="F173" s="19">
        <v>312</v>
      </c>
      <c r="G173" s="19">
        <v>265</v>
      </c>
      <c r="H173" s="19">
        <v>272</v>
      </c>
      <c r="I173" s="19">
        <v>121</v>
      </c>
      <c r="J173" s="20">
        <v>35.5</v>
      </c>
      <c r="K173" s="26"/>
    </row>
    <row r="174" spans="1:11" x14ac:dyDescent="0.25">
      <c r="A174" s="22" t="s">
        <v>278</v>
      </c>
      <c r="B174" s="19">
        <v>89</v>
      </c>
      <c r="C174" s="19">
        <v>2</v>
      </c>
      <c r="D174" s="19">
        <v>10</v>
      </c>
      <c r="E174" s="19">
        <v>13</v>
      </c>
      <c r="F174" s="19">
        <v>13</v>
      </c>
      <c r="G174" s="19">
        <v>9</v>
      </c>
      <c r="H174" s="19">
        <v>27</v>
      </c>
      <c r="I174" s="19">
        <v>16</v>
      </c>
      <c r="J174" s="20">
        <v>49.6</v>
      </c>
      <c r="K174" s="26"/>
    </row>
    <row r="175" spans="1:11" x14ac:dyDescent="0.25">
      <c r="A175" s="22" t="s">
        <v>279</v>
      </c>
      <c r="B175" s="19">
        <v>94</v>
      </c>
      <c r="C175" s="19">
        <v>3</v>
      </c>
      <c r="D175" s="19">
        <v>7</v>
      </c>
      <c r="E175" s="19">
        <v>19</v>
      </c>
      <c r="F175" s="19">
        <v>16</v>
      </c>
      <c r="G175" s="19">
        <v>20</v>
      </c>
      <c r="H175" s="19">
        <v>23</v>
      </c>
      <c r="I175" s="19">
        <v>5</v>
      </c>
      <c r="J175" s="20">
        <v>45.6</v>
      </c>
      <c r="K175" s="26"/>
    </row>
    <row r="176" spans="1:11" x14ac:dyDescent="0.25">
      <c r="A176" s="22" t="s">
        <v>280</v>
      </c>
      <c r="B176" s="19">
        <v>228</v>
      </c>
      <c r="C176" s="19">
        <v>18</v>
      </c>
      <c r="D176" s="19">
        <v>18</v>
      </c>
      <c r="E176" s="19">
        <v>41</v>
      </c>
      <c r="F176" s="19">
        <v>33</v>
      </c>
      <c r="G176" s="19">
        <v>32</v>
      </c>
      <c r="H176" s="19">
        <v>40</v>
      </c>
      <c r="I176" s="19">
        <v>46</v>
      </c>
      <c r="J176" s="20">
        <v>47.4</v>
      </c>
      <c r="K176" s="26"/>
    </row>
    <row r="177" spans="1:11" x14ac:dyDescent="0.25">
      <c r="A177" s="22" t="s">
        <v>281</v>
      </c>
      <c r="B177" s="19">
        <v>96</v>
      </c>
      <c r="C177" s="19">
        <v>7</v>
      </c>
      <c r="D177" s="19">
        <v>13</v>
      </c>
      <c r="E177" s="19">
        <v>15</v>
      </c>
      <c r="F177" s="19">
        <v>9</v>
      </c>
      <c r="G177" s="19">
        <v>15</v>
      </c>
      <c r="H177" s="19">
        <v>17</v>
      </c>
      <c r="I177" s="19">
        <v>21</v>
      </c>
      <c r="J177" s="20">
        <v>47.9</v>
      </c>
      <c r="K177" s="26"/>
    </row>
    <row r="178" spans="1:11" x14ac:dyDescent="0.25">
      <c r="A178" s="22" t="s">
        <v>282</v>
      </c>
      <c r="B178" s="19">
        <v>504</v>
      </c>
      <c r="C178" s="19">
        <v>28</v>
      </c>
      <c r="D178" s="19">
        <v>88</v>
      </c>
      <c r="E178" s="19">
        <v>119</v>
      </c>
      <c r="F178" s="19">
        <v>83</v>
      </c>
      <c r="G178" s="19">
        <v>74</v>
      </c>
      <c r="H178" s="19">
        <v>71</v>
      </c>
      <c r="I178" s="19">
        <v>41</v>
      </c>
      <c r="J178" s="20">
        <v>37.5</v>
      </c>
      <c r="K178" s="26"/>
    </row>
    <row r="179" spans="1:11" x14ac:dyDescent="0.25">
      <c r="A179" s="22" t="s">
        <v>283</v>
      </c>
      <c r="B179" s="19">
        <v>799</v>
      </c>
      <c r="C179" s="19">
        <v>24</v>
      </c>
      <c r="D179" s="19">
        <v>132</v>
      </c>
      <c r="E179" s="19">
        <v>267</v>
      </c>
      <c r="F179" s="19">
        <v>178</v>
      </c>
      <c r="G179" s="19">
        <v>103</v>
      </c>
      <c r="H179" s="19">
        <v>65</v>
      </c>
      <c r="I179" s="19">
        <v>30</v>
      </c>
      <c r="J179" s="20">
        <v>35.200000000000003</v>
      </c>
      <c r="K179" s="26"/>
    </row>
    <row r="180" spans="1:11" x14ac:dyDescent="0.25">
      <c r="A180" s="22" t="s">
        <v>284</v>
      </c>
      <c r="B180" s="19">
        <v>34</v>
      </c>
      <c r="C180" s="19">
        <v>0</v>
      </c>
      <c r="D180" s="19">
        <v>0</v>
      </c>
      <c r="E180" s="19">
        <v>7</v>
      </c>
      <c r="F180" s="19">
        <v>4</v>
      </c>
      <c r="G180" s="19">
        <v>8</v>
      </c>
      <c r="H180" s="19">
        <v>11</v>
      </c>
      <c r="I180" s="19">
        <v>3</v>
      </c>
      <c r="J180" s="20" t="s">
        <v>131</v>
      </c>
      <c r="K180" s="26"/>
    </row>
    <row r="181" spans="1:11" x14ac:dyDescent="0.25">
      <c r="A181" s="22" t="s">
        <v>285</v>
      </c>
      <c r="B181" s="19">
        <v>92</v>
      </c>
      <c r="C181" s="19">
        <v>0</v>
      </c>
      <c r="D181" s="19">
        <v>3</v>
      </c>
      <c r="E181" s="19">
        <v>16</v>
      </c>
      <c r="F181" s="19">
        <v>16</v>
      </c>
      <c r="G181" s="19">
        <v>16</v>
      </c>
      <c r="H181" s="19">
        <v>32</v>
      </c>
      <c r="I181" s="19">
        <v>8</v>
      </c>
      <c r="J181" s="20">
        <v>50</v>
      </c>
      <c r="K181" s="26"/>
    </row>
    <row r="182" spans="1:11" x14ac:dyDescent="0.25">
      <c r="A182" s="22" t="s">
        <v>286</v>
      </c>
      <c r="B182" s="19">
        <v>142</v>
      </c>
      <c r="C182" s="19">
        <v>4</v>
      </c>
      <c r="D182" s="19">
        <v>15</v>
      </c>
      <c r="E182" s="19">
        <v>32</v>
      </c>
      <c r="F182" s="19">
        <v>26</v>
      </c>
      <c r="G182" s="19">
        <v>24</v>
      </c>
      <c r="H182" s="19">
        <v>25</v>
      </c>
      <c r="I182" s="19">
        <v>16</v>
      </c>
      <c r="J182" s="20">
        <v>42.9</v>
      </c>
      <c r="K182" s="26"/>
    </row>
    <row r="183" spans="1:11" x14ac:dyDescent="0.25">
      <c r="A183" s="22" t="s">
        <v>287</v>
      </c>
      <c r="B183" s="19">
        <v>384</v>
      </c>
      <c r="C183" s="19">
        <v>15</v>
      </c>
      <c r="D183" s="19">
        <v>51</v>
      </c>
      <c r="E183" s="19">
        <v>84</v>
      </c>
      <c r="F183" s="19">
        <v>77</v>
      </c>
      <c r="G183" s="19">
        <v>66</v>
      </c>
      <c r="H183" s="19">
        <v>51</v>
      </c>
      <c r="I183" s="19">
        <v>40</v>
      </c>
      <c r="J183" s="20">
        <v>40.9</v>
      </c>
      <c r="K183" s="26"/>
    </row>
    <row r="184" spans="1:11" x14ac:dyDescent="0.25">
      <c r="K184" s="26"/>
    </row>
    <row r="185" spans="1:11" x14ac:dyDescent="0.25">
      <c r="A185" s="18" t="s">
        <v>6</v>
      </c>
      <c r="B185" s="19">
        <v>8552</v>
      </c>
      <c r="C185" s="19">
        <v>136</v>
      </c>
      <c r="D185" s="19">
        <v>643</v>
      </c>
      <c r="E185" s="19">
        <v>1905</v>
      </c>
      <c r="F185" s="19">
        <v>1811</v>
      </c>
      <c r="G185" s="19">
        <v>1890</v>
      </c>
      <c r="H185" s="19">
        <v>1693</v>
      </c>
      <c r="I185" s="19">
        <v>474</v>
      </c>
      <c r="J185" s="20">
        <v>43.9</v>
      </c>
      <c r="K185" s="26"/>
    </row>
    <row r="186" spans="1:11" ht="21" customHeight="1" x14ac:dyDescent="0.25">
      <c r="A186" s="21" t="s">
        <v>7</v>
      </c>
      <c r="B186" s="19">
        <v>7170</v>
      </c>
      <c r="C186" s="19">
        <v>131</v>
      </c>
      <c r="D186" s="19">
        <v>591</v>
      </c>
      <c r="E186" s="19">
        <v>1575</v>
      </c>
      <c r="F186" s="19">
        <v>1494</v>
      </c>
      <c r="G186" s="19">
        <v>1576</v>
      </c>
      <c r="H186" s="19">
        <v>1382</v>
      </c>
      <c r="I186" s="19">
        <v>422</v>
      </c>
      <c r="J186" s="20">
        <v>43.7</v>
      </c>
      <c r="K186" s="26" t="s">
        <v>45</v>
      </c>
    </row>
    <row r="187" spans="1:11" x14ac:dyDescent="0.25">
      <c r="A187" s="22" t="s">
        <v>288</v>
      </c>
      <c r="B187" s="19">
        <v>589</v>
      </c>
      <c r="C187" s="19">
        <v>3</v>
      </c>
      <c r="D187" s="19">
        <v>36</v>
      </c>
      <c r="E187" s="19">
        <v>123</v>
      </c>
      <c r="F187" s="19">
        <v>121</v>
      </c>
      <c r="G187" s="19">
        <v>156</v>
      </c>
      <c r="H187" s="19">
        <v>118</v>
      </c>
      <c r="I187" s="19">
        <v>31</v>
      </c>
      <c r="J187" s="20">
        <v>45.6</v>
      </c>
      <c r="K187" s="26"/>
    </row>
    <row r="188" spans="1:11" x14ac:dyDescent="0.25">
      <c r="A188" s="22" t="s">
        <v>289</v>
      </c>
      <c r="B188" s="19">
        <v>210</v>
      </c>
      <c r="C188" s="19">
        <v>0</v>
      </c>
      <c r="D188" s="19">
        <v>6</v>
      </c>
      <c r="E188" s="19">
        <v>45</v>
      </c>
      <c r="F188" s="19">
        <v>65</v>
      </c>
      <c r="G188" s="19">
        <v>55</v>
      </c>
      <c r="H188" s="19">
        <v>34</v>
      </c>
      <c r="I188" s="19">
        <v>5</v>
      </c>
      <c r="J188" s="20">
        <v>43.9</v>
      </c>
      <c r="K188" s="26"/>
    </row>
    <row r="189" spans="1:11" x14ac:dyDescent="0.25">
      <c r="A189" s="22" t="s">
        <v>290</v>
      </c>
      <c r="B189" s="19">
        <v>70</v>
      </c>
      <c r="C189" s="19">
        <v>1</v>
      </c>
      <c r="D189" s="19">
        <v>3</v>
      </c>
      <c r="E189" s="19">
        <v>17</v>
      </c>
      <c r="F189" s="19">
        <v>11</v>
      </c>
      <c r="G189" s="19">
        <v>18</v>
      </c>
      <c r="H189" s="19">
        <v>16</v>
      </c>
      <c r="I189" s="19">
        <v>4</v>
      </c>
      <c r="J189" s="20">
        <v>44.4</v>
      </c>
      <c r="K189" s="26"/>
    </row>
    <row r="190" spans="1:11" x14ac:dyDescent="0.25">
      <c r="A190" s="22" t="s">
        <v>291</v>
      </c>
      <c r="B190" s="19">
        <v>2004</v>
      </c>
      <c r="C190" s="19">
        <v>15</v>
      </c>
      <c r="D190" s="19">
        <v>99</v>
      </c>
      <c r="E190" s="19">
        <v>353</v>
      </c>
      <c r="F190" s="19">
        <v>441</v>
      </c>
      <c r="G190" s="19">
        <v>498</v>
      </c>
      <c r="H190" s="19">
        <v>469</v>
      </c>
      <c r="I190" s="19">
        <v>129</v>
      </c>
      <c r="J190" s="20">
        <v>47.2</v>
      </c>
      <c r="K190" s="26"/>
    </row>
    <row r="191" spans="1:11" x14ac:dyDescent="0.25">
      <c r="A191" s="22" t="s">
        <v>292</v>
      </c>
      <c r="B191" s="19">
        <v>389</v>
      </c>
      <c r="C191" s="19">
        <v>0</v>
      </c>
      <c r="D191" s="19">
        <v>7</v>
      </c>
      <c r="E191" s="19">
        <v>47</v>
      </c>
      <c r="F191" s="19">
        <v>71</v>
      </c>
      <c r="G191" s="19">
        <v>100</v>
      </c>
      <c r="H191" s="19">
        <v>115</v>
      </c>
      <c r="I191" s="19">
        <v>49</v>
      </c>
      <c r="J191" s="20">
        <v>52.1</v>
      </c>
      <c r="K191" s="26"/>
    </row>
    <row r="192" spans="1:11" x14ac:dyDescent="0.25">
      <c r="A192" s="22" t="s">
        <v>293</v>
      </c>
      <c r="B192" s="19">
        <v>425</v>
      </c>
      <c r="C192" s="19">
        <v>2</v>
      </c>
      <c r="D192" s="19">
        <v>27</v>
      </c>
      <c r="E192" s="19">
        <v>101</v>
      </c>
      <c r="F192" s="19">
        <v>88</v>
      </c>
      <c r="G192" s="19">
        <v>99</v>
      </c>
      <c r="H192" s="19">
        <v>62</v>
      </c>
      <c r="I192" s="19">
        <v>46</v>
      </c>
      <c r="J192" s="20">
        <v>43.6</v>
      </c>
      <c r="K192" s="26"/>
    </row>
    <row r="193" spans="1:11" x14ac:dyDescent="0.25">
      <c r="A193" s="22" t="s">
        <v>294</v>
      </c>
      <c r="B193" s="19">
        <v>49</v>
      </c>
      <c r="C193" s="19">
        <v>0</v>
      </c>
      <c r="D193" s="19">
        <v>2</v>
      </c>
      <c r="E193" s="19">
        <v>13</v>
      </c>
      <c r="F193" s="19">
        <v>11</v>
      </c>
      <c r="G193" s="19">
        <v>12</v>
      </c>
      <c r="H193" s="19">
        <v>7</v>
      </c>
      <c r="I193" s="19">
        <v>4</v>
      </c>
      <c r="J193" s="20" t="s">
        <v>131</v>
      </c>
      <c r="K193" s="26"/>
    </row>
    <row r="194" spans="1:11" x14ac:dyDescent="0.25">
      <c r="A194" s="22" t="s">
        <v>295</v>
      </c>
      <c r="B194" s="19">
        <v>23</v>
      </c>
      <c r="C194" s="19">
        <v>1</v>
      </c>
      <c r="D194" s="19">
        <v>5</v>
      </c>
      <c r="E194" s="19">
        <v>3</v>
      </c>
      <c r="F194" s="19">
        <v>4</v>
      </c>
      <c r="G194" s="19">
        <v>6</v>
      </c>
      <c r="H194" s="19">
        <v>3</v>
      </c>
      <c r="I194" s="19">
        <v>1</v>
      </c>
      <c r="J194" s="20" t="s">
        <v>131</v>
      </c>
      <c r="K194" s="26"/>
    </row>
    <row r="195" spans="1:11" x14ac:dyDescent="0.25">
      <c r="A195" s="22" t="s">
        <v>296</v>
      </c>
      <c r="B195" s="19">
        <v>822</v>
      </c>
      <c r="C195" s="19">
        <v>11</v>
      </c>
      <c r="D195" s="19">
        <v>60</v>
      </c>
      <c r="E195" s="19">
        <v>191</v>
      </c>
      <c r="F195" s="19">
        <v>179</v>
      </c>
      <c r="G195" s="19">
        <v>168</v>
      </c>
      <c r="H195" s="19">
        <v>162</v>
      </c>
      <c r="I195" s="19">
        <v>51</v>
      </c>
      <c r="J195" s="20">
        <v>43.1</v>
      </c>
      <c r="K195" s="26"/>
    </row>
    <row r="196" spans="1:11" x14ac:dyDescent="0.25">
      <c r="A196" s="22" t="s">
        <v>297</v>
      </c>
      <c r="B196" s="19">
        <v>622</v>
      </c>
      <c r="C196" s="19">
        <v>4</v>
      </c>
      <c r="D196" s="19">
        <v>31</v>
      </c>
      <c r="E196" s="19">
        <v>111</v>
      </c>
      <c r="F196" s="19">
        <v>118</v>
      </c>
      <c r="G196" s="19">
        <v>144</v>
      </c>
      <c r="H196" s="19">
        <v>179</v>
      </c>
      <c r="I196" s="19">
        <v>35</v>
      </c>
      <c r="J196" s="20">
        <v>48.9</v>
      </c>
      <c r="K196" s="26"/>
    </row>
    <row r="197" spans="1:11" x14ac:dyDescent="0.25">
      <c r="A197" s="22" t="s">
        <v>298</v>
      </c>
      <c r="B197" s="19">
        <v>1155</v>
      </c>
      <c r="C197" s="19">
        <v>62</v>
      </c>
      <c r="D197" s="19">
        <v>198</v>
      </c>
      <c r="E197" s="19">
        <v>323</v>
      </c>
      <c r="F197" s="19">
        <v>215</v>
      </c>
      <c r="G197" s="19">
        <v>200</v>
      </c>
      <c r="H197" s="19">
        <v>121</v>
      </c>
      <c r="I197" s="19">
        <v>36</v>
      </c>
      <c r="J197" s="20">
        <v>35.799999999999997</v>
      </c>
      <c r="K197" s="26"/>
    </row>
    <row r="198" spans="1:11" x14ac:dyDescent="0.25">
      <c r="A198" s="22" t="s">
        <v>299</v>
      </c>
      <c r="B198" s="19">
        <v>813</v>
      </c>
      <c r="C198" s="19">
        <v>32</v>
      </c>
      <c r="D198" s="19">
        <v>117</v>
      </c>
      <c r="E198" s="19">
        <v>247</v>
      </c>
      <c r="F198" s="19">
        <v>170</v>
      </c>
      <c r="G198" s="19">
        <v>119</v>
      </c>
      <c r="H198" s="19">
        <v>96</v>
      </c>
      <c r="I198" s="19">
        <v>33</v>
      </c>
      <c r="J198" s="20">
        <v>36.5</v>
      </c>
      <c r="K198" s="26"/>
    </row>
    <row r="199" spans="1:11" ht="21" customHeight="1" x14ac:dyDescent="0.25">
      <c r="A199" s="21" t="s">
        <v>8</v>
      </c>
      <c r="B199" s="19">
        <v>1382</v>
      </c>
      <c r="C199" s="19">
        <v>5</v>
      </c>
      <c r="D199" s="19">
        <v>53</v>
      </c>
      <c r="E199" s="19">
        <v>330</v>
      </c>
      <c r="F199" s="19">
        <v>317</v>
      </c>
      <c r="G199" s="19">
        <v>314</v>
      </c>
      <c r="H199" s="19">
        <v>311</v>
      </c>
      <c r="I199" s="19">
        <v>52</v>
      </c>
      <c r="J199" s="20">
        <v>44.8</v>
      </c>
      <c r="K199" s="26"/>
    </row>
    <row r="200" spans="1:11" x14ac:dyDescent="0.25">
      <c r="A200" s="22" t="s">
        <v>300</v>
      </c>
      <c r="B200" s="19">
        <v>741</v>
      </c>
      <c r="C200" s="19">
        <v>3</v>
      </c>
      <c r="D200" s="19">
        <v>37</v>
      </c>
      <c r="E200" s="19">
        <v>177</v>
      </c>
      <c r="F200" s="19">
        <v>168</v>
      </c>
      <c r="G200" s="19">
        <v>166</v>
      </c>
      <c r="H200" s="19">
        <v>167</v>
      </c>
      <c r="I200" s="19">
        <v>24</v>
      </c>
      <c r="J200" s="20">
        <v>44.6</v>
      </c>
      <c r="K200" s="26" t="s">
        <v>105</v>
      </c>
    </row>
    <row r="201" spans="1:11" x14ac:dyDescent="0.25">
      <c r="A201" s="22" t="s">
        <v>301</v>
      </c>
      <c r="B201" s="19">
        <v>100</v>
      </c>
      <c r="C201" s="19">
        <v>0</v>
      </c>
      <c r="D201" s="19">
        <v>5</v>
      </c>
      <c r="E201" s="19">
        <v>28</v>
      </c>
      <c r="F201" s="19">
        <v>27</v>
      </c>
      <c r="G201" s="19">
        <v>20</v>
      </c>
      <c r="H201" s="19">
        <v>16</v>
      </c>
      <c r="I201" s="19">
        <v>3</v>
      </c>
      <c r="J201" s="20">
        <v>42.1</v>
      </c>
      <c r="K201" s="26" t="s">
        <v>106</v>
      </c>
    </row>
    <row r="202" spans="1:11" x14ac:dyDescent="0.25">
      <c r="A202" s="22" t="s">
        <v>302</v>
      </c>
      <c r="B202" s="19">
        <v>129</v>
      </c>
      <c r="C202" s="19">
        <v>1</v>
      </c>
      <c r="D202" s="19">
        <v>1</v>
      </c>
      <c r="E202" s="19">
        <v>40</v>
      </c>
      <c r="F202" s="19">
        <v>34</v>
      </c>
      <c r="G202" s="19">
        <v>27</v>
      </c>
      <c r="H202" s="19">
        <v>22</v>
      </c>
      <c r="I202" s="19">
        <v>4</v>
      </c>
      <c r="J202" s="20">
        <v>43</v>
      </c>
      <c r="K202" s="26"/>
    </row>
    <row r="203" spans="1:11" x14ac:dyDescent="0.25">
      <c r="A203" s="22" t="s">
        <v>303</v>
      </c>
      <c r="B203" s="19">
        <v>272</v>
      </c>
      <c r="C203" s="19">
        <v>1</v>
      </c>
      <c r="D203" s="19">
        <v>10</v>
      </c>
      <c r="E203" s="19">
        <v>50</v>
      </c>
      <c r="F203" s="19">
        <v>54</v>
      </c>
      <c r="G203" s="19">
        <v>74</v>
      </c>
      <c r="H203" s="19">
        <v>67</v>
      </c>
      <c r="I203" s="19">
        <v>15</v>
      </c>
      <c r="J203" s="20">
        <v>47.2</v>
      </c>
      <c r="K203" s="26" t="s">
        <v>433</v>
      </c>
    </row>
    <row r="204" spans="1:11" x14ac:dyDescent="0.25">
      <c r="A204" s="22" t="s">
        <v>304</v>
      </c>
      <c r="B204" s="19">
        <v>104</v>
      </c>
      <c r="C204" s="19">
        <v>0</v>
      </c>
      <c r="D204" s="19">
        <v>1</v>
      </c>
      <c r="E204" s="19">
        <v>29</v>
      </c>
      <c r="F204" s="19">
        <v>26</v>
      </c>
      <c r="G204" s="19">
        <v>18</v>
      </c>
      <c r="H204" s="19">
        <v>25</v>
      </c>
      <c r="I204" s="19">
        <v>4</v>
      </c>
      <c r="J204" s="20">
        <v>44.4</v>
      </c>
      <c r="K204" s="26" t="s">
        <v>433</v>
      </c>
    </row>
    <row r="205" spans="1:11" x14ac:dyDescent="0.25">
      <c r="A205" s="22" t="s">
        <v>305</v>
      </c>
      <c r="B205" s="19">
        <v>37</v>
      </c>
      <c r="C205" s="19">
        <v>0</v>
      </c>
      <c r="D205" s="19">
        <v>0</v>
      </c>
      <c r="E205" s="19">
        <v>6</v>
      </c>
      <c r="F205" s="19">
        <v>8</v>
      </c>
      <c r="G205" s="19">
        <v>8</v>
      </c>
      <c r="H205" s="19">
        <v>14</v>
      </c>
      <c r="I205" s="19">
        <v>1</v>
      </c>
      <c r="J205" s="20" t="s">
        <v>131</v>
      </c>
      <c r="K205" s="26"/>
    </row>
    <row r="206" spans="1:11" x14ac:dyDescent="0.25">
      <c r="K206" s="26"/>
    </row>
    <row r="207" spans="1:11" x14ac:dyDescent="0.25">
      <c r="A207" s="18" t="s">
        <v>306</v>
      </c>
      <c r="B207" s="19">
        <v>2594</v>
      </c>
      <c r="C207" s="19">
        <v>37</v>
      </c>
      <c r="D207" s="19">
        <v>164</v>
      </c>
      <c r="E207" s="19">
        <v>679</v>
      </c>
      <c r="F207" s="19">
        <v>608</v>
      </c>
      <c r="G207" s="19">
        <v>594</v>
      </c>
      <c r="H207" s="19">
        <v>378</v>
      </c>
      <c r="I207" s="19">
        <v>135</v>
      </c>
      <c r="J207" s="20">
        <v>42</v>
      </c>
      <c r="K207" s="26"/>
    </row>
    <row r="208" spans="1:11" x14ac:dyDescent="0.25">
      <c r="A208" s="21" t="s">
        <v>307</v>
      </c>
      <c r="B208" s="19">
        <v>129</v>
      </c>
      <c r="C208" s="19">
        <v>1</v>
      </c>
      <c r="D208" s="19">
        <v>7</v>
      </c>
      <c r="E208" s="19">
        <v>27</v>
      </c>
      <c r="F208" s="19">
        <v>30</v>
      </c>
      <c r="G208" s="19">
        <v>28</v>
      </c>
      <c r="H208" s="19">
        <v>22</v>
      </c>
      <c r="I208" s="19">
        <v>15</v>
      </c>
      <c r="J208" s="20">
        <v>46</v>
      </c>
      <c r="K208" s="26" t="s">
        <v>433</v>
      </c>
    </row>
    <row r="209" spans="1:11" x14ac:dyDescent="0.25">
      <c r="A209" s="21" t="s">
        <v>308</v>
      </c>
      <c r="B209" s="19">
        <v>173</v>
      </c>
      <c r="C209" s="19">
        <v>1</v>
      </c>
      <c r="D209" s="19">
        <v>5</v>
      </c>
      <c r="E209" s="19">
        <v>29</v>
      </c>
      <c r="F209" s="19">
        <v>48</v>
      </c>
      <c r="G209" s="19">
        <v>41</v>
      </c>
      <c r="H209" s="19">
        <v>34</v>
      </c>
      <c r="I209" s="19">
        <v>16</v>
      </c>
      <c r="J209" s="20">
        <v>45.8</v>
      </c>
      <c r="K209" s="26" t="s">
        <v>433</v>
      </c>
    </row>
    <row r="210" spans="1:11" x14ac:dyDescent="0.25">
      <c r="A210" s="21" t="s">
        <v>309</v>
      </c>
      <c r="B210" s="19">
        <v>98</v>
      </c>
      <c r="C210" s="19">
        <v>0</v>
      </c>
      <c r="D210" s="19">
        <v>3</v>
      </c>
      <c r="E210" s="19">
        <v>26</v>
      </c>
      <c r="F210" s="19">
        <v>30</v>
      </c>
      <c r="G210" s="19">
        <v>27</v>
      </c>
      <c r="H210" s="19">
        <v>10</v>
      </c>
      <c r="I210" s="19">
        <v>1</v>
      </c>
      <c r="J210" s="20">
        <v>42.1</v>
      </c>
      <c r="K210" s="26" t="s">
        <v>433</v>
      </c>
    </row>
    <row r="211" spans="1:11" x14ac:dyDescent="0.25">
      <c r="A211" s="21" t="s">
        <v>310</v>
      </c>
      <c r="B211" s="19">
        <v>383</v>
      </c>
      <c r="C211" s="19">
        <v>21</v>
      </c>
      <c r="D211" s="19">
        <v>39</v>
      </c>
      <c r="E211" s="19">
        <v>121</v>
      </c>
      <c r="F211" s="19">
        <v>76</v>
      </c>
      <c r="G211" s="19">
        <v>73</v>
      </c>
      <c r="H211" s="19">
        <v>36</v>
      </c>
      <c r="I211" s="19">
        <v>17</v>
      </c>
      <c r="J211" s="20">
        <v>37.4</v>
      </c>
      <c r="K211" s="26" t="s">
        <v>433</v>
      </c>
    </row>
    <row r="212" spans="1:11" x14ac:dyDescent="0.25">
      <c r="A212" s="21" t="s">
        <v>311</v>
      </c>
      <c r="B212" s="19">
        <v>46</v>
      </c>
      <c r="C212" s="19">
        <v>0</v>
      </c>
      <c r="D212" s="19">
        <v>2</v>
      </c>
      <c r="E212" s="19">
        <v>19</v>
      </c>
      <c r="F212" s="19">
        <v>10</v>
      </c>
      <c r="G212" s="19">
        <v>8</v>
      </c>
      <c r="H212" s="19">
        <v>3</v>
      </c>
      <c r="I212" s="19">
        <v>4</v>
      </c>
      <c r="J212" s="20" t="s">
        <v>131</v>
      </c>
      <c r="K212" s="26"/>
    </row>
    <row r="213" spans="1:11" x14ac:dyDescent="0.25">
      <c r="A213" s="21" t="s">
        <v>312</v>
      </c>
      <c r="B213" s="19">
        <v>411</v>
      </c>
      <c r="C213" s="19">
        <v>0</v>
      </c>
      <c r="D213" s="19">
        <v>27</v>
      </c>
      <c r="E213" s="19">
        <v>103</v>
      </c>
      <c r="F213" s="19">
        <v>102</v>
      </c>
      <c r="G213" s="19">
        <v>89</v>
      </c>
      <c r="H213" s="19">
        <v>69</v>
      </c>
      <c r="I213" s="19">
        <v>20</v>
      </c>
      <c r="J213" s="20">
        <v>42.6</v>
      </c>
      <c r="K213" s="26" t="s">
        <v>433</v>
      </c>
    </row>
    <row r="214" spans="1:11" x14ac:dyDescent="0.25">
      <c r="A214" s="21" t="s">
        <v>313</v>
      </c>
      <c r="B214" s="19">
        <v>231</v>
      </c>
      <c r="C214" s="19">
        <v>2</v>
      </c>
      <c r="D214" s="19">
        <v>23</v>
      </c>
      <c r="E214" s="19">
        <v>105</v>
      </c>
      <c r="F214" s="19">
        <v>54</v>
      </c>
      <c r="G214" s="19">
        <v>32</v>
      </c>
      <c r="H214" s="19">
        <v>12</v>
      </c>
      <c r="I214" s="19">
        <v>3</v>
      </c>
      <c r="J214" s="20">
        <v>34.299999999999997</v>
      </c>
      <c r="K214" s="26" t="s">
        <v>433</v>
      </c>
    </row>
    <row r="215" spans="1:11" x14ac:dyDescent="0.25">
      <c r="A215" s="21" t="s">
        <v>314</v>
      </c>
      <c r="B215" s="19">
        <v>441</v>
      </c>
      <c r="C215" s="19">
        <v>4</v>
      </c>
      <c r="D215" s="19">
        <v>20</v>
      </c>
      <c r="E215" s="19">
        <v>88</v>
      </c>
      <c r="F215" s="19">
        <v>107</v>
      </c>
      <c r="G215" s="19">
        <v>126</v>
      </c>
      <c r="H215" s="19">
        <v>83</v>
      </c>
      <c r="I215" s="19">
        <v>13</v>
      </c>
      <c r="J215" s="20">
        <v>43.8</v>
      </c>
      <c r="K215" s="26" t="s">
        <v>433</v>
      </c>
    </row>
    <row r="216" spans="1:11" ht="30" x14ac:dyDescent="0.25">
      <c r="A216" s="21" t="s">
        <v>315</v>
      </c>
      <c r="B216" s="19">
        <v>374</v>
      </c>
      <c r="C216" s="19">
        <v>1</v>
      </c>
      <c r="D216" s="19">
        <v>21</v>
      </c>
      <c r="E216" s="19">
        <v>78</v>
      </c>
      <c r="F216" s="19">
        <v>94</v>
      </c>
      <c r="G216" s="19">
        <v>107</v>
      </c>
      <c r="H216" s="19">
        <v>59</v>
      </c>
      <c r="I216" s="19">
        <v>14</v>
      </c>
      <c r="J216" s="20">
        <v>43.9</v>
      </c>
      <c r="K216" s="26" t="s">
        <v>433</v>
      </c>
    </row>
    <row r="217" spans="1:11" x14ac:dyDescent="0.25">
      <c r="A217" s="21" t="s">
        <v>316</v>
      </c>
      <c r="B217" s="19">
        <v>99</v>
      </c>
      <c r="C217" s="19">
        <v>1</v>
      </c>
      <c r="D217" s="19">
        <v>5</v>
      </c>
      <c r="E217" s="19">
        <v>41</v>
      </c>
      <c r="F217" s="19">
        <v>21</v>
      </c>
      <c r="G217" s="19">
        <v>20</v>
      </c>
      <c r="H217" s="19">
        <v>8</v>
      </c>
      <c r="I217" s="19">
        <v>2</v>
      </c>
      <c r="J217" s="20">
        <v>38</v>
      </c>
      <c r="K217" s="26" t="s">
        <v>433</v>
      </c>
    </row>
    <row r="218" spans="1:11" x14ac:dyDescent="0.25">
      <c r="A218" s="21" t="s">
        <v>317</v>
      </c>
      <c r="B218" s="19">
        <v>190</v>
      </c>
      <c r="C218" s="19">
        <v>5</v>
      </c>
      <c r="D218" s="19">
        <v>11</v>
      </c>
      <c r="E218" s="19">
        <v>35</v>
      </c>
      <c r="F218" s="19">
        <v>29</v>
      </c>
      <c r="G218" s="19">
        <v>41</v>
      </c>
      <c r="H218" s="19">
        <v>40</v>
      </c>
      <c r="I218" s="19">
        <v>28</v>
      </c>
      <c r="J218" s="20">
        <v>49.1</v>
      </c>
      <c r="K218" s="26" t="s">
        <v>433</v>
      </c>
    </row>
    <row r="219" spans="1:11" ht="30" x14ac:dyDescent="0.25">
      <c r="A219" s="21" t="s">
        <v>318</v>
      </c>
      <c r="B219" s="19">
        <v>19</v>
      </c>
      <c r="C219" s="19">
        <v>0</v>
      </c>
      <c r="D219" s="19">
        <v>1</v>
      </c>
      <c r="E219" s="19">
        <v>7</v>
      </c>
      <c r="F219" s="19">
        <v>6</v>
      </c>
      <c r="G219" s="19">
        <v>3</v>
      </c>
      <c r="H219" s="19">
        <v>2</v>
      </c>
      <c r="I219" s="19">
        <v>0</v>
      </c>
      <c r="J219" s="20" t="s">
        <v>131</v>
      </c>
      <c r="K219" s="26"/>
    </row>
    <row r="220" spans="1:11" x14ac:dyDescent="0.25">
      <c r="K220" s="26"/>
    </row>
    <row r="221" spans="1:11" x14ac:dyDescent="0.25">
      <c r="A221" s="18" t="s">
        <v>10</v>
      </c>
      <c r="B221" s="19">
        <v>10646</v>
      </c>
      <c r="C221" s="19">
        <v>63</v>
      </c>
      <c r="D221" s="19">
        <v>627</v>
      </c>
      <c r="E221" s="19">
        <v>2368</v>
      </c>
      <c r="F221" s="19">
        <v>2419</v>
      </c>
      <c r="G221" s="19">
        <v>2312</v>
      </c>
      <c r="H221" s="19">
        <v>2002</v>
      </c>
      <c r="I221" s="19">
        <v>853</v>
      </c>
      <c r="J221" s="20">
        <v>44.5</v>
      </c>
      <c r="K221" s="26"/>
    </row>
    <row r="222" spans="1:11" ht="21" customHeight="1" x14ac:dyDescent="0.25">
      <c r="A222" s="21" t="s">
        <v>11</v>
      </c>
      <c r="B222" s="19">
        <v>7605</v>
      </c>
      <c r="C222" s="19">
        <v>42</v>
      </c>
      <c r="D222" s="19">
        <v>479</v>
      </c>
      <c r="E222" s="19">
        <v>1834</v>
      </c>
      <c r="F222" s="19">
        <v>1797</v>
      </c>
      <c r="G222" s="19">
        <v>1673</v>
      </c>
      <c r="H222" s="19">
        <v>1355</v>
      </c>
      <c r="I222" s="19">
        <v>426</v>
      </c>
      <c r="J222" s="20">
        <v>43.2</v>
      </c>
      <c r="K222" s="26" t="s">
        <v>50</v>
      </c>
    </row>
    <row r="223" spans="1:11" x14ac:dyDescent="0.25">
      <c r="A223" s="22" t="s">
        <v>319</v>
      </c>
      <c r="B223" s="19">
        <v>2106</v>
      </c>
      <c r="C223" s="19">
        <v>20</v>
      </c>
      <c r="D223" s="19">
        <v>149</v>
      </c>
      <c r="E223" s="19">
        <v>524</v>
      </c>
      <c r="F223" s="19">
        <v>539</v>
      </c>
      <c r="G223" s="19">
        <v>416</v>
      </c>
      <c r="H223" s="19">
        <v>370</v>
      </c>
      <c r="I223" s="19">
        <v>89</v>
      </c>
      <c r="J223" s="20">
        <v>42</v>
      </c>
      <c r="K223" s="26"/>
    </row>
    <row r="224" spans="1:11" x14ac:dyDescent="0.25">
      <c r="A224" s="22" t="s">
        <v>320</v>
      </c>
      <c r="B224" s="19">
        <v>321</v>
      </c>
      <c r="C224" s="19">
        <v>0</v>
      </c>
      <c r="D224" s="19">
        <v>24</v>
      </c>
      <c r="E224" s="19">
        <v>91</v>
      </c>
      <c r="F224" s="19">
        <v>75</v>
      </c>
      <c r="G224" s="19">
        <v>66</v>
      </c>
      <c r="H224" s="19">
        <v>57</v>
      </c>
      <c r="I224" s="19">
        <v>8</v>
      </c>
      <c r="J224" s="20">
        <v>41.6</v>
      </c>
      <c r="K224" s="26"/>
    </row>
    <row r="225" spans="1:11" x14ac:dyDescent="0.25">
      <c r="A225" s="22" t="s">
        <v>321</v>
      </c>
      <c r="B225" s="19">
        <v>1075</v>
      </c>
      <c r="C225" s="19">
        <v>10</v>
      </c>
      <c r="D225" s="19">
        <v>78</v>
      </c>
      <c r="E225" s="19">
        <v>307</v>
      </c>
      <c r="F225" s="19">
        <v>250</v>
      </c>
      <c r="G225" s="19">
        <v>225</v>
      </c>
      <c r="H225" s="19">
        <v>162</v>
      </c>
      <c r="I225" s="19">
        <v>42</v>
      </c>
      <c r="J225" s="20">
        <v>40.799999999999997</v>
      </c>
      <c r="K225" s="26"/>
    </row>
    <row r="226" spans="1:11" ht="30" x14ac:dyDescent="0.25">
      <c r="A226" s="22" t="s">
        <v>322</v>
      </c>
      <c r="B226" s="19">
        <v>1340</v>
      </c>
      <c r="C226" s="19">
        <v>3</v>
      </c>
      <c r="D226" s="19">
        <v>72</v>
      </c>
      <c r="E226" s="19">
        <v>318</v>
      </c>
      <c r="F226" s="19">
        <v>318</v>
      </c>
      <c r="G226" s="19">
        <v>306</v>
      </c>
      <c r="H226" s="19">
        <v>228</v>
      </c>
      <c r="I226" s="19">
        <v>93</v>
      </c>
      <c r="J226" s="20">
        <v>43.9</v>
      </c>
      <c r="K226" s="26"/>
    </row>
    <row r="227" spans="1:11" x14ac:dyDescent="0.25">
      <c r="A227" s="22" t="s">
        <v>323</v>
      </c>
      <c r="B227" s="19">
        <v>2764</v>
      </c>
      <c r="C227" s="19">
        <v>8</v>
      </c>
      <c r="D227" s="19">
        <v>157</v>
      </c>
      <c r="E227" s="19">
        <v>593</v>
      </c>
      <c r="F227" s="19">
        <v>614</v>
      </c>
      <c r="G227" s="19">
        <v>660</v>
      </c>
      <c r="H227" s="19">
        <v>538</v>
      </c>
      <c r="I227" s="19">
        <v>194</v>
      </c>
      <c r="J227" s="20">
        <v>45.1</v>
      </c>
      <c r="K227" s="26"/>
    </row>
    <row r="228" spans="1:11" x14ac:dyDescent="0.25">
      <c r="A228" s="23" t="s">
        <v>324</v>
      </c>
      <c r="B228" s="19">
        <v>1752</v>
      </c>
      <c r="C228" s="19">
        <v>5</v>
      </c>
      <c r="D228" s="19">
        <v>106</v>
      </c>
      <c r="E228" s="19">
        <v>387</v>
      </c>
      <c r="F228" s="19">
        <v>403</v>
      </c>
      <c r="G228" s="19">
        <v>413</v>
      </c>
      <c r="H228" s="19">
        <v>332</v>
      </c>
      <c r="I228" s="19">
        <v>104</v>
      </c>
      <c r="J228" s="20">
        <v>44.2</v>
      </c>
      <c r="K228" s="26"/>
    </row>
    <row r="229" spans="1:11" x14ac:dyDescent="0.25">
      <c r="A229" s="23" t="s">
        <v>325</v>
      </c>
      <c r="B229" s="19">
        <v>1012</v>
      </c>
      <c r="C229" s="19">
        <v>3</v>
      </c>
      <c r="D229" s="19">
        <v>51</v>
      </c>
      <c r="E229" s="19">
        <v>205</v>
      </c>
      <c r="F229" s="19">
        <v>211</v>
      </c>
      <c r="G229" s="19">
        <v>247</v>
      </c>
      <c r="H229" s="19">
        <v>205</v>
      </c>
      <c r="I229" s="19">
        <v>89</v>
      </c>
      <c r="J229" s="20">
        <v>46.7</v>
      </c>
      <c r="K229" s="26"/>
    </row>
    <row r="230" spans="1:11" ht="21" customHeight="1" x14ac:dyDescent="0.25">
      <c r="A230" s="21" t="s">
        <v>12</v>
      </c>
      <c r="B230" s="19">
        <v>3040</v>
      </c>
      <c r="C230" s="19">
        <v>21</v>
      </c>
      <c r="D230" s="19">
        <v>148</v>
      </c>
      <c r="E230" s="19">
        <v>534</v>
      </c>
      <c r="F230" s="19">
        <v>623</v>
      </c>
      <c r="G230" s="19">
        <v>639</v>
      </c>
      <c r="H230" s="19">
        <v>647</v>
      </c>
      <c r="I230" s="19">
        <v>427</v>
      </c>
      <c r="J230" s="20">
        <v>48.1</v>
      </c>
      <c r="K230" s="26"/>
    </row>
    <row r="231" spans="1:11" ht="18" customHeight="1" x14ac:dyDescent="0.25">
      <c r="A231" s="22" t="s">
        <v>326</v>
      </c>
      <c r="B231" s="19">
        <v>2738</v>
      </c>
      <c r="C231" s="19">
        <v>15</v>
      </c>
      <c r="D231" s="19">
        <v>117</v>
      </c>
      <c r="E231" s="19">
        <v>457</v>
      </c>
      <c r="F231" s="19">
        <v>561</v>
      </c>
      <c r="G231" s="19">
        <v>583</v>
      </c>
      <c r="H231" s="19">
        <v>604</v>
      </c>
      <c r="I231" s="19">
        <v>400</v>
      </c>
      <c r="J231" s="20">
        <v>48.8</v>
      </c>
      <c r="K231" s="26" t="s">
        <v>51</v>
      </c>
    </row>
    <row r="232" spans="1:11" ht="30" x14ac:dyDescent="0.25">
      <c r="A232" s="23" t="s">
        <v>327</v>
      </c>
      <c r="B232" s="19">
        <v>2198</v>
      </c>
      <c r="C232" s="19">
        <v>12</v>
      </c>
      <c r="D232" s="19">
        <v>99</v>
      </c>
      <c r="E232" s="19">
        <v>366</v>
      </c>
      <c r="F232" s="19">
        <v>450</v>
      </c>
      <c r="G232" s="19">
        <v>469</v>
      </c>
      <c r="H232" s="19">
        <v>481</v>
      </c>
      <c r="I232" s="19">
        <v>321</v>
      </c>
      <c r="J232" s="20">
        <v>48.8</v>
      </c>
      <c r="K232" s="26"/>
    </row>
    <row r="233" spans="1:11" ht="30" x14ac:dyDescent="0.25">
      <c r="A233" s="23" t="s">
        <v>328</v>
      </c>
      <c r="B233" s="19">
        <v>540</v>
      </c>
      <c r="C233" s="19">
        <v>4</v>
      </c>
      <c r="D233" s="19">
        <v>18</v>
      </c>
      <c r="E233" s="19">
        <v>91</v>
      </c>
      <c r="F233" s="19">
        <v>111</v>
      </c>
      <c r="G233" s="19">
        <v>114</v>
      </c>
      <c r="H233" s="19">
        <v>123</v>
      </c>
      <c r="I233" s="19">
        <v>79</v>
      </c>
      <c r="J233" s="20">
        <v>48.8</v>
      </c>
      <c r="K233" s="26"/>
    </row>
    <row r="234" spans="1:11" ht="18" customHeight="1" x14ac:dyDescent="0.25">
      <c r="A234" s="22" t="s">
        <v>329</v>
      </c>
      <c r="B234" s="19">
        <v>303</v>
      </c>
      <c r="C234" s="19">
        <v>6</v>
      </c>
      <c r="D234" s="19">
        <v>31</v>
      </c>
      <c r="E234" s="19">
        <v>77</v>
      </c>
      <c r="F234" s="19">
        <v>62</v>
      </c>
      <c r="G234" s="19">
        <v>56</v>
      </c>
      <c r="H234" s="19">
        <v>44</v>
      </c>
      <c r="I234" s="19">
        <v>27</v>
      </c>
      <c r="J234" s="20">
        <v>41.8</v>
      </c>
      <c r="K234" s="26"/>
    </row>
    <row r="235" spans="1:11" x14ac:dyDescent="0.25">
      <c r="A235" s="23" t="s">
        <v>330</v>
      </c>
      <c r="B235" s="19">
        <v>110</v>
      </c>
      <c r="C235" s="19">
        <v>2</v>
      </c>
      <c r="D235" s="19">
        <v>14</v>
      </c>
      <c r="E235" s="19">
        <v>34</v>
      </c>
      <c r="F235" s="19">
        <v>15</v>
      </c>
      <c r="G235" s="19">
        <v>16</v>
      </c>
      <c r="H235" s="19">
        <v>12</v>
      </c>
      <c r="I235" s="19">
        <v>15</v>
      </c>
      <c r="J235" s="20">
        <v>40.299999999999997</v>
      </c>
      <c r="K235" s="26"/>
    </row>
    <row r="236" spans="1:11" x14ac:dyDescent="0.25">
      <c r="A236" s="23" t="s">
        <v>331</v>
      </c>
      <c r="B236" s="19">
        <v>82</v>
      </c>
      <c r="C236" s="19">
        <v>1</v>
      </c>
      <c r="D236" s="19">
        <v>9</v>
      </c>
      <c r="E236" s="19">
        <v>24</v>
      </c>
      <c r="F236" s="19">
        <v>18</v>
      </c>
      <c r="G236" s="19">
        <v>12</v>
      </c>
      <c r="H236" s="19">
        <v>13</v>
      </c>
      <c r="I236" s="19">
        <v>4</v>
      </c>
      <c r="J236" s="20">
        <v>39.799999999999997</v>
      </c>
      <c r="K236" s="26"/>
    </row>
    <row r="237" spans="1:11" ht="30" x14ac:dyDescent="0.25">
      <c r="A237" s="23" t="s">
        <v>332</v>
      </c>
      <c r="B237" s="19">
        <v>111</v>
      </c>
      <c r="C237" s="19">
        <v>2</v>
      </c>
      <c r="D237" s="19">
        <v>8</v>
      </c>
      <c r="E237" s="19">
        <v>19</v>
      </c>
      <c r="F237" s="19">
        <v>29</v>
      </c>
      <c r="G237" s="19">
        <v>28</v>
      </c>
      <c r="H237" s="19">
        <v>18</v>
      </c>
      <c r="I237" s="19">
        <v>8</v>
      </c>
      <c r="J237" s="20">
        <v>44.4</v>
      </c>
      <c r="K237" s="26"/>
    </row>
    <row r="238" spans="1:11" x14ac:dyDescent="0.25">
      <c r="K238" s="26"/>
    </row>
    <row r="239" spans="1:11" x14ac:dyDescent="0.25">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5">
      <c r="A240" s="21" t="s">
        <v>14</v>
      </c>
      <c r="B240" s="19">
        <v>12643</v>
      </c>
      <c r="C240" s="19">
        <v>85</v>
      </c>
      <c r="D240" s="19">
        <v>687</v>
      </c>
      <c r="E240" s="19">
        <v>3371</v>
      </c>
      <c r="F240" s="19">
        <v>2997</v>
      </c>
      <c r="G240" s="19">
        <v>2543</v>
      </c>
      <c r="H240" s="19">
        <v>2032</v>
      </c>
      <c r="I240" s="19">
        <v>927</v>
      </c>
      <c r="J240" s="20">
        <v>42.7</v>
      </c>
      <c r="K240" s="26"/>
    </row>
    <row r="241" spans="1:11" x14ac:dyDescent="0.25">
      <c r="A241" s="22" t="s">
        <v>333</v>
      </c>
      <c r="B241" s="19">
        <v>1626</v>
      </c>
      <c r="C241" s="19">
        <v>9</v>
      </c>
      <c r="D241" s="19">
        <v>55</v>
      </c>
      <c r="E241" s="19">
        <v>333</v>
      </c>
      <c r="F241" s="19">
        <v>356</v>
      </c>
      <c r="G241" s="19">
        <v>334</v>
      </c>
      <c r="H241" s="19">
        <v>330</v>
      </c>
      <c r="I241" s="19">
        <v>210</v>
      </c>
      <c r="J241" s="20">
        <v>47</v>
      </c>
      <c r="K241" s="26"/>
    </row>
    <row r="242" spans="1:11" ht="30" x14ac:dyDescent="0.25">
      <c r="A242" s="22" t="s">
        <v>334</v>
      </c>
      <c r="B242" s="19">
        <v>1127</v>
      </c>
      <c r="C242" s="19">
        <v>7</v>
      </c>
      <c r="D242" s="19">
        <v>64</v>
      </c>
      <c r="E242" s="19">
        <v>287</v>
      </c>
      <c r="F242" s="19">
        <v>210</v>
      </c>
      <c r="G242" s="19">
        <v>220</v>
      </c>
      <c r="H242" s="19">
        <v>212</v>
      </c>
      <c r="I242" s="19">
        <v>127</v>
      </c>
      <c r="J242" s="20">
        <v>45.2</v>
      </c>
      <c r="K242" s="26"/>
    </row>
    <row r="243" spans="1:11" x14ac:dyDescent="0.25">
      <c r="A243" s="22" t="s">
        <v>335</v>
      </c>
      <c r="B243" s="19">
        <v>1795</v>
      </c>
      <c r="C243" s="19">
        <v>9</v>
      </c>
      <c r="D243" s="19">
        <v>102</v>
      </c>
      <c r="E243" s="19">
        <v>447</v>
      </c>
      <c r="F243" s="19">
        <v>377</v>
      </c>
      <c r="G243" s="19">
        <v>377</v>
      </c>
      <c r="H243" s="19">
        <v>345</v>
      </c>
      <c r="I243" s="19">
        <v>137</v>
      </c>
      <c r="J243" s="20">
        <v>44.4</v>
      </c>
      <c r="K243" s="26"/>
    </row>
    <row r="244" spans="1:11" x14ac:dyDescent="0.25">
      <c r="A244" s="22" t="s">
        <v>336</v>
      </c>
      <c r="B244" s="19">
        <v>424</v>
      </c>
      <c r="C244" s="19">
        <v>6</v>
      </c>
      <c r="D244" s="19">
        <v>18</v>
      </c>
      <c r="E244" s="19">
        <v>101</v>
      </c>
      <c r="F244" s="19">
        <v>105</v>
      </c>
      <c r="G244" s="19">
        <v>95</v>
      </c>
      <c r="H244" s="19">
        <v>65</v>
      </c>
      <c r="I244" s="19">
        <v>34</v>
      </c>
      <c r="J244" s="20">
        <v>43.6</v>
      </c>
      <c r="K244" s="26"/>
    </row>
    <row r="245" spans="1:11" x14ac:dyDescent="0.25">
      <c r="A245" s="22" t="s">
        <v>337</v>
      </c>
      <c r="B245" s="19">
        <v>3836</v>
      </c>
      <c r="C245" s="19">
        <v>17</v>
      </c>
      <c r="D245" s="19">
        <v>177</v>
      </c>
      <c r="E245" s="19">
        <v>1159</v>
      </c>
      <c r="F245" s="19">
        <v>1073</v>
      </c>
      <c r="G245" s="19">
        <v>819</v>
      </c>
      <c r="H245" s="19">
        <v>467</v>
      </c>
      <c r="I245" s="19">
        <v>123</v>
      </c>
      <c r="J245" s="20">
        <v>40.6</v>
      </c>
      <c r="K245" s="26"/>
    </row>
    <row r="246" spans="1:11" x14ac:dyDescent="0.25">
      <c r="A246" s="22" t="s">
        <v>338</v>
      </c>
      <c r="B246" s="19">
        <v>1808</v>
      </c>
      <c r="C246" s="19">
        <v>6</v>
      </c>
      <c r="D246" s="19">
        <v>96</v>
      </c>
      <c r="E246" s="19">
        <v>443</v>
      </c>
      <c r="F246" s="19">
        <v>386</v>
      </c>
      <c r="G246" s="19">
        <v>358</v>
      </c>
      <c r="H246" s="19">
        <v>330</v>
      </c>
      <c r="I246" s="19">
        <v>189</v>
      </c>
      <c r="J246" s="20">
        <v>44.9</v>
      </c>
      <c r="K246" s="26"/>
    </row>
    <row r="247" spans="1:11" x14ac:dyDescent="0.25">
      <c r="A247" s="22" t="s">
        <v>339</v>
      </c>
      <c r="B247" s="19">
        <v>649</v>
      </c>
      <c r="C247" s="19">
        <v>2</v>
      </c>
      <c r="D247" s="19">
        <v>50</v>
      </c>
      <c r="E247" s="19">
        <v>192</v>
      </c>
      <c r="F247" s="19">
        <v>156</v>
      </c>
      <c r="G247" s="19">
        <v>110</v>
      </c>
      <c r="H247" s="19">
        <v>108</v>
      </c>
      <c r="I247" s="19">
        <v>31</v>
      </c>
      <c r="J247" s="20">
        <v>41.1</v>
      </c>
      <c r="K247" s="26"/>
    </row>
    <row r="248" spans="1:11" x14ac:dyDescent="0.25">
      <c r="A248" s="22" t="s">
        <v>340</v>
      </c>
      <c r="B248" s="19">
        <v>542</v>
      </c>
      <c r="C248" s="19">
        <v>5</v>
      </c>
      <c r="D248" s="19">
        <v>32</v>
      </c>
      <c r="E248" s="19">
        <v>174</v>
      </c>
      <c r="F248" s="19">
        <v>135</v>
      </c>
      <c r="G248" s="19">
        <v>92</v>
      </c>
      <c r="H248" s="19">
        <v>74</v>
      </c>
      <c r="I248" s="19">
        <v>30</v>
      </c>
      <c r="J248" s="20">
        <v>40</v>
      </c>
      <c r="K248" s="26"/>
    </row>
    <row r="249" spans="1:11" x14ac:dyDescent="0.25">
      <c r="A249" s="22" t="s">
        <v>341</v>
      </c>
      <c r="B249" s="19">
        <v>379</v>
      </c>
      <c r="C249" s="19">
        <v>19</v>
      </c>
      <c r="D249" s="19">
        <v>64</v>
      </c>
      <c r="E249" s="19">
        <v>122</v>
      </c>
      <c r="F249" s="19">
        <v>75</v>
      </c>
      <c r="G249" s="19">
        <v>42</v>
      </c>
      <c r="H249" s="19">
        <v>42</v>
      </c>
      <c r="I249" s="19">
        <v>16</v>
      </c>
      <c r="J249" s="20">
        <v>34</v>
      </c>
      <c r="K249" s="26"/>
    </row>
    <row r="250" spans="1:11" x14ac:dyDescent="0.25">
      <c r="A250" s="22" t="s">
        <v>342</v>
      </c>
      <c r="B250" s="19">
        <v>457</v>
      </c>
      <c r="C250" s="19">
        <v>5</v>
      </c>
      <c r="D250" s="19">
        <v>29</v>
      </c>
      <c r="E250" s="19">
        <v>111</v>
      </c>
      <c r="F250" s="19">
        <v>125</v>
      </c>
      <c r="G250" s="19">
        <v>99</v>
      </c>
      <c r="H250" s="19">
        <v>58</v>
      </c>
      <c r="I250" s="19">
        <v>31</v>
      </c>
      <c r="J250" s="20">
        <v>42</v>
      </c>
      <c r="K250" s="26"/>
    </row>
    <row r="251" spans="1:11" ht="21" customHeight="1" x14ac:dyDescent="0.25">
      <c r="A251" s="21" t="s">
        <v>15</v>
      </c>
      <c r="B251" s="19">
        <v>6173</v>
      </c>
      <c r="C251" s="19">
        <v>140</v>
      </c>
      <c r="D251" s="19">
        <v>526</v>
      </c>
      <c r="E251" s="19">
        <v>1441</v>
      </c>
      <c r="F251" s="19">
        <v>1365</v>
      </c>
      <c r="G251" s="19">
        <v>1231</v>
      </c>
      <c r="H251" s="19">
        <v>1060</v>
      </c>
      <c r="I251" s="19">
        <v>411</v>
      </c>
      <c r="J251" s="20">
        <v>42.5</v>
      </c>
      <c r="K251" s="26"/>
    </row>
    <row r="252" spans="1:11" ht="18" customHeight="1" x14ac:dyDescent="0.25">
      <c r="A252" s="22" t="s">
        <v>343</v>
      </c>
      <c r="B252" s="19">
        <v>87</v>
      </c>
      <c r="C252" s="19">
        <v>0</v>
      </c>
      <c r="D252" s="19">
        <v>5</v>
      </c>
      <c r="E252" s="19">
        <v>21</v>
      </c>
      <c r="F252" s="19">
        <v>25</v>
      </c>
      <c r="G252" s="19">
        <v>24</v>
      </c>
      <c r="H252" s="19">
        <v>10</v>
      </c>
      <c r="I252" s="19">
        <v>3</v>
      </c>
      <c r="J252" s="20">
        <v>41.7</v>
      </c>
      <c r="K252" s="26"/>
    </row>
    <row r="253" spans="1:11" ht="18" customHeight="1" x14ac:dyDescent="0.25">
      <c r="A253" s="22" t="s">
        <v>344</v>
      </c>
      <c r="B253" s="19">
        <v>5629</v>
      </c>
      <c r="C253" s="19">
        <v>134</v>
      </c>
      <c r="D253" s="19">
        <v>497</v>
      </c>
      <c r="E253" s="19">
        <v>1322</v>
      </c>
      <c r="F253" s="19">
        <v>1255</v>
      </c>
      <c r="G253" s="19">
        <v>1092</v>
      </c>
      <c r="H253" s="19">
        <v>949</v>
      </c>
      <c r="I253" s="19">
        <v>380</v>
      </c>
      <c r="J253" s="20">
        <v>42.2</v>
      </c>
      <c r="K253" s="26"/>
    </row>
    <row r="254" spans="1:11" x14ac:dyDescent="0.25">
      <c r="A254" s="23" t="s">
        <v>345</v>
      </c>
      <c r="B254" s="19">
        <v>808</v>
      </c>
      <c r="C254" s="19">
        <v>14</v>
      </c>
      <c r="D254" s="19">
        <v>85</v>
      </c>
      <c r="E254" s="19">
        <v>223</v>
      </c>
      <c r="F254" s="19">
        <v>165</v>
      </c>
      <c r="G254" s="19">
        <v>155</v>
      </c>
      <c r="H254" s="19">
        <v>116</v>
      </c>
      <c r="I254" s="19">
        <v>50</v>
      </c>
      <c r="J254" s="20">
        <v>40.299999999999997</v>
      </c>
      <c r="K254" s="26"/>
    </row>
    <row r="255" spans="1:11" x14ac:dyDescent="0.25">
      <c r="A255" s="23" t="s">
        <v>346</v>
      </c>
      <c r="B255" s="19">
        <v>552</v>
      </c>
      <c r="C255" s="19">
        <v>14</v>
      </c>
      <c r="D255" s="19">
        <v>75</v>
      </c>
      <c r="E255" s="19">
        <v>169</v>
      </c>
      <c r="F255" s="19">
        <v>94</v>
      </c>
      <c r="G255" s="19">
        <v>91</v>
      </c>
      <c r="H255" s="19">
        <v>80</v>
      </c>
      <c r="I255" s="19">
        <v>29</v>
      </c>
      <c r="J255" s="20">
        <v>37.5</v>
      </c>
      <c r="K255" s="26"/>
    </row>
    <row r="256" spans="1:11" x14ac:dyDescent="0.25">
      <c r="A256" s="23" t="s">
        <v>347</v>
      </c>
      <c r="B256" s="19">
        <v>195</v>
      </c>
      <c r="C256" s="19">
        <v>1</v>
      </c>
      <c r="D256" s="19">
        <v>4</v>
      </c>
      <c r="E256" s="19">
        <v>38</v>
      </c>
      <c r="F256" s="19">
        <v>43</v>
      </c>
      <c r="G256" s="19">
        <v>55</v>
      </c>
      <c r="H256" s="19">
        <v>38</v>
      </c>
      <c r="I256" s="19">
        <v>15</v>
      </c>
      <c r="J256" s="20">
        <v>46</v>
      </c>
      <c r="K256" s="26"/>
    </row>
    <row r="257" spans="1:11" x14ac:dyDescent="0.25">
      <c r="A257" s="23" t="s">
        <v>348</v>
      </c>
      <c r="B257" s="19">
        <v>753</v>
      </c>
      <c r="C257" s="19">
        <v>7</v>
      </c>
      <c r="D257" s="19">
        <v>81</v>
      </c>
      <c r="E257" s="19">
        <v>181</v>
      </c>
      <c r="F257" s="19">
        <v>147</v>
      </c>
      <c r="G257" s="19">
        <v>130</v>
      </c>
      <c r="H257" s="19">
        <v>127</v>
      </c>
      <c r="I257" s="19">
        <v>82</v>
      </c>
      <c r="J257" s="20">
        <v>42.9</v>
      </c>
      <c r="K257" s="26"/>
    </row>
    <row r="258" spans="1:11" ht="30" x14ac:dyDescent="0.25">
      <c r="A258" s="23" t="s">
        <v>349</v>
      </c>
      <c r="B258" s="19">
        <v>1631</v>
      </c>
      <c r="C258" s="19">
        <v>36</v>
      </c>
      <c r="D258" s="19">
        <v>104</v>
      </c>
      <c r="E258" s="19">
        <v>300</v>
      </c>
      <c r="F258" s="19">
        <v>387</v>
      </c>
      <c r="G258" s="19">
        <v>361</v>
      </c>
      <c r="H258" s="19">
        <v>320</v>
      </c>
      <c r="I258" s="19">
        <v>122</v>
      </c>
      <c r="J258" s="20">
        <v>44.9</v>
      </c>
      <c r="K258" s="26"/>
    </row>
    <row r="259" spans="1:11" x14ac:dyDescent="0.25">
      <c r="A259" s="23" t="s">
        <v>350</v>
      </c>
      <c r="B259" s="19">
        <v>1293</v>
      </c>
      <c r="C259" s="19">
        <v>59</v>
      </c>
      <c r="D259" s="19">
        <v>120</v>
      </c>
      <c r="E259" s="19">
        <v>298</v>
      </c>
      <c r="F259" s="19">
        <v>334</v>
      </c>
      <c r="G259" s="19">
        <v>220</v>
      </c>
      <c r="H259" s="19">
        <v>204</v>
      </c>
      <c r="I259" s="19">
        <v>58</v>
      </c>
      <c r="J259" s="20">
        <v>40.6</v>
      </c>
      <c r="K259" s="26"/>
    </row>
    <row r="260" spans="1:11" x14ac:dyDescent="0.25">
      <c r="A260" s="23" t="s">
        <v>351</v>
      </c>
      <c r="B260" s="19">
        <v>397</v>
      </c>
      <c r="C260" s="19">
        <v>3</v>
      </c>
      <c r="D260" s="19">
        <v>28</v>
      </c>
      <c r="E260" s="19">
        <v>112</v>
      </c>
      <c r="F260" s="19">
        <v>86</v>
      </c>
      <c r="G260" s="19">
        <v>80</v>
      </c>
      <c r="H260" s="19">
        <v>65</v>
      </c>
      <c r="I260" s="19">
        <v>23</v>
      </c>
      <c r="J260" s="20">
        <v>42.7</v>
      </c>
      <c r="K260" s="26"/>
    </row>
    <row r="261" spans="1:11" ht="18" customHeight="1" x14ac:dyDescent="0.25">
      <c r="A261" s="22" t="s">
        <v>352</v>
      </c>
      <c r="B261" s="19">
        <v>457</v>
      </c>
      <c r="C261" s="19">
        <v>6</v>
      </c>
      <c r="D261" s="19">
        <v>24</v>
      </c>
      <c r="E261" s="19">
        <v>98</v>
      </c>
      <c r="F261" s="19">
        <v>85</v>
      </c>
      <c r="G261" s="19">
        <v>116</v>
      </c>
      <c r="H261" s="19">
        <v>100</v>
      </c>
      <c r="I261" s="19">
        <v>29</v>
      </c>
      <c r="J261" s="20">
        <v>46.7</v>
      </c>
      <c r="K261" s="26" t="s">
        <v>433</v>
      </c>
    </row>
    <row r="262" spans="1:11" x14ac:dyDescent="0.25">
      <c r="K262" s="26"/>
    </row>
    <row r="263" spans="1:11" x14ac:dyDescent="0.25">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5">
      <c r="A264" s="21" t="s">
        <v>17</v>
      </c>
      <c r="B264" s="19">
        <v>13369</v>
      </c>
      <c r="C264" s="19">
        <v>176</v>
      </c>
      <c r="D264" s="19">
        <v>916</v>
      </c>
      <c r="E264" s="19">
        <v>2794</v>
      </c>
      <c r="F264" s="19">
        <v>3122</v>
      </c>
      <c r="G264" s="19">
        <v>3080</v>
      </c>
      <c r="H264" s="19">
        <v>2421</v>
      </c>
      <c r="I264" s="19">
        <v>861</v>
      </c>
      <c r="J264" s="20">
        <v>43.9</v>
      </c>
      <c r="K264" s="26" t="s">
        <v>54</v>
      </c>
    </row>
    <row r="265" spans="1:11" x14ac:dyDescent="0.25">
      <c r="A265" s="22" t="s">
        <v>353</v>
      </c>
      <c r="B265" s="19">
        <v>8671</v>
      </c>
      <c r="C265" s="19">
        <v>56</v>
      </c>
      <c r="D265" s="19">
        <v>368</v>
      </c>
      <c r="E265" s="19">
        <v>1734</v>
      </c>
      <c r="F265" s="19">
        <v>2181</v>
      </c>
      <c r="G265" s="19">
        <v>2190</v>
      </c>
      <c r="H265" s="19">
        <v>1654</v>
      </c>
      <c r="I265" s="19">
        <v>489</v>
      </c>
      <c r="J265" s="20">
        <v>44.9</v>
      </c>
      <c r="K265" s="26"/>
    </row>
    <row r="266" spans="1:11" ht="30" x14ac:dyDescent="0.25">
      <c r="A266" s="23" t="s">
        <v>354</v>
      </c>
      <c r="B266" s="19">
        <v>3772</v>
      </c>
      <c r="C266" s="19">
        <v>76</v>
      </c>
      <c r="D266" s="19">
        <v>461</v>
      </c>
      <c r="E266" s="19">
        <v>837</v>
      </c>
      <c r="F266" s="19">
        <v>784</v>
      </c>
      <c r="G266" s="19">
        <v>714</v>
      </c>
      <c r="H266" s="19">
        <v>619</v>
      </c>
      <c r="I266" s="19">
        <v>281</v>
      </c>
      <c r="J266" s="20">
        <v>41.5</v>
      </c>
      <c r="K266" s="26"/>
    </row>
    <row r="267" spans="1:11" x14ac:dyDescent="0.25">
      <c r="A267" s="22" t="s">
        <v>355</v>
      </c>
      <c r="B267" s="19">
        <v>77</v>
      </c>
      <c r="C267" s="19">
        <v>1</v>
      </c>
      <c r="D267" s="19">
        <v>3</v>
      </c>
      <c r="E267" s="19">
        <v>15</v>
      </c>
      <c r="F267" s="19">
        <v>16</v>
      </c>
      <c r="G267" s="19">
        <v>19</v>
      </c>
      <c r="H267" s="19">
        <v>15</v>
      </c>
      <c r="I267" s="19">
        <v>6</v>
      </c>
      <c r="J267" s="20">
        <v>47.1</v>
      </c>
      <c r="K267" s="26"/>
    </row>
    <row r="268" spans="1:11" ht="30" x14ac:dyDescent="0.25">
      <c r="A268" s="22" t="s">
        <v>356</v>
      </c>
      <c r="B268" s="19">
        <v>850</v>
      </c>
      <c r="C268" s="19">
        <v>44</v>
      </c>
      <c r="D268" s="19">
        <v>83</v>
      </c>
      <c r="E268" s="19">
        <v>207</v>
      </c>
      <c r="F268" s="19">
        <v>141</v>
      </c>
      <c r="G268" s="19">
        <v>156</v>
      </c>
      <c r="H268" s="19">
        <v>134</v>
      </c>
      <c r="I268" s="19">
        <v>84</v>
      </c>
      <c r="J268" s="20">
        <v>41.6</v>
      </c>
      <c r="K268" s="26"/>
    </row>
    <row r="269" spans="1:11" ht="21" customHeight="1" x14ac:dyDescent="0.25">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5">
      <c r="A270" s="22" t="s">
        <v>357</v>
      </c>
      <c r="B270" s="19">
        <v>7305</v>
      </c>
      <c r="C270" s="19">
        <v>41</v>
      </c>
      <c r="D270" s="19">
        <v>461</v>
      </c>
      <c r="E270" s="19">
        <v>1956</v>
      </c>
      <c r="F270" s="19">
        <v>1770</v>
      </c>
      <c r="G270" s="19">
        <v>1520</v>
      </c>
      <c r="H270" s="19">
        <v>1237</v>
      </c>
      <c r="I270" s="19">
        <v>320</v>
      </c>
      <c r="J270" s="20">
        <v>42.1</v>
      </c>
      <c r="K270" s="26"/>
    </row>
    <row r="271" spans="1:11" ht="30" x14ac:dyDescent="0.25">
      <c r="A271" s="23" t="s">
        <v>358</v>
      </c>
      <c r="B271" s="19">
        <v>7197</v>
      </c>
      <c r="C271" s="19">
        <v>41</v>
      </c>
      <c r="D271" s="19">
        <v>455</v>
      </c>
      <c r="E271" s="19">
        <v>1929</v>
      </c>
      <c r="F271" s="19">
        <v>1736</v>
      </c>
      <c r="G271" s="19">
        <v>1499</v>
      </c>
      <c r="H271" s="19">
        <v>1226</v>
      </c>
      <c r="I271" s="19">
        <v>311</v>
      </c>
      <c r="J271" s="20">
        <v>42.1</v>
      </c>
      <c r="K271" s="26"/>
    </row>
    <row r="272" spans="1:11" x14ac:dyDescent="0.25">
      <c r="A272" s="23" t="s">
        <v>359</v>
      </c>
      <c r="B272" s="19">
        <v>109</v>
      </c>
      <c r="C272" s="19">
        <v>1</v>
      </c>
      <c r="D272" s="19">
        <v>6</v>
      </c>
      <c r="E272" s="19">
        <v>27</v>
      </c>
      <c r="F272" s="19">
        <v>34</v>
      </c>
      <c r="G272" s="19">
        <v>21</v>
      </c>
      <c r="H272" s="19">
        <v>12</v>
      </c>
      <c r="I272" s="19">
        <v>8</v>
      </c>
      <c r="J272" s="20">
        <v>40.9</v>
      </c>
      <c r="K272" s="26"/>
    </row>
    <row r="273" spans="1:11" ht="18" customHeight="1" x14ac:dyDescent="0.25">
      <c r="A273" s="22" t="s">
        <v>360</v>
      </c>
      <c r="B273" s="19">
        <v>10284</v>
      </c>
      <c r="C273" s="19">
        <v>165</v>
      </c>
      <c r="D273" s="19">
        <v>746</v>
      </c>
      <c r="E273" s="19">
        <v>2419</v>
      </c>
      <c r="F273" s="19">
        <v>2251</v>
      </c>
      <c r="G273" s="19">
        <v>2109</v>
      </c>
      <c r="H273" s="19">
        <v>1835</v>
      </c>
      <c r="I273" s="19">
        <v>758</v>
      </c>
      <c r="J273" s="20">
        <v>43.2</v>
      </c>
      <c r="K273" s="26"/>
    </row>
    <row r="274" spans="1:11" x14ac:dyDescent="0.25">
      <c r="A274" s="23" t="s">
        <v>361</v>
      </c>
      <c r="B274" s="19">
        <v>1548</v>
      </c>
      <c r="C274" s="19">
        <v>9</v>
      </c>
      <c r="D274" s="19">
        <v>84</v>
      </c>
      <c r="E274" s="19">
        <v>338</v>
      </c>
      <c r="F274" s="19">
        <v>358</v>
      </c>
      <c r="G274" s="19">
        <v>341</v>
      </c>
      <c r="H274" s="19">
        <v>285</v>
      </c>
      <c r="I274" s="19">
        <v>133</v>
      </c>
      <c r="J274" s="20">
        <v>44.6</v>
      </c>
      <c r="K274" s="26"/>
    </row>
    <row r="275" spans="1:11" x14ac:dyDescent="0.25">
      <c r="A275" s="23" t="s">
        <v>362</v>
      </c>
      <c r="B275" s="19">
        <v>879</v>
      </c>
      <c r="C275" s="19">
        <v>16</v>
      </c>
      <c r="D275" s="19">
        <v>69</v>
      </c>
      <c r="E275" s="19">
        <v>223</v>
      </c>
      <c r="F275" s="19">
        <v>189</v>
      </c>
      <c r="G275" s="19">
        <v>179</v>
      </c>
      <c r="H275" s="19">
        <v>150</v>
      </c>
      <c r="I275" s="19">
        <v>54</v>
      </c>
      <c r="J275" s="20">
        <v>42.1</v>
      </c>
      <c r="K275" s="26"/>
    </row>
    <row r="276" spans="1:11" x14ac:dyDescent="0.25">
      <c r="A276" s="23" t="s">
        <v>363</v>
      </c>
      <c r="B276" s="19">
        <v>142</v>
      </c>
      <c r="C276" s="19">
        <v>1</v>
      </c>
      <c r="D276" s="19">
        <v>10</v>
      </c>
      <c r="E276" s="19">
        <v>32</v>
      </c>
      <c r="F276" s="19">
        <v>31</v>
      </c>
      <c r="G276" s="19">
        <v>29</v>
      </c>
      <c r="H276" s="19">
        <v>28</v>
      </c>
      <c r="I276" s="19">
        <v>11</v>
      </c>
      <c r="J276" s="20">
        <v>44.2</v>
      </c>
      <c r="K276" s="26"/>
    </row>
    <row r="277" spans="1:11" x14ac:dyDescent="0.25">
      <c r="A277" s="23" t="s">
        <v>364</v>
      </c>
      <c r="B277" s="19">
        <v>139</v>
      </c>
      <c r="C277" s="19">
        <v>0</v>
      </c>
      <c r="D277" s="19">
        <v>14</v>
      </c>
      <c r="E277" s="19">
        <v>32</v>
      </c>
      <c r="F277" s="19">
        <v>31</v>
      </c>
      <c r="G277" s="19">
        <v>24</v>
      </c>
      <c r="H277" s="19">
        <v>23</v>
      </c>
      <c r="I277" s="19">
        <v>14</v>
      </c>
      <c r="J277" s="20">
        <v>42.5</v>
      </c>
      <c r="K277" s="26"/>
    </row>
    <row r="278" spans="1:11" x14ac:dyDescent="0.25">
      <c r="A278" s="23" t="s">
        <v>365</v>
      </c>
      <c r="B278" s="19">
        <v>348</v>
      </c>
      <c r="C278" s="19">
        <v>1</v>
      </c>
      <c r="D278" s="19">
        <v>17</v>
      </c>
      <c r="E278" s="19">
        <v>75</v>
      </c>
      <c r="F278" s="19">
        <v>50</v>
      </c>
      <c r="G278" s="19">
        <v>77</v>
      </c>
      <c r="H278" s="19">
        <v>68</v>
      </c>
      <c r="I278" s="19">
        <v>59</v>
      </c>
      <c r="J278" s="20">
        <v>49.1</v>
      </c>
      <c r="K278" s="26"/>
    </row>
    <row r="279" spans="1:11" x14ac:dyDescent="0.25">
      <c r="A279" s="23" t="s">
        <v>366</v>
      </c>
      <c r="B279" s="19">
        <v>1934</v>
      </c>
      <c r="C279" s="19">
        <v>9</v>
      </c>
      <c r="D279" s="19">
        <v>130</v>
      </c>
      <c r="E279" s="19">
        <v>556</v>
      </c>
      <c r="F279" s="19">
        <v>487</v>
      </c>
      <c r="G279" s="19">
        <v>363</v>
      </c>
      <c r="H279" s="19">
        <v>284</v>
      </c>
      <c r="I279" s="19">
        <v>105</v>
      </c>
      <c r="J279" s="20">
        <v>41.1</v>
      </c>
      <c r="K279" s="26"/>
    </row>
    <row r="280" spans="1:11" x14ac:dyDescent="0.25">
      <c r="A280" s="23" t="s">
        <v>367</v>
      </c>
      <c r="B280" s="19">
        <v>1338</v>
      </c>
      <c r="C280" s="19">
        <v>18</v>
      </c>
      <c r="D280" s="19">
        <v>76</v>
      </c>
      <c r="E280" s="19">
        <v>258</v>
      </c>
      <c r="F280" s="19">
        <v>279</v>
      </c>
      <c r="G280" s="19">
        <v>310</v>
      </c>
      <c r="H280" s="19">
        <v>281</v>
      </c>
      <c r="I280" s="19">
        <v>116</v>
      </c>
      <c r="J280" s="20">
        <v>46.3</v>
      </c>
      <c r="K280" s="26"/>
    </row>
    <row r="281" spans="1:11" x14ac:dyDescent="0.25">
      <c r="A281" s="23" t="s">
        <v>368</v>
      </c>
      <c r="B281" s="19">
        <v>1560</v>
      </c>
      <c r="C281" s="19">
        <v>20</v>
      </c>
      <c r="D281" s="19">
        <v>113</v>
      </c>
      <c r="E281" s="19">
        <v>397</v>
      </c>
      <c r="F281" s="19">
        <v>369</v>
      </c>
      <c r="G281" s="19">
        <v>331</v>
      </c>
      <c r="H281" s="19">
        <v>246</v>
      </c>
      <c r="I281" s="19">
        <v>84</v>
      </c>
      <c r="J281" s="20">
        <v>42</v>
      </c>
      <c r="K281" s="26"/>
    </row>
    <row r="282" spans="1:11" x14ac:dyDescent="0.25">
      <c r="A282" s="23" t="s">
        <v>369</v>
      </c>
      <c r="B282" s="19">
        <v>1431</v>
      </c>
      <c r="C282" s="19">
        <v>55</v>
      </c>
      <c r="D282" s="19">
        <v>126</v>
      </c>
      <c r="E282" s="19">
        <v>292</v>
      </c>
      <c r="F282" s="19">
        <v>287</v>
      </c>
      <c r="G282" s="19">
        <v>276</v>
      </c>
      <c r="H282" s="19">
        <v>285</v>
      </c>
      <c r="I282" s="19">
        <v>110</v>
      </c>
      <c r="J282" s="20">
        <v>43.8</v>
      </c>
      <c r="K282" s="26"/>
    </row>
    <row r="283" spans="1:11" x14ac:dyDescent="0.25">
      <c r="A283" s="23" t="s">
        <v>370</v>
      </c>
      <c r="B283" s="19">
        <v>967</v>
      </c>
      <c r="C283" s="19">
        <v>35</v>
      </c>
      <c r="D283" s="19">
        <v>106</v>
      </c>
      <c r="E283" s="19">
        <v>215</v>
      </c>
      <c r="F283" s="19">
        <v>172</v>
      </c>
      <c r="G283" s="19">
        <v>180</v>
      </c>
      <c r="H283" s="19">
        <v>186</v>
      </c>
      <c r="I283" s="19">
        <v>72</v>
      </c>
      <c r="J283" s="20">
        <v>42.5</v>
      </c>
      <c r="K283" s="26"/>
    </row>
    <row r="284" spans="1:11" ht="18" customHeight="1" x14ac:dyDescent="0.25">
      <c r="A284" s="22" t="s">
        <v>371</v>
      </c>
      <c r="B284" s="19">
        <v>3147</v>
      </c>
      <c r="C284" s="19">
        <v>94</v>
      </c>
      <c r="D284" s="19">
        <v>304</v>
      </c>
      <c r="E284" s="19">
        <v>743</v>
      </c>
      <c r="F284" s="19">
        <v>618</v>
      </c>
      <c r="G284" s="19">
        <v>612</v>
      </c>
      <c r="H284" s="19">
        <v>516</v>
      </c>
      <c r="I284" s="19">
        <v>260</v>
      </c>
      <c r="J284" s="20">
        <v>42.1</v>
      </c>
      <c r="K284" s="26"/>
    </row>
    <row r="285" spans="1:11" x14ac:dyDescent="0.25">
      <c r="A285" s="23" t="s">
        <v>372</v>
      </c>
      <c r="B285" s="19">
        <v>1707</v>
      </c>
      <c r="C285" s="19">
        <v>25</v>
      </c>
      <c r="D285" s="19">
        <v>115</v>
      </c>
      <c r="E285" s="19">
        <v>412</v>
      </c>
      <c r="F285" s="19">
        <v>345</v>
      </c>
      <c r="G285" s="19">
        <v>341</v>
      </c>
      <c r="H285" s="19">
        <v>304</v>
      </c>
      <c r="I285" s="19">
        <v>165</v>
      </c>
      <c r="J285" s="20">
        <v>44.1</v>
      </c>
      <c r="K285" s="26"/>
    </row>
    <row r="286" spans="1:11" x14ac:dyDescent="0.25">
      <c r="A286" s="23" t="s">
        <v>373</v>
      </c>
      <c r="B286" s="19">
        <v>146</v>
      </c>
      <c r="C286" s="19">
        <v>3</v>
      </c>
      <c r="D286" s="19">
        <v>8</v>
      </c>
      <c r="E286" s="19">
        <v>24</v>
      </c>
      <c r="F286" s="19">
        <v>31</v>
      </c>
      <c r="G286" s="19">
        <v>33</v>
      </c>
      <c r="H286" s="19">
        <v>24</v>
      </c>
      <c r="I286" s="19">
        <v>23</v>
      </c>
      <c r="J286" s="20">
        <v>46.7</v>
      </c>
      <c r="K286" s="26"/>
    </row>
    <row r="287" spans="1:11" x14ac:dyDescent="0.25">
      <c r="A287" s="23" t="s">
        <v>374</v>
      </c>
      <c r="B287" s="19">
        <v>65</v>
      </c>
      <c r="C287" s="19">
        <v>2</v>
      </c>
      <c r="D287" s="19">
        <v>4</v>
      </c>
      <c r="E287" s="19">
        <v>14</v>
      </c>
      <c r="F287" s="19">
        <v>16</v>
      </c>
      <c r="G287" s="19">
        <v>11</v>
      </c>
      <c r="H287" s="19">
        <v>16</v>
      </c>
      <c r="I287" s="19">
        <v>3</v>
      </c>
      <c r="J287" s="20">
        <v>43.9</v>
      </c>
      <c r="K287" s="26"/>
    </row>
    <row r="288" spans="1:11" x14ac:dyDescent="0.25">
      <c r="A288" s="23" t="s">
        <v>375</v>
      </c>
      <c r="B288" s="19">
        <v>1229</v>
      </c>
      <c r="C288" s="19">
        <v>65</v>
      </c>
      <c r="D288" s="19">
        <v>177</v>
      </c>
      <c r="E288" s="19">
        <v>292</v>
      </c>
      <c r="F288" s="19">
        <v>226</v>
      </c>
      <c r="G288" s="19">
        <v>227</v>
      </c>
      <c r="H288" s="19">
        <v>172</v>
      </c>
      <c r="I288" s="19">
        <v>70</v>
      </c>
      <c r="J288" s="20">
        <v>38.4</v>
      </c>
      <c r="K288" s="26"/>
    </row>
    <row r="289" spans="1:11" x14ac:dyDescent="0.25">
      <c r="K289" s="26"/>
    </row>
    <row r="290" spans="1:11" x14ac:dyDescent="0.25">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5">
      <c r="A291" s="21" t="s">
        <v>20</v>
      </c>
      <c r="B291" s="19">
        <v>2601</v>
      </c>
      <c r="C291" s="19">
        <v>203</v>
      </c>
      <c r="D291" s="19">
        <v>331</v>
      </c>
      <c r="E291" s="19">
        <v>601</v>
      </c>
      <c r="F291" s="19">
        <v>447</v>
      </c>
      <c r="G291" s="19">
        <v>404</v>
      </c>
      <c r="H291" s="19">
        <v>373</v>
      </c>
      <c r="I291" s="19">
        <v>243</v>
      </c>
      <c r="J291" s="20">
        <v>39.200000000000003</v>
      </c>
      <c r="K291" s="26" t="s">
        <v>56</v>
      </c>
    </row>
    <row r="292" spans="1:11" x14ac:dyDescent="0.25">
      <c r="A292" s="22" t="s">
        <v>376</v>
      </c>
      <c r="B292" s="19">
        <v>140</v>
      </c>
      <c r="C292" s="19">
        <v>3</v>
      </c>
      <c r="D292" s="19">
        <v>12</v>
      </c>
      <c r="E292" s="19">
        <v>49</v>
      </c>
      <c r="F292" s="19">
        <v>25</v>
      </c>
      <c r="G292" s="19">
        <v>17</v>
      </c>
      <c r="H292" s="19">
        <v>19</v>
      </c>
      <c r="I292" s="19">
        <v>15</v>
      </c>
      <c r="J292" s="20">
        <v>38.9</v>
      </c>
      <c r="K292" s="26"/>
    </row>
    <row r="293" spans="1:11" x14ac:dyDescent="0.25">
      <c r="A293" s="22" t="s">
        <v>377</v>
      </c>
      <c r="B293" s="19">
        <v>126</v>
      </c>
      <c r="C293" s="19">
        <v>7</v>
      </c>
      <c r="D293" s="19">
        <v>13</v>
      </c>
      <c r="E293" s="19">
        <v>36</v>
      </c>
      <c r="F293" s="19">
        <v>24</v>
      </c>
      <c r="G293" s="19">
        <v>20</v>
      </c>
      <c r="H293" s="19">
        <v>18</v>
      </c>
      <c r="I293" s="19">
        <v>9</v>
      </c>
      <c r="J293" s="20">
        <v>39.799999999999997</v>
      </c>
      <c r="K293" s="26"/>
    </row>
    <row r="294" spans="1:11" ht="45" x14ac:dyDescent="0.25">
      <c r="A294" s="22" t="s">
        <v>378</v>
      </c>
      <c r="B294" s="19">
        <v>118</v>
      </c>
      <c r="C294" s="19">
        <v>3</v>
      </c>
      <c r="D294" s="19">
        <v>14</v>
      </c>
      <c r="E294" s="19">
        <v>31</v>
      </c>
      <c r="F294" s="19">
        <v>25</v>
      </c>
      <c r="G294" s="19">
        <v>24</v>
      </c>
      <c r="H294" s="19">
        <v>14</v>
      </c>
      <c r="I294" s="19">
        <v>7</v>
      </c>
      <c r="J294" s="20">
        <v>39.200000000000003</v>
      </c>
      <c r="K294" s="26"/>
    </row>
    <row r="295" spans="1:11" x14ac:dyDescent="0.25">
      <c r="A295" s="22" t="s">
        <v>379</v>
      </c>
      <c r="B295" s="19">
        <v>331</v>
      </c>
      <c r="C295" s="19">
        <v>1</v>
      </c>
      <c r="D295" s="19">
        <v>22</v>
      </c>
      <c r="E295" s="19">
        <v>82</v>
      </c>
      <c r="F295" s="19">
        <v>58</v>
      </c>
      <c r="G295" s="19">
        <v>55</v>
      </c>
      <c r="H295" s="19">
        <v>54</v>
      </c>
      <c r="I295" s="19">
        <v>59</v>
      </c>
      <c r="J295" s="20">
        <v>45.9</v>
      </c>
      <c r="K295" s="26"/>
    </row>
    <row r="296" spans="1:11" ht="30" x14ac:dyDescent="0.25">
      <c r="A296" s="22" t="s">
        <v>380</v>
      </c>
      <c r="B296" s="19">
        <v>307</v>
      </c>
      <c r="C296" s="19">
        <v>14</v>
      </c>
      <c r="D296" s="19">
        <v>33</v>
      </c>
      <c r="E296" s="19">
        <v>73</v>
      </c>
      <c r="F296" s="19">
        <v>54</v>
      </c>
      <c r="G296" s="19">
        <v>32</v>
      </c>
      <c r="H296" s="19">
        <v>70</v>
      </c>
      <c r="I296" s="19">
        <v>31</v>
      </c>
      <c r="J296" s="20">
        <v>42.6</v>
      </c>
      <c r="K296" s="26"/>
    </row>
    <row r="297" spans="1:11" x14ac:dyDescent="0.25">
      <c r="A297" s="22" t="s">
        <v>381</v>
      </c>
      <c r="B297" s="19">
        <v>30</v>
      </c>
      <c r="C297" s="19">
        <v>5</v>
      </c>
      <c r="D297" s="19">
        <v>9</v>
      </c>
      <c r="E297" s="19">
        <v>7</v>
      </c>
      <c r="F297" s="19">
        <v>2</v>
      </c>
      <c r="G297" s="19">
        <v>4</v>
      </c>
      <c r="H297" s="19">
        <v>2</v>
      </c>
      <c r="I297" s="19">
        <v>2</v>
      </c>
      <c r="J297" s="20" t="s">
        <v>131</v>
      </c>
      <c r="K297" s="26"/>
    </row>
    <row r="298" spans="1:11" x14ac:dyDescent="0.25">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5">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5">
      <c r="A300" s="22" t="s">
        <v>22</v>
      </c>
      <c r="B300" s="19">
        <v>967</v>
      </c>
      <c r="C300" s="19">
        <v>37</v>
      </c>
      <c r="D300" s="19">
        <v>104</v>
      </c>
      <c r="E300" s="19">
        <v>215</v>
      </c>
      <c r="F300" s="19">
        <v>195</v>
      </c>
      <c r="G300" s="19">
        <v>184</v>
      </c>
      <c r="H300" s="19">
        <v>165</v>
      </c>
      <c r="I300" s="19">
        <v>67</v>
      </c>
      <c r="J300" s="20">
        <v>41.7</v>
      </c>
      <c r="K300" s="26"/>
    </row>
    <row r="301" spans="1:11" x14ac:dyDescent="0.25">
      <c r="A301" s="23" t="s">
        <v>383</v>
      </c>
      <c r="B301" s="19">
        <v>906</v>
      </c>
      <c r="C301" s="19">
        <v>26</v>
      </c>
      <c r="D301" s="19">
        <v>94</v>
      </c>
      <c r="E301" s="19">
        <v>203</v>
      </c>
      <c r="F301" s="19">
        <v>191</v>
      </c>
      <c r="G301" s="19">
        <v>175</v>
      </c>
      <c r="H301" s="19">
        <v>157</v>
      </c>
      <c r="I301" s="19">
        <v>60</v>
      </c>
      <c r="J301" s="20">
        <v>42</v>
      </c>
      <c r="K301" s="26"/>
    </row>
    <row r="302" spans="1:11" ht="30" x14ac:dyDescent="0.25">
      <c r="A302" s="23" t="s">
        <v>384</v>
      </c>
      <c r="B302" s="19">
        <v>60</v>
      </c>
      <c r="C302" s="19">
        <v>11</v>
      </c>
      <c r="D302" s="19">
        <v>10</v>
      </c>
      <c r="E302" s="19">
        <v>11</v>
      </c>
      <c r="F302" s="19">
        <v>4</v>
      </c>
      <c r="G302" s="19">
        <v>10</v>
      </c>
      <c r="H302" s="19">
        <v>9</v>
      </c>
      <c r="I302" s="19">
        <v>6</v>
      </c>
      <c r="J302" s="20">
        <v>32.799999999999997</v>
      </c>
      <c r="K302" s="26"/>
    </row>
    <row r="303" spans="1:11" ht="18" customHeight="1" x14ac:dyDescent="0.25">
      <c r="A303" s="22" t="s">
        <v>23</v>
      </c>
      <c r="B303" s="19">
        <v>7912</v>
      </c>
      <c r="C303" s="19">
        <v>1629</v>
      </c>
      <c r="D303" s="19">
        <v>1619</v>
      </c>
      <c r="E303" s="19">
        <v>1688</v>
      </c>
      <c r="F303" s="19">
        <v>1208</v>
      </c>
      <c r="G303" s="19">
        <v>917</v>
      </c>
      <c r="H303" s="19">
        <v>609</v>
      </c>
      <c r="I303" s="19">
        <v>241</v>
      </c>
      <c r="J303" s="20">
        <v>28.9</v>
      </c>
      <c r="K303" s="26"/>
    </row>
    <row r="304" spans="1:11" x14ac:dyDescent="0.25">
      <c r="A304" s="23" t="s">
        <v>385</v>
      </c>
      <c r="B304" s="19">
        <v>7763</v>
      </c>
      <c r="C304" s="19">
        <v>1626</v>
      </c>
      <c r="D304" s="19">
        <v>1596</v>
      </c>
      <c r="E304" s="19">
        <v>1640</v>
      </c>
      <c r="F304" s="19">
        <v>1174</v>
      </c>
      <c r="G304" s="19">
        <v>899</v>
      </c>
      <c r="H304" s="19">
        <v>598</v>
      </c>
      <c r="I304" s="19">
        <v>231</v>
      </c>
      <c r="J304" s="20">
        <v>28.8</v>
      </c>
      <c r="K304" s="26"/>
    </row>
    <row r="305" spans="1:11" x14ac:dyDescent="0.25">
      <c r="A305" s="23" t="s">
        <v>386</v>
      </c>
      <c r="B305" s="19">
        <v>149</v>
      </c>
      <c r="C305" s="19">
        <v>4</v>
      </c>
      <c r="D305" s="19">
        <v>23</v>
      </c>
      <c r="E305" s="19">
        <v>48</v>
      </c>
      <c r="F305" s="19">
        <v>34</v>
      </c>
      <c r="G305" s="19">
        <v>18</v>
      </c>
      <c r="H305" s="19">
        <v>11</v>
      </c>
      <c r="I305" s="19">
        <v>10</v>
      </c>
      <c r="J305" s="20">
        <v>35.299999999999997</v>
      </c>
      <c r="K305" s="26"/>
    </row>
    <row r="306" spans="1:11" x14ac:dyDescent="0.25">
      <c r="K306" s="26"/>
    </row>
    <row r="307" spans="1:11" x14ac:dyDescent="0.25">
      <c r="A307" s="18" t="s">
        <v>387</v>
      </c>
      <c r="B307" s="19">
        <v>6742</v>
      </c>
      <c r="C307" s="19">
        <v>194</v>
      </c>
      <c r="D307" s="19">
        <v>584</v>
      </c>
      <c r="E307" s="19">
        <v>1336</v>
      </c>
      <c r="F307" s="19">
        <v>1445</v>
      </c>
      <c r="G307" s="19">
        <v>1316</v>
      </c>
      <c r="H307" s="19">
        <v>1259</v>
      </c>
      <c r="I307" s="19">
        <v>608</v>
      </c>
      <c r="J307" s="20">
        <v>43.8</v>
      </c>
      <c r="K307" s="26"/>
    </row>
    <row r="308" spans="1:11" ht="21" customHeight="1" x14ac:dyDescent="0.25">
      <c r="A308" s="21" t="s">
        <v>24</v>
      </c>
      <c r="B308" s="19">
        <v>6088</v>
      </c>
      <c r="C308" s="19">
        <v>160</v>
      </c>
      <c r="D308" s="19">
        <v>482</v>
      </c>
      <c r="E308" s="19">
        <v>1228</v>
      </c>
      <c r="F308" s="19">
        <v>1333</v>
      </c>
      <c r="G308" s="19">
        <v>1199</v>
      </c>
      <c r="H308" s="19">
        <v>1129</v>
      </c>
      <c r="I308" s="19">
        <v>558</v>
      </c>
      <c r="J308" s="20">
        <v>43.9</v>
      </c>
      <c r="K308" s="26"/>
    </row>
    <row r="309" spans="1:11" ht="18" customHeight="1" x14ac:dyDescent="0.25">
      <c r="A309" s="22" t="s">
        <v>388</v>
      </c>
      <c r="B309" s="19">
        <v>1907</v>
      </c>
      <c r="C309" s="19">
        <v>84</v>
      </c>
      <c r="D309" s="19">
        <v>169</v>
      </c>
      <c r="E309" s="19">
        <v>401</v>
      </c>
      <c r="F309" s="19">
        <v>401</v>
      </c>
      <c r="G309" s="19">
        <v>359</v>
      </c>
      <c r="H309" s="19">
        <v>364</v>
      </c>
      <c r="I309" s="19">
        <v>129</v>
      </c>
      <c r="J309" s="20">
        <v>42.6</v>
      </c>
      <c r="K309" s="26"/>
    </row>
    <row r="310" spans="1:11" x14ac:dyDescent="0.25">
      <c r="A310" s="23" t="s">
        <v>389</v>
      </c>
      <c r="B310" s="19">
        <v>1167</v>
      </c>
      <c r="C310" s="19">
        <v>43</v>
      </c>
      <c r="D310" s="19">
        <v>98</v>
      </c>
      <c r="E310" s="19">
        <v>252</v>
      </c>
      <c r="F310" s="19">
        <v>248</v>
      </c>
      <c r="G310" s="19">
        <v>239</v>
      </c>
      <c r="H310" s="19">
        <v>220</v>
      </c>
      <c r="I310" s="19">
        <v>67</v>
      </c>
      <c r="J310" s="20">
        <v>42.7</v>
      </c>
      <c r="K310" s="26"/>
    </row>
    <row r="311" spans="1:11" x14ac:dyDescent="0.25">
      <c r="A311" s="23" t="s">
        <v>390</v>
      </c>
      <c r="B311" s="19">
        <v>180</v>
      </c>
      <c r="C311" s="19">
        <v>28</v>
      </c>
      <c r="D311" s="19">
        <v>29</v>
      </c>
      <c r="E311" s="19">
        <v>42</v>
      </c>
      <c r="F311" s="19">
        <v>31</v>
      </c>
      <c r="G311" s="19">
        <v>28</v>
      </c>
      <c r="H311" s="19">
        <v>18</v>
      </c>
      <c r="I311" s="19">
        <v>5</v>
      </c>
      <c r="J311" s="20">
        <v>34.700000000000003</v>
      </c>
      <c r="K311" s="26"/>
    </row>
    <row r="312" spans="1:11" x14ac:dyDescent="0.25">
      <c r="A312" s="23" t="s">
        <v>391</v>
      </c>
      <c r="B312" s="19">
        <v>94</v>
      </c>
      <c r="C312" s="19">
        <v>4</v>
      </c>
      <c r="D312" s="19">
        <v>3</v>
      </c>
      <c r="E312" s="19">
        <v>26</v>
      </c>
      <c r="F312" s="19">
        <v>16</v>
      </c>
      <c r="G312" s="19">
        <v>16</v>
      </c>
      <c r="H312" s="19">
        <v>18</v>
      </c>
      <c r="I312" s="19">
        <v>10</v>
      </c>
      <c r="J312" s="20">
        <v>44.4</v>
      </c>
      <c r="K312" s="26"/>
    </row>
    <row r="313" spans="1:11" ht="30" x14ac:dyDescent="0.25">
      <c r="A313" s="23" t="s">
        <v>392</v>
      </c>
      <c r="B313" s="19">
        <v>282</v>
      </c>
      <c r="C313" s="19">
        <v>6</v>
      </c>
      <c r="D313" s="19">
        <v>27</v>
      </c>
      <c r="E313" s="19">
        <v>62</v>
      </c>
      <c r="F313" s="19">
        <v>64</v>
      </c>
      <c r="G313" s="19">
        <v>43</v>
      </c>
      <c r="H313" s="19">
        <v>60</v>
      </c>
      <c r="I313" s="19">
        <v>21</v>
      </c>
      <c r="J313" s="20">
        <v>42.9</v>
      </c>
      <c r="K313" s="26"/>
    </row>
    <row r="314" spans="1:11" x14ac:dyDescent="0.25">
      <c r="A314" s="23" t="s">
        <v>393</v>
      </c>
      <c r="B314" s="19">
        <v>184</v>
      </c>
      <c r="C314" s="19">
        <v>3</v>
      </c>
      <c r="D314" s="19">
        <v>12</v>
      </c>
      <c r="E314" s="19">
        <v>20</v>
      </c>
      <c r="F314" s="19">
        <v>42</v>
      </c>
      <c r="G314" s="19">
        <v>34</v>
      </c>
      <c r="H314" s="19">
        <v>47</v>
      </c>
      <c r="I314" s="19">
        <v>26</v>
      </c>
      <c r="J314" s="20">
        <v>48.5</v>
      </c>
      <c r="K314" s="26"/>
    </row>
    <row r="315" spans="1:11" ht="18" customHeight="1" x14ac:dyDescent="0.25">
      <c r="A315" s="22" t="s">
        <v>394</v>
      </c>
      <c r="B315" s="19">
        <v>2207</v>
      </c>
      <c r="C315" s="19">
        <v>54</v>
      </c>
      <c r="D315" s="19">
        <v>204</v>
      </c>
      <c r="E315" s="19">
        <v>464</v>
      </c>
      <c r="F315" s="19">
        <v>525</v>
      </c>
      <c r="G315" s="19">
        <v>461</v>
      </c>
      <c r="H315" s="19">
        <v>328</v>
      </c>
      <c r="I315" s="19">
        <v>171</v>
      </c>
      <c r="J315" s="20">
        <v>42.1</v>
      </c>
      <c r="K315" s="26"/>
    </row>
    <row r="316" spans="1:11" x14ac:dyDescent="0.25">
      <c r="A316" s="23" t="s">
        <v>395</v>
      </c>
      <c r="B316" s="19">
        <v>108</v>
      </c>
      <c r="C316" s="19">
        <v>2</v>
      </c>
      <c r="D316" s="19">
        <v>9</v>
      </c>
      <c r="E316" s="19">
        <v>25</v>
      </c>
      <c r="F316" s="19">
        <v>27</v>
      </c>
      <c r="G316" s="19">
        <v>19</v>
      </c>
      <c r="H316" s="19">
        <v>16</v>
      </c>
      <c r="I316" s="19">
        <v>11</v>
      </c>
      <c r="J316" s="20">
        <v>41.3</v>
      </c>
      <c r="K316" s="26"/>
    </row>
    <row r="317" spans="1:11" x14ac:dyDescent="0.25">
      <c r="A317" s="23" t="s">
        <v>396</v>
      </c>
      <c r="B317" s="19">
        <v>869</v>
      </c>
      <c r="C317" s="19">
        <v>11</v>
      </c>
      <c r="D317" s="19">
        <v>88</v>
      </c>
      <c r="E317" s="19">
        <v>199</v>
      </c>
      <c r="F317" s="19">
        <v>227</v>
      </c>
      <c r="G317" s="19">
        <v>171</v>
      </c>
      <c r="H317" s="19">
        <v>103</v>
      </c>
      <c r="I317" s="19">
        <v>70</v>
      </c>
      <c r="J317" s="20">
        <v>41</v>
      </c>
      <c r="K317" s="26"/>
    </row>
    <row r="318" spans="1:11" x14ac:dyDescent="0.25">
      <c r="A318" s="23" t="s">
        <v>397</v>
      </c>
      <c r="B318" s="19">
        <v>500</v>
      </c>
      <c r="C318" s="19">
        <v>9</v>
      </c>
      <c r="D318" s="19">
        <v>43</v>
      </c>
      <c r="E318" s="19">
        <v>95</v>
      </c>
      <c r="F318" s="19">
        <v>124</v>
      </c>
      <c r="G318" s="19">
        <v>127</v>
      </c>
      <c r="H318" s="19">
        <v>74</v>
      </c>
      <c r="I318" s="19">
        <v>29</v>
      </c>
      <c r="J318" s="20">
        <v>42.5</v>
      </c>
      <c r="K318" s="26"/>
    </row>
    <row r="319" spans="1:11" x14ac:dyDescent="0.25">
      <c r="A319" s="23" t="s">
        <v>398</v>
      </c>
      <c r="B319" s="19">
        <v>213</v>
      </c>
      <c r="C319" s="19">
        <v>5</v>
      </c>
      <c r="D319" s="19">
        <v>8</v>
      </c>
      <c r="E319" s="19">
        <v>30</v>
      </c>
      <c r="F319" s="19">
        <v>52</v>
      </c>
      <c r="G319" s="19">
        <v>59</v>
      </c>
      <c r="H319" s="19">
        <v>45</v>
      </c>
      <c r="I319" s="19">
        <v>15</v>
      </c>
      <c r="J319" s="20">
        <v>46.8</v>
      </c>
      <c r="K319" s="26"/>
    </row>
    <row r="320" spans="1:11" x14ac:dyDescent="0.25">
      <c r="A320" s="23" t="s">
        <v>399</v>
      </c>
      <c r="B320" s="19">
        <v>111</v>
      </c>
      <c r="C320" s="19">
        <v>1</v>
      </c>
      <c r="D320" s="19">
        <v>6</v>
      </c>
      <c r="E320" s="19">
        <v>17</v>
      </c>
      <c r="F320" s="19">
        <v>20</v>
      </c>
      <c r="G320" s="19">
        <v>17</v>
      </c>
      <c r="H320" s="19">
        <v>29</v>
      </c>
      <c r="I320" s="19">
        <v>21</v>
      </c>
      <c r="J320" s="20">
        <v>51.3</v>
      </c>
      <c r="K320" s="26"/>
    </row>
    <row r="321" spans="1:11" x14ac:dyDescent="0.25">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5">
      <c r="A322" s="22" t="s">
        <v>401</v>
      </c>
      <c r="B322" s="19">
        <v>1974</v>
      </c>
      <c r="C322" s="19">
        <v>22</v>
      </c>
      <c r="D322" s="19">
        <v>109</v>
      </c>
      <c r="E322" s="19">
        <v>363</v>
      </c>
      <c r="F322" s="19">
        <v>406</v>
      </c>
      <c r="G322" s="19">
        <v>379</v>
      </c>
      <c r="H322" s="19">
        <v>437</v>
      </c>
      <c r="I322" s="19">
        <v>258</v>
      </c>
      <c r="J322" s="20">
        <v>47.5</v>
      </c>
      <c r="K322" s="26"/>
    </row>
    <row r="323" spans="1:11" x14ac:dyDescent="0.25">
      <c r="A323" s="23" t="s">
        <v>402</v>
      </c>
      <c r="B323" s="19">
        <v>989</v>
      </c>
      <c r="C323" s="19">
        <v>11</v>
      </c>
      <c r="D323" s="19">
        <v>49</v>
      </c>
      <c r="E323" s="19">
        <v>137</v>
      </c>
      <c r="F323" s="19">
        <v>187</v>
      </c>
      <c r="G323" s="19">
        <v>191</v>
      </c>
      <c r="H323" s="19">
        <v>246</v>
      </c>
      <c r="I323" s="19">
        <v>169</v>
      </c>
      <c r="J323" s="20">
        <v>50.6</v>
      </c>
      <c r="K323" s="26"/>
    </row>
    <row r="324" spans="1:11" ht="30" x14ac:dyDescent="0.25">
      <c r="A324" s="23" t="s">
        <v>403</v>
      </c>
      <c r="B324" s="19">
        <v>758</v>
      </c>
      <c r="C324" s="19">
        <v>9</v>
      </c>
      <c r="D324" s="19">
        <v>46</v>
      </c>
      <c r="E324" s="19">
        <v>190</v>
      </c>
      <c r="F324" s="19">
        <v>176</v>
      </c>
      <c r="G324" s="19">
        <v>132</v>
      </c>
      <c r="H324" s="19">
        <v>139</v>
      </c>
      <c r="I324" s="19">
        <v>67</v>
      </c>
      <c r="J324" s="20">
        <v>43.5</v>
      </c>
      <c r="K324" s="26"/>
    </row>
    <row r="325" spans="1:11" x14ac:dyDescent="0.25">
      <c r="A325" s="23" t="s">
        <v>404</v>
      </c>
      <c r="B325" s="19">
        <v>66</v>
      </c>
      <c r="C325" s="19">
        <v>0</v>
      </c>
      <c r="D325" s="19">
        <v>1</v>
      </c>
      <c r="E325" s="19">
        <v>7</v>
      </c>
      <c r="F325" s="19">
        <v>13</v>
      </c>
      <c r="G325" s="19">
        <v>21</v>
      </c>
      <c r="H325" s="19">
        <v>20</v>
      </c>
      <c r="I325" s="19">
        <v>5</v>
      </c>
      <c r="J325" s="20">
        <v>51.3</v>
      </c>
      <c r="K325" s="26"/>
    </row>
    <row r="326" spans="1:11" x14ac:dyDescent="0.25">
      <c r="A326" s="23" t="s">
        <v>405</v>
      </c>
      <c r="B326" s="19">
        <v>161</v>
      </c>
      <c r="C326" s="19">
        <v>3</v>
      </c>
      <c r="D326" s="19">
        <v>14</v>
      </c>
      <c r="E326" s="19">
        <v>29</v>
      </c>
      <c r="F326" s="19">
        <v>30</v>
      </c>
      <c r="G326" s="19">
        <v>35</v>
      </c>
      <c r="H326" s="19">
        <v>33</v>
      </c>
      <c r="I326" s="19">
        <v>18</v>
      </c>
      <c r="J326" s="20">
        <v>45.7</v>
      </c>
      <c r="K326" s="26"/>
    </row>
    <row r="327" spans="1:11" ht="21" customHeight="1" x14ac:dyDescent="0.25">
      <c r="A327" s="21" t="s">
        <v>406</v>
      </c>
      <c r="B327" s="19">
        <v>654</v>
      </c>
      <c r="C327" s="19">
        <v>35</v>
      </c>
      <c r="D327" s="19">
        <v>102</v>
      </c>
      <c r="E327" s="19">
        <v>109</v>
      </c>
      <c r="F327" s="19">
        <v>112</v>
      </c>
      <c r="G327" s="19">
        <v>118</v>
      </c>
      <c r="H327" s="19">
        <v>129</v>
      </c>
      <c r="I327" s="19">
        <v>50</v>
      </c>
      <c r="J327" s="20">
        <v>42.2</v>
      </c>
      <c r="K327" s="26" t="s">
        <v>57</v>
      </c>
    </row>
    <row r="328" spans="1:11" x14ac:dyDescent="0.25">
      <c r="K328" s="26"/>
    </row>
    <row r="329" spans="1:11" x14ac:dyDescent="0.25">
      <c r="A329" s="18" t="s">
        <v>407</v>
      </c>
      <c r="B329" s="19">
        <v>7501</v>
      </c>
      <c r="C329" s="19">
        <v>30</v>
      </c>
      <c r="D329" s="19">
        <v>322</v>
      </c>
      <c r="E329" s="19">
        <v>1512</v>
      </c>
      <c r="F329" s="19">
        <v>1814</v>
      </c>
      <c r="G329" s="19">
        <v>1853</v>
      </c>
      <c r="H329" s="19">
        <v>1520</v>
      </c>
      <c r="I329" s="19">
        <v>451</v>
      </c>
      <c r="J329" s="20">
        <v>45.6</v>
      </c>
      <c r="K329" s="26" t="s">
        <v>53</v>
      </c>
    </row>
    <row r="330" spans="1:11" x14ac:dyDescent="0.25">
      <c r="A330" s="21" t="s">
        <v>408</v>
      </c>
      <c r="B330" s="19">
        <v>1122</v>
      </c>
      <c r="C330" s="19">
        <v>6</v>
      </c>
      <c r="D330" s="19">
        <v>52</v>
      </c>
      <c r="E330" s="19">
        <v>191</v>
      </c>
      <c r="F330" s="19">
        <v>248</v>
      </c>
      <c r="G330" s="19">
        <v>283</v>
      </c>
      <c r="H330" s="19">
        <v>256</v>
      </c>
      <c r="I330" s="19">
        <v>86</v>
      </c>
      <c r="J330" s="20">
        <v>47.8</v>
      </c>
      <c r="K330" s="26"/>
    </row>
    <row r="331" spans="1:11" x14ac:dyDescent="0.25">
      <c r="A331" s="21" t="s">
        <v>409</v>
      </c>
      <c r="B331" s="19">
        <v>310</v>
      </c>
      <c r="C331" s="19">
        <v>1</v>
      </c>
      <c r="D331" s="19">
        <v>11</v>
      </c>
      <c r="E331" s="19">
        <v>52</v>
      </c>
      <c r="F331" s="19">
        <v>67</v>
      </c>
      <c r="G331" s="19">
        <v>80</v>
      </c>
      <c r="H331" s="19">
        <v>80</v>
      </c>
      <c r="I331" s="19">
        <v>20</v>
      </c>
      <c r="J331" s="20">
        <v>48.3</v>
      </c>
      <c r="K331" s="26"/>
    </row>
    <row r="332" spans="1:11" x14ac:dyDescent="0.25">
      <c r="A332" s="21" t="s">
        <v>410</v>
      </c>
      <c r="B332" s="19">
        <v>166</v>
      </c>
      <c r="C332" s="19">
        <v>2</v>
      </c>
      <c r="D332" s="19">
        <v>6</v>
      </c>
      <c r="E332" s="19">
        <v>20</v>
      </c>
      <c r="F332" s="19">
        <v>36</v>
      </c>
      <c r="G332" s="19">
        <v>38</v>
      </c>
      <c r="H332" s="19">
        <v>52</v>
      </c>
      <c r="I332" s="19">
        <v>12</v>
      </c>
      <c r="J332" s="20">
        <v>49.4</v>
      </c>
      <c r="K332" s="26"/>
    </row>
    <row r="333" spans="1:11" x14ac:dyDescent="0.25">
      <c r="A333" s="21" t="s">
        <v>411</v>
      </c>
      <c r="B333" s="19">
        <v>2771</v>
      </c>
      <c r="C333" s="19">
        <v>9</v>
      </c>
      <c r="D333" s="19">
        <v>133</v>
      </c>
      <c r="E333" s="19">
        <v>705</v>
      </c>
      <c r="F333" s="19">
        <v>704</v>
      </c>
      <c r="G333" s="19">
        <v>669</v>
      </c>
      <c r="H333" s="19">
        <v>422</v>
      </c>
      <c r="I333" s="19">
        <v>129</v>
      </c>
      <c r="J333" s="20">
        <v>43</v>
      </c>
      <c r="K333" s="26"/>
    </row>
    <row r="334" spans="1:11" x14ac:dyDescent="0.25">
      <c r="A334" s="21" t="s">
        <v>412</v>
      </c>
      <c r="B334" s="19">
        <v>1186</v>
      </c>
      <c r="C334" s="19">
        <v>3</v>
      </c>
      <c r="D334" s="19">
        <v>42</v>
      </c>
      <c r="E334" s="19">
        <v>217</v>
      </c>
      <c r="F334" s="19">
        <v>298</v>
      </c>
      <c r="G334" s="19">
        <v>289</v>
      </c>
      <c r="H334" s="19">
        <v>252</v>
      </c>
      <c r="I334" s="19">
        <v>86</v>
      </c>
      <c r="J334" s="20">
        <v>45.9</v>
      </c>
      <c r="K334" s="26"/>
    </row>
    <row r="335" spans="1:11" x14ac:dyDescent="0.25">
      <c r="A335" s="21" t="s">
        <v>413</v>
      </c>
      <c r="B335" s="19">
        <v>296</v>
      </c>
      <c r="C335" s="19">
        <v>1</v>
      </c>
      <c r="D335" s="19">
        <v>24</v>
      </c>
      <c r="E335" s="19">
        <v>60</v>
      </c>
      <c r="F335" s="19">
        <v>66</v>
      </c>
      <c r="G335" s="19">
        <v>77</v>
      </c>
      <c r="H335" s="19">
        <v>54</v>
      </c>
      <c r="I335" s="19">
        <v>14</v>
      </c>
      <c r="J335" s="20">
        <v>45.4</v>
      </c>
      <c r="K335" s="26"/>
    </row>
    <row r="336" spans="1:11" x14ac:dyDescent="0.25">
      <c r="A336" s="21" t="s">
        <v>414</v>
      </c>
      <c r="B336" s="19">
        <v>682</v>
      </c>
      <c r="C336" s="19">
        <v>1</v>
      </c>
      <c r="D336" s="19">
        <v>32</v>
      </c>
      <c r="E336" s="19">
        <v>106</v>
      </c>
      <c r="F336" s="19">
        <v>147</v>
      </c>
      <c r="G336" s="19">
        <v>160</v>
      </c>
      <c r="H336" s="19">
        <v>179</v>
      </c>
      <c r="I336" s="19">
        <v>57</v>
      </c>
      <c r="J336" s="20">
        <v>48.7</v>
      </c>
      <c r="K336" s="26"/>
    </row>
    <row r="337" spans="1:11" x14ac:dyDescent="0.25">
      <c r="A337" s="21" t="s">
        <v>415</v>
      </c>
      <c r="B337" s="19">
        <v>968</v>
      </c>
      <c r="C337" s="19">
        <v>7</v>
      </c>
      <c r="D337" s="19">
        <v>24</v>
      </c>
      <c r="E337" s="19">
        <v>160</v>
      </c>
      <c r="F337" s="19">
        <v>247</v>
      </c>
      <c r="G337" s="19">
        <v>257</v>
      </c>
      <c r="H337" s="19">
        <v>226</v>
      </c>
      <c r="I337" s="19">
        <v>47</v>
      </c>
      <c r="J337" s="20">
        <v>47.2</v>
      </c>
      <c r="K337" s="26"/>
    </row>
    <row r="338" spans="1:11" x14ac:dyDescent="0.25">
      <c r="A338" s="14" t="s">
        <v>114</v>
      </c>
      <c r="B338"/>
      <c r="C338"/>
      <c r="D338"/>
      <c r="E338"/>
      <c r="F338"/>
      <c r="G338"/>
      <c r="H338"/>
      <c r="I338"/>
      <c r="J338"/>
      <c r="K338" s="26"/>
    </row>
    <row r="339" spans="1:11" ht="76.150000000000006" customHeight="1" x14ac:dyDescent="0.25">
      <c r="A339" s="84" t="s">
        <v>427</v>
      </c>
      <c r="B339" s="85"/>
      <c r="C339" s="85"/>
      <c r="D339" s="85"/>
      <c r="E339" s="85"/>
      <c r="F339" s="85"/>
      <c r="G339" s="85"/>
      <c r="H339" s="85"/>
      <c r="I339" s="85"/>
      <c r="J339" s="85"/>
      <c r="K339" s="26"/>
    </row>
    <row r="340" spans="1:11" x14ac:dyDescent="0.25">
      <c r="K340" s="26"/>
    </row>
    <row r="341" spans="1:11" ht="45" x14ac:dyDescent="0.25">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5">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5">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5">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5">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5">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5">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5">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5">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5">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defaultRowHeight="15" x14ac:dyDescent="0.25"/>
  <cols>
    <col min="1" max="1" width="28.28515625" customWidth="1"/>
    <col min="2" max="11" width="10.85546875" bestFit="1" customWidth="1"/>
  </cols>
  <sheetData>
    <row r="1" spans="1:33" ht="14.45" customHeight="1" x14ac:dyDescent="0.25">
      <c r="A1" s="52" t="s">
        <v>473</v>
      </c>
    </row>
    <row r="2" spans="1:33" ht="14.45" customHeight="1" thickBot="1" x14ac:dyDescent="0.3">
      <c r="A2" s="51" t="s">
        <v>472</v>
      </c>
      <c r="C2" s="50"/>
      <c r="D2" s="50"/>
      <c r="E2" s="50"/>
      <c r="F2" s="50"/>
      <c r="G2" s="50"/>
      <c r="H2" s="50"/>
      <c r="I2" s="50"/>
      <c r="J2" s="50"/>
      <c r="K2" s="50"/>
      <c r="L2" s="50"/>
    </row>
    <row r="3" spans="1:33" x14ac:dyDescent="0.25">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5">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5">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5">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5">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5">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5">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5">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5">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5">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5">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5">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5">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5">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5">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5">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5">
      <c r="A19" s="43"/>
      <c r="B19" s="42"/>
      <c r="C19" s="42"/>
      <c r="D19" s="42"/>
      <c r="E19" s="42"/>
      <c r="F19" s="42"/>
      <c r="G19" s="42"/>
      <c r="H19" s="42"/>
      <c r="I19" s="42"/>
      <c r="J19" s="42"/>
      <c r="K19" s="42"/>
      <c r="L19" s="42"/>
    </row>
    <row r="20" spans="1:33" x14ac:dyDescent="0.25">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5">
      <c r="A21" s="43" t="s">
        <v>458</v>
      </c>
      <c r="B21" s="42">
        <v>1027</v>
      </c>
      <c r="C21" s="42">
        <v>1001</v>
      </c>
      <c r="D21" s="42">
        <v>972</v>
      </c>
      <c r="E21" s="42">
        <v>941</v>
      </c>
      <c r="F21" s="42">
        <v>915</v>
      </c>
      <c r="G21" s="42">
        <v>886</v>
      </c>
      <c r="H21" s="42">
        <v>841</v>
      </c>
      <c r="I21" s="42">
        <v>801</v>
      </c>
      <c r="J21" s="42">
        <v>776</v>
      </c>
      <c r="K21" s="42">
        <v>746</v>
      </c>
      <c r="L21" s="42">
        <v>715</v>
      </c>
    </row>
    <row r="22" spans="1:33" x14ac:dyDescent="0.25">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5">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5">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5">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5">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5">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5">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5">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5">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5">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5">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5">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5">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5">
      <c r="A35" s="46"/>
      <c r="B35" s="42"/>
      <c r="C35" s="42"/>
      <c r="D35" s="42"/>
      <c r="E35" s="42"/>
      <c r="F35" s="42"/>
      <c r="G35" s="42"/>
      <c r="H35" s="42"/>
      <c r="I35" s="42"/>
      <c r="J35" s="42"/>
      <c r="K35" s="42"/>
      <c r="L35" s="42"/>
    </row>
    <row r="36" spans="1:33" x14ac:dyDescent="0.25">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5">
      <c r="A37" s="43" t="s">
        <v>458</v>
      </c>
      <c r="B37" s="42">
        <v>1054</v>
      </c>
      <c r="C37" s="42">
        <v>1032</v>
      </c>
      <c r="D37" s="42">
        <v>1006</v>
      </c>
      <c r="E37" s="42">
        <v>979</v>
      </c>
      <c r="F37" s="42">
        <v>957</v>
      </c>
      <c r="G37" s="42">
        <v>933</v>
      </c>
      <c r="H37" s="42">
        <v>892</v>
      </c>
      <c r="I37" s="42">
        <v>854</v>
      </c>
      <c r="J37" s="42">
        <v>830</v>
      </c>
      <c r="K37" s="42">
        <v>802</v>
      </c>
      <c r="L37" s="42">
        <v>775</v>
      </c>
    </row>
    <row r="38" spans="1:33" x14ac:dyDescent="0.25">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5">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5">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5">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5">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5">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5">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5">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5">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5">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5">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5">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5">
      <c r="A50" s="43" t="s">
        <v>445</v>
      </c>
      <c r="B50" s="42">
        <v>851</v>
      </c>
      <c r="C50" s="42">
        <v>905</v>
      </c>
      <c r="D50" s="42">
        <v>960</v>
      </c>
      <c r="E50" s="42">
        <v>1048</v>
      </c>
      <c r="F50" s="42">
        <v>1132</v>
      </c>
      <c r="G50" s="42">
        <v>1220</v>
      </c>
      <c r="H50" s="42">
        <v>1313</v>
      </c>
      <c r="I50" s="42">
        <v>1411</v>
      </c>
      <c r="J50" s="42">
        <v>1516</v>
      </c>
      <c r="K50" s="42">
        <v>1628</v>
      </c>
      <c r="L50" s="42">
        <v>1748</v>
      </c>
    </row>
    <row r="51" spans="1:33" x14ac:dyDescent="0.25">
      <c r="A51" s="46"/>
      <c r="B51" s="42"/>
      <c r="C51" s="42"/>
      <c r="D51" s="42"/>
      <c r="E51" s="42"/>
      <c r="F51" s="42"/>
      <c r="G51" s="42"/>
      <c r="H51" s="42"/>
      <c r="I51" s="42"/>
      <c r="J51" s="42"/>
      <c r="K51" s="42"/>
      <c r="L51" s="42"/>
    </row>
    <row r="52" spans="1:33" x14ac:dyDescent="0.25">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5">
      <c r="A53" s="43" t="s">
        <v>458</v>
      </c>
      <c r="B53" s="42">
        <v>828</v>
      </c>
      <c r="C53" s="42">
        <v>805</v>
      </c>
      <c r="D53" s="42">
        <v>778</v>
      </c>
      <c r="E53" s="42">
        <v>750</v>
      </c>
      <c r="F53" s="42">
        <v>725</v>
      </c>
      <c r="G53" s="42">
        <v>698</v>
      </c>
      <c r="H53" s="42">
        <v>660</v>
      </c>
      <c r="I53" s="42">
        <v>626</v>
      </c>
      <c r="J53" s="42">
        <v>606</v>
      </c>
      <c r="K53" s="42">
        <v>581</v>
      </c>
      <c r="L53" s="42">
        <v>553</v>
      </c>
    </row>
    <row r="54" spans="1:33" x14ac:dyDescent="0.25">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5">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5">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5">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5">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5">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5">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5">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5">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5">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5">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5">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5">
      <c r="A66" s="43" t="s">
        <v>445</v>
      </c>
      <c r="B66" s="42">
        <v>971</v>
      </c>
      <c r="C66" s="42">
        <v>1022</v>
      </c>
      <c r="D66" s="42">
        <v>1073</v>
      </c>
      <c r="E66" s="42">
        <v>1164</v>
      </c>
      <c r="F66" s="42">
        <v>1245</v>
      </c>
      <c r="G66" s="42">
        <v>1323</v>
      </c>
      <c r="H66" s="42">
        <v>1403</v>
      </c>
      <c r="I66" s="42">
        <v>1485</v>
      </c>
      <c r="J66" s="42">
        <v>1571</v>
      </c>
      <c r="K66" s="42">
        <v>1660</v>
      </c>
      <c r="L66" s="42">
        <v>1753</v>
      </c>
    </row>
    <row r="67" spans="1:33" x14ac:dyDescent="0.25">
      <c r="A67" s="46"/>
      <c r="B67" s="42"/>
      <c r="C67" s="42"/>
      <c r="D67" s="42"/>
      <c r="E67" s="42"/>
      <c r="F67" s="42"/>
      <c r="G67" s="42"/>
      <c r="H67" s="42"/>
      <c r="I67" s="42"/>
      <c r="J67" s="42"/>
      <c r="K67" s="42"/>
      <c r="L67" s="42"/>
    </row>
    <row r="68" spans="1:33" x14ac:dyDescent="0.25">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5">
      <c r="A69" s="43" t="s">
        <v>458</v>
      </c>
      <c r="B69" s="42">
        <v>816</v>
      </c>
      <c r="C69" s="42">
        <v>797</v>
      </c>
      <c r="D69" s="42">
        <v>773</v>
      </c>
      <c r="E69" s="42">
        <v>748</v>
      </c>
      <c r="F69" s="42">
        <v>727</v>
      </c>
      <c r="G69" s="42">
        <v>704</v>
      </c>
      <c r="H69" s="42">
        <v>670</v>
      </c>
      <c r="I69" s="42">
        <v>639</v>
      </c>
      <c r="J69" s="42">
        <v>620</v>
      </c>
      <c r="K69" s="42">
        <v>598</v>
      </c>
      <c r="L69" s="42">
        <v>573</v>
      </c>
    </row>
    <row r="70" spans="1:33" x14ac:dyDescent="0.25">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5">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5">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5">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5">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5">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5">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5">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5">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5">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5">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5">
      <c r="A81" s="43" t="s">
        <v>446</v>
      </c>
      <c r="B81" s="42">
        <v>999</v>
      </c>
      <c r="C81" s="42">
        <v>1074</v>
      </c>
      <c r="D81" s="42">
        <v>1158</v>
      </c>
      <c r="E81" s="42">
        <v>1187</v>
      </c>
      <c r="F81" s="42">
        <v>1241</v>
      </c>
      <c r="G81" s="42">
        <v>1305</v>
      </c>
      <c r="H81" s="42">
        <v>1378</v>
      </c>
      <c r="I81" s="42">
        <v>1447</v>
      </c>
      <c r="J81" s="42">
        <v>1522</v>
      </c>
      <c r="K81" s="42">
        <v>1593</v>
      </c>
      <c r="L81" s="42">
        <v>1657</v>
      </c>
    </row>
    <row r="82" spans="1:33" x14ac:dyDescent="0.25">
      <c r="A82" s="43" t="s">
        <v>445</v>
      </c>
      <c r="B82" s="42">
        <v>711</v>
      </c>
      <c r="C82" s="42">
        <v>754</v>
      </c>
      <c r="D82" s="42">
        <v>798</v>
      </c>
      <c r="E82" s="42">
        <v>871</v>
      </c>
      <c r="F82" s="42">
        <v>939</v>
      </c>
      <c r="G82" s="42">
        <v>1009</v>
      </c>
      <c r="H82" s="42">
        <v>1083</v>
      </c>
      <c r="I82" s="42">
        <v>1160</v>
      </c>
      <c r="J82" s="42">
        <v>1243</v>
      </c>
      <c r="K82" s="42">
        <v>1332</v>
      </c>
      <c r="L82" s="42">
        <v>1427</v>
      </c>
    </row>
    <row r="83" spans="1:33" x14ac:dyDescent="0.25">
      <c r="A83" s="46"/>
      <c r="B83" s="42"/>
      <c r="C83" s="42"/>
      <c r="D83" s="42"/>
      <c r="E83" s="42"/>
      <c r="F83" s="42"/>
      <c r="G83" s="42"/>
      <c r="H83" s="42"/>
      <c r="I83" s="42"/>
      <c r="J83" s="42"/>
      <c r="K83" s="42"/>
      <c r="L83" s="42"/>
    </row>
    <row r="84" spans="1:33" x14ac:dyDescent="0.25">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5">
      <c r="A85" s="43" t="s">
        <v>458</v>
      </c>
      <c r="B85" s="42">
        <v>98</v>
      </c>
      <c r="C85" s="42">
        <v>94</v>
      </c>
      <c r="D85" s="42">
        <v>92</v>
      </c>
      <c r="E85" s="42">
        <v>89</v>
      </c>
      <c r="F85" s="42">
        <v>88</v>
      </c>
      <c r="G85" s="42">
        <v>86</v>
      </c>
      <c r="H85" s="42">
        <v>82</v>
      </c>
      <c r="I85" s="42">
        <v>78</v>
      </c>
      <c r="J85" s="42">
        <v>75</v>
      </c>
      <c r="K85" s="42">
        <v>72</v>
      </c>
      <c r="L85" s="42">
        <v>70</v>
      </c>
    </row>
    <row r="86" spans="1:33" x14ac:dyDescent="0.25">
      <c r="A86" s="43" t="s">
        <v>457</v>
      </c>
      <c r="B86" s="42">
        <v>237</v>
      </c>
      <c r="C86" s="42">
        <v>226</v>
      </c>
      <c r="D86" s="42">
        <v>217</v>
      </c>
      <c r="E86" s="42">
        <v>213</v>
      </c>
      <c r="F86" s="42">
        <v>212</v>
      </c>
      <c r="G86" s="42">
        <v>211</v>
      </c>
      <c r="H86" s="42">
        <v>213</v>
      </c>
      <c r="I86" s="42">
        <v>213</v>
      </c>
      <c r="J86" s="42">
        <v>206</v>
      </c>
      <c r="K86" s="42">
        <v>200</v>
      </c>
      <c r="L86" s="42">
        <v>197</v>
      </c>
    </row>
    <row r="87" spans="1:33" x14ac:dyDescent="0.25">
      <c r="A87" s="43" t="s">
        <v>456</v>
      </c>
      <c r="B87" s="42">
        <v>1062</v>
      </c>
      <c r="C87" s="42">
        <v>1051</v>
      </c>
      <c r="D87" s="42">
        <v>1045</v>
      </c>
      <c r="E87" s="42">
        <v>1032</v>
      </c>
      <c r="F87" s="42">
        <v>1015</v>
      </c>
      <c r="G87" s="42">
        <v>1001</v>
      </c>
      <c r="H87" s="42">
        <v>982</v>
      </c>
      <c r="I87" s="42">
        <v>973</v>
      </c>
      <c r="J87" s="42">
        <v>978</v>
      </c>
      <c r="K87" s="42">
        <v>986</v>
      </c>
      <c r="L87" s="42">
        <v>987</v>
      </c>
    </row>
    <row r="88" spans="1:33" x14ac:dyDescent="0.25">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5">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5">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5">
      <c r="A91" s="43" t="s">
        <v>452</v>
      </c>
      <c r="B91" s="42">
        <v>981</v>
      </c>
      <c r="C91" s="42">
        <v>1013</v>
      </c>
      <c r="D91" s="42">
        <v>1039</v>
      </c>
      <c r="E91" s="42">
        <v>1061</v>
      </c>
      <c r="F91" s="42">
        <v>1082</v>
      </c>
      <c r="G91" s="42">
        <v>1094</v>
      </c>
      <c r="H91" s="42">
        <v>1101</v>
      </c>
      <c r="I91" s="42">
        <v>1121</v>
      </c>
      <c r="J91" s="42">
        <v>1143</v>
      </c>
      <c r="K91" s="42">
        <v>1176</v>
      </c>
      <c r="L91" s="42">
        <v>1229</v>
      </c>
    </row>
    <row r="92" spans="1:33" x14ac:dyDescent="0.25">
      <c r="A92" s="43" t="s">
        <v>451</v>
      </c>
      <c r="B92" s="42">
        <v>998</v>
      </c>
      <c r="C92" s="42">
        <v>980</v>
      </c>
      <c r="D92" s="42">
        <v>960</v>
      </c>
      <c r="E92" s="42">
        <v>955</v>
      </c>
      <c r="F92" s="42">
        <v>963</v>
      </c>
      <c r="G92" s="42">
        <v>985</v>
      </c>
      <c r="H92" s="42">
        <v>1017</v>
      </c>
      <c r="I92" s="42">
        <v>1043</v>
      </c>
      <c r="J92" s="42">
        <v>1065</v>
      </c>
      <c r="K92" s="42">
        <v>1085</v>
      </c>
      <c r="L92" s="42">
        <v>1096</v>
      </c>
    </row>
    <row r="93" spans="1:33" x14ac:dyDescent="0.25">
      <c r="A93" s="43" t="s">
        <v>450</v>
      </c>
      <c r="B93" s="42">
        <v>927</v>
      </c>
      <c r="C93" s="42">
        <v>920</v>
      </c>
      <c r="D93" s="42">
        <v>922</v>
      </c>
      <c r="E93" s="42">
        <v>925</v>
      </c>
      <c r="F93" s="42">
        <v>919</v>
      </c>
      <c r="G93" s="42">
        <v>911</v>
      </c>
      <c r="H93" s="42">
        <v>896</v>
      </c>
      <c r="I93" s="42">
        <v>879</v>
      </c>
      <c r="J93" s="42">
        <v>876</v>
      </c>
      <c r="K93" s="42">
        <v>883</v>
      </c>
      <c r="L93" s="42">
        <v>903</v>
      </c>
    </row>
    <row r="94" spans="1:33" x14ac:dyDescent="0.25">
      <c r="A94" s="43" t="s">
        <v>449</v>
      </c>
      <c r="B94" s="42">
        <v>785</v>
      </c>
      <c r="C94" s="42">
        <v>782</v>
      </c>
      <c r="D94" s="42">
        <v>775</v>
      </c>
      <c r="E94" s="42">
        <v>763</v>
      </c>
      <c r="F94" s="42">
        <v>751</v>
      </c>
      <c r="G94" s="42">
        <v>736</v>
      </c>
      <c r="H94" s="42">
        <v>733</v>
      </c>
      <c r="I94" s="42">
        <v>735</v>
      </c>
      <c r="J94" s="42">
        <v>738</v>
      </c>
      <c r="K94" s="42">
        <v>735</v>
      </c>
      <c r="L94" s="42">
        <v>729</v>
      </c>
    </row>
    <row r="95" spans="1:33" x14ac:dyDescent="0.25">
      <c r="A95" s="43" t="s">
        <v>448</v>
      </c>
      <c r="B95" s="42">
        <v>551</v>
      </c>
      <c r="C95" s="42">
        <v>568</v>
      </c>
      <c r="D95" s="42">
        <v>579</v>
      </c>
      <c r="E95" s="42">
        <v>585</v>
      </c>
      <c r="F95" s="42">
        <v>591</v>
      </c>
      <c r="G95" s="42">
        <v>596</v>
      </c>
      <c r="H95" s="42">
        <v>597</v>
      </c>
      <c r="I95" s="42">
        <v>595</v>
      </c>
      <c r="J95" s="42">
        <v>588</v>
      </c>
      <c r="K95" s="42">
        <v>582</v>
      </c>
      <c r="L95" s="42">
        <v>574</v>
      </c>
    </row>
    <row r="96" spans="1:33" x14ac:dyDescent="0.25">
      <c r="A96" s="43" t="s">
        <v>447</v>
      </c>
      <c r="B96" s="42">
        <v>245</v>
      </c>
      <c r="C96" s="42">
        <v>260</v>
      </c>
      <c r="D96" s="42">
        <v>275</v>
      </c>
      <c r="E96" s="42">
        <v>292</v>
      </c>
      <c r="F96" s="42">
        <v>309</v>
      </c>
      <c r="G96" s="42">
        <v>324</v>
      </c>
      <c r="H96" s="42">
        <v>339</v>
      </c>
      <c r="I96" s="42">
        <v>351</v>
      </c>
      <c r="J96" s="42">
        <v>360</v>
      </c>
      <c r="K96" s="42">
        <v>369</v>
      </c>
      <c r="L96" s="42">
        <v>378</v>
      </c>
    </row>
    <row r="97" spans="1:33" x14ac:dyDescent="0.25">
      <c r="A97" s="43" t="s">
        <v>446</v>
      </c>
      <c r="B97" s="42">
        <v>105</v>
      </c>
      <c r="C97" s="42">
        <v>115</v>
      </c>
      <c r="D97" s="42">
        <v>125</v>
      </c>
      <c r="E97" s="42">
        <v>131</v>
      </c>
      <c r="F97" s="42">
        <v>139</v>
      </c>
      <c r="G97" s="42">
        <v>147</v>
      </c>
      <c r="H97" s="42">
        <v>157</v>
      </c>
      <c r="I97" s="42">
        <v>166</v>
      </c>
      <c r="J97" s="42">
        <v>178</v>
      </c>
      <c r="K97" s="42">
        <v>189</v>
      </c>
      <c r="L97" s="42">
        <v>199</v>
      </c>
    </row>
    <row r="98" spans="1:33" x14ac:dyDescent="0.25">
      <c r="A98" s="43" t="s">
        <v>445</v>
      </c>
      <c r="B98" s="42">
        <v>71</v>
      </c>
      <c r="C98" s="42">
        <v>76</v>
      </c>
      <c r="D98" s="42">
        <v>81</v>
      </c>
      <c r="E98" s="42">
        <v>88</v>
      </c>
      <c r="F98" s="42">
        <v>96</v>
      </c>
      <c r="G98" s="42">
        <v>104</v>
      </c>
      <c r="H98" s="42">
        <v>113</v>
      </c>
      <c r="I98" s="42">
        <v>123</v>
      </c>
      <c r="J98" s="42">
        <v>133</v>
      </c>
      <c r="K98" s="42">
        <v>143</v>
      </c>
      <c r="L98" s="42">
        <v>155</v>
      </c>
    </row>
    <row r="99" spans="1:33" x14ac:dyDescent="0.25">
      <c r="A99" s="46"/>
      <c r="B99" s="42"/>
      <c r="C99" s="42"/>
      <c r="D99" s="42"/>
      <c r="E99" s="42"/>
      <c r="F99" s="42"/>
      <c r="G99" s="42"/>
      <c r="H99" s="42"/>
      <c r="I99" s="42"/>
      <c r="J99" s="42"/>
      <c r="K99" s="42"/>
      <c r="L99" s="42"/>
    </row>
    <row r="100" spans="1:33" x14ac:dyDescent="0.25">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5">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5">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5">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5">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5">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5">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5">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5">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5">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5">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5">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5">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5">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5">
      <c r="A114" s="43" t="s">
        <v>445</v>
      </c>
      <c r="B114" s="42">
        <v>81</v>
      </c>
      <c r="C114" s="42">
        <v>87</v>
      </c>
      <c r="D114" s="42">
        <v>92</v>
      </c>
      <c r="E114" s="42">
        <v>100</v>
      </c>
      <c r="F114" s="42">
        <v>109</v>
      </c>
      <c r="G114" s="42">
        <v>118</v>
      </c>
      <c r="H114" s="42">
        <v>129</v>
      </c>
      <c r="I114" s="42">
        <v>140</v>
      </c>
      <c r="J114" s="42">
        <v>152</v>
      </c>
      <c r="K114" s="42">
        <v>164</v>
      </c>
      <c r="L114" s="42">
        <v>178</v>
      </c>
    </row>
    <row r="115" spans="1:33" x14ac:dyDescent="0.25">
      <c r="A115" s="43"/>
      <c r="B115" s="42"/>
      <c r="C115" s="42"/>
      <c r="D115" s="42"/>
      <c r="E115" s="42"/>
      <c r="F115" s="42"/>
      <c r="G115" s="42"/>
      <c r="H115" s="42"/>
      <c r="I115" s="42"/>
      <c r="J115" s="42"/>
      <c r="K115" s="42"/>
      <c r="L115" s="42"/>
    </row>
    <row r="116" spans="1:33" x14ac:dyDescent="0.25">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5">
      <c r="A117" s="43" t="s">
        <v>458</v>
      </c>
      <c r="B117" s="43">
        <v>101</v>
      </c>
      <c r="C117" s="43">
        <v>102</v>
      </c>
      <c r="D117" s="43">
        <v>102</v>
      </c>
      <c r="E117" s="43">
        <v>102</v>
      </c>
      <c r="F117" s="43">
        <v>102</v>
      </c>
      <c r="G117" s="43">
        <v>102</v>
      </c>
      <c r="H117" s="43">
        <v>99</v>
      </c>
      <c r="I117" s="43">
        <v>97</v>
      </c>
      <c r="J117" s="43">
        <v>95</v>
      </c>
      <c r="K117" s="43">
        <v>93</v>
      </c>
      <c r="L117" s="43">
        <v>92</v>
      </c>
    </row>
    <row r="118" spans="1:33" x14ac:dyDescent="0.25">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5">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5">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5">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5">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5">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5">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5">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5">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5">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5">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5">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5">
      <c r="A130" s="43" t="s">
        <v>445</v>
      </c>
      <c r="B130" s="43">
        <v>71</v>
      </c>
      <c r="C130" s="43">
        <v>76</v>
      </c>
      <c r="D130" s="43">
        <v>81</v>
      </c>
      <c r="E130" s="43">
        <v>88</v>
      </c>
      <c r="F130" s="43">
        <v>96</v>
      </c>
      <c r="G130" s="43">
        <v>104</v>
      </c>
      <c r="H130" s="43">
        <v>112</v>
      </c>
      <c r="I130" s="43">
        <v>121</v>
      </c>
      <c r="J130" s="43">
        <v>129</v>
      </c>
      <c r="K130" s="43">
        <v>139</v>
      </c>
      <c r="L130" s="43">
        <v>149</v>
      </c>
    </row>
    <row r="131" spans="1:33" x14ac:dyDescent="0.25">
      <c r="A131" s="46"/>
      <c r="B131" s="42"/>
      <c r="C131" s="42"/>
      <c r="D131" s="42"/>
      <c r="E131" s="42"/>
      <c r="F131" s="42"/>
      <c r="G131" s="42"/>
      <c r="H131" s="42"/>
      <c r="I131" s="42"/>
      <c r="J131" s="42"/>
      <c r="K131" s="42"/>
      <c r="L131" s="42"/>
    </row>
    <row r="132" spans="1:33" x14ac:dyDescent="0.25">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5">
      <c r="A133" s="43" t="s">
        <v>458</v>
      </c>
      <c r="B133" s="43">
        <v>103</v>
      </c>
      <c r="C133" s="43">
        <v>104</v>
      </c>
      <c r="D133" s="43">
        <v>104</v>
      </c>
      <c r="E133" s="43">
        <v>102</v>
      </c>
      <c r="F133" s="43">
        <v>101</v>
      </c>
      <c r="G133" s="43">
        <v>101</v>
      </c>
      <c r="H133" s="43">
        <v>99</v>
      </c>
      <c r="I133" s="43">
        <v>97</v>
      </c>
      <c r="J133" s="43">
        <v>94</v>
      </c>
      <c r="K133" s="43">
        <v>91</v>
      </c>
      <c r="L133" s="43">
        <v>91</v>
      </c>
    </row>
    <row r="134" spans="1:33" x14ac:dyDescent="0.25">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5">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5">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5">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5">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5">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5">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5">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5">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5">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5">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5">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5">
      <c r="A146" s="43" t="s">
        <v>445</v>
      </c>
      <c r="B146" s="42">
        <v>59</v>
      </c>
      <c r="C146" s="42">
        <v>64</v>
      </c>
      <c r="D146" s="42">
        <v>70</v>
      </c>
      <c r="E146" s="42">
        <v>77</v>
      </c>
      <c r="F146" s="42">
        <v>84</v>
      </c>
      <c r="G146" s="42">
        <v>92</v>
      </c>
      <c r="H146" s="42">
        <v>102</v>
      </c>
      <c r="I146" s="42">
        <v>111</v>
      </c>
      <c r="J146" s="42">
        <v>121</v>
      </c>
      <c r="K146" s="42">
        <v>132</v>
      </c>
      <c r="L146" s="42">
        <v>143</v>
      </c>
    </row>
    <row r="147" spans="1:33" x14ac:dyDescent="0.25">
      <c r="A147" s="46"/>
      <c r="B147" s="45"/>
      <c r="C147" s="45"/>
      <c r="D147" s="45"/>
      <c r="E147" s="45"/>
      <c r="F147" s="45"/>
      <c r="G147" s="45"/>
      <c r="H147" s="45"/>
      <c r="I147" s="45"/>
      <c r="J147" s="45"/>
      <c r="K147" s="45"/>
      <c r="L147" s="45"/>
    </row>
    <row r="148" spans="1:33" x14ac:dyDescent="0.25">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5">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5">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5">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5">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5">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5">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5">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5">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5">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5">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5">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5">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5">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5">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5">
      <c r="A163" s="46"/>
      <c r="B163" s="42"/>
      <c r="C163" s="42"/>
      <c r="D163" s="42"/>
      <c r="E163" s="42"/>
      <c r="F163" s="42"/>
      <c r="G163" s="42"/>
      <c r="H163" s="42"/>
      <c r="I163" s="42"/>
      <c r="J163" s="42"/>
      <c r="K163" s="42"/>
      <c r="L163" s="42"/>
    </row>
    <row r="164" spans="1:33" x14ac:dyDescent="0.25">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5">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5">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5">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5">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5">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5">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5">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5">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5">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5">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5">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5">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5">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5">
      <c r="A178" s="43" t="s">
        <v>445</v>
      </c>
      <c r="B178" s="43">
        <v>61</v>
      </c>
      <c r="C178" s="43">
        <v>69</v>
      </c>
      <c r="D178" s="43">
        <v>79</v>
      </c>
      <c r="E178" s="43">
        <v>90</v>
      </c>
      <c r="F178" s="43">
        <v>103</v>
      </c>
      <c r="G178" s="43">
        <v>117</v>
      </c>
      <c r="H178" s="43">
        <v>134</v>
      </c>
      <c r="I178" s="43">
        <v>152</v>
      </c>
      <c r="J178" s="43">
        <v>172</v>
      </c>
      <c r="K178" s="43">
        <v>196</v>
      </c>
      <c r="L178" s="43">
        <v>222</v>
      </c>
    </row>
    <row r="179" spans="1:33" x14ac:dyDescent="0.25">
      <c r="A179" s="46"/>
      <c r="B179" s="45"/>
      <c r="C179" s="45"/>
      <c r="D179" s="45"/>
      <c r="E179" s="45"/>
      <c r="F179" s="45"/>
      <c r="G179" s="45"/>
      <c r="H179" s="45"/>
      <c r="I179" s="45"/>
      <c r="J179" s="45"/>
      <c r="K179" s="45"/>
      <c r="L179" s="45"/>
    </row>
    <row r="180" spans="1:33" x14ac:dyDescent="0.25">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5">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5">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5">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5">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5">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5">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5">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5">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5">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5">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5">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5">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5">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5">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5">
      <c r="A195" s="46"/>
      <c r="B195" s="45"/>
      <c r="C195" s="45"/>
      <c r="D195" s="45"/>
      <c r="E195" s="45"/>
      <c r="F195" s="45"/>
      <c r="G195" s="45"/>
      <c r="H195" s="45"/>
      <c r="I195" s="45"/>
      <c r="J195" s="45"/>
      <c r="K195" s="45"/>
      <c r="L195" s="45"/>
    </row>
    <row r="196" spans="1:33" x14ac:dyDescent="0.25">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5">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5">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5">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5">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5">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5">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5">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5">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5">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5">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5">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5">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5">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5">
      <c r="A210" s="43" t="s">
        <v>445</v>
      </c>
      <c r="B210" s="42">
        <v>790</v>
      </c>
      <c r="C210" s="42">
        <v>836</v>
      </c>
      <c r="D210" s="42">
        <v>882</v>
      </c>
      <c r="E210" s="42">
        <v>958</v>
      </c>
      <c r="F210" s="42">
        <v>1029</v>
      </c>
      <c r="G210" s="42">
        <v>1103</v>
      </c>
      <c r="H210" s="42">
        <v>1179</v>
      </c>
      <c r="I210" s="42">
        <v>1259</v>
      </c>
      <c r="J210" s="42">
        <v>1343</v>
      </c>
      <c r="K210" s="42">
        <v>1432</v>
      </c>
      <c r="L210" s="42">
        <v>1526</v>
      </c>
    </row>
    <row r="211" spans="1:12" ht="15.75" thickBot="1" x14ac:dyDescent="0.3">
      <c r="A211" s="41"/>
      <c r="B211" s="40"/>
      <c r="C211" s="40"/>
      <c r="D211" s="40"/>
      <c r="E211" s="40"/>
      <c r="F211" s="40"/>
      <c r="G211" s="40"/>
      <c r="H211" s="40"/>
      <c r="I211" s="40"/>
      <c r="J211" s="40"/>
      <c r="K211" s="40"/>
      <c r="L211" s="40"/>
    </row>
    <row r="212" spans="1:12" x14ac:dyDescent="0.25">
      <c r="A212" s="35" t="s">
        <v>444</v>
      </c>
      <c r="B212" s="35"/>
      <c r="C212" s="35"/>
      <c r="D212" s="35"/>
      <c r="E212" s="35"/>
      <c r="F212" s="35"/>
      <c r="G212" s="35"/>
      <c r="H212" s="35"/>
      <c r="I212" s="35"/>
      <c r="J212" s="35"/>
      <c r="K212" s="39"/>
      <c r="L212" s="38"/>
    </row>
    <row r="213" spans="1:12" x14ac:dyDescent="0.25">
      <c r="A213" s="35" t="s">
        <v>443</v>
      </c>
      <c r="B213" s="35"/>
      <c r="C213" s="35"/>
      <c r="D213" s="35"/>
      <c r="E213" s="35"/>
      <c r="F213" s="35"/>
      <c r="G213" s="35"/>
      <c r="H213" s="35"/>
      <c r="I213" s="35"/>
      <c r="J213" s="35"/>
      <c r="L213" s="38"/>
    </row>
    <row r="214" spans="1:12" x14ac:dyDescent="0.25">
      <c r="A214" s="35" t="s">
        <v>442</v>
      </c>
      <c r="B214" s="35"/>
      <c r="C214" s="35"/>
      <c r="D214" s="35"/>
      <c r="E214" s="35"/>
      <c r="F214" s="35"/>
      <c r="G214" s="35"/>
      <c r="H214" s="35"/>
      <c r="I214" s="35"/>
      <c r="J214" s="35"/>
      <c r="L214" s="38"/>
    </row>
    <row r="215" spans="1:12" x14ac:dyDescent="0.25">
      <c r="A215" s="35" t="s">
        <v>441</v>
      </c>
      <c r="B215" s="35"/>
      <c r="C215" s="35"/>
      <c r="D215" s="35"/>
      <c r="E215" s="35"/>
      <c r="F215" s="35"/>
      <c r="G215" s="35"/>
      <c r="H215" s="35"/>
      <c r="I215" s="35"/>
      <c r="J215" s="35"/>
      <c r="L215" s="38"/>
    </row>
    <row r="216" spans="1:12" ht="15.75" thickBot="1" x14ac:dyDescent="0.3">
      <c r="A216" s="37" t="s">
        <v>440</v>
      </c>
      <c r="B216" s="37"/>
      <c r="C216" s="37"/>
      <c r="D216" s="37"/>
      <c r="E216" s="37"/>
      <c r="F216" s="37"/>
      <c r="G216" s="37"/>
      <c r="H216" s="37"/>
      <c r="I216" s="37"/>
      <c r="J216" s="37"/>
      <c r="K216" s="37"/>
      <c r="L216" s="36"/>
    </row>
    <row r="217" spans="1:12" x14ac:dyDescent="0.25">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defaultRowHeight="15" x14ac:dyDescent="0.25"/>
  <cols>
    <col min="1" max="1" width="18.5703125" customWidth="1"/>
    <col min="2" max="2" width="13.42578125" customWidth="1"/>
    <col min="4" max="4" width="9.140625" customWidth="1"/>
  </cols>
  <sheetData>
    <row r="1" spans="1:33" x14ac:dyDescent="0.25">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5">
      <c r="A2" s="3" t="s">
        <v>111</v>
      </c>
    </row>
    <row r="3" spans="1:33" x14ac:dyDescent="0.25">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5">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5">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5">
      <c r="A7" s="3" t="s">
        <v>509</v>
      </c>
    </row>
    <row r="8" spans="1:33" x14ac:dyDescent="0.25">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5">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5">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5">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5">
      <c r="A13" s="3" t="s">
        <v>510</v>
      </c>
    </row>
    <row r="14" spans="1:33" x14ac:dyDescent="0.25">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5">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5">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5">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5">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5">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5">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5">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5">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5">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5">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5">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x14ac:dyDescent="0.25">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5">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5">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5">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5">
      <c r="A31" s="3" t="s">
        <v>111</v>
      </c>
    </row>
    <row r="32" spans="1:33" x14ac:dyDescent="0.25">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5">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5">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5">
      <c r="A36" s="3" t="s">
        <v>509</v>
      </c>
    </row>
    <row r="37" spans="1:33" x14ac:dyDescent="0.25">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5">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5">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5">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5">
      <c r="A42" s="3" t="s">
        <v>510</v>
      </c>
    </row>
    <row r="43" spans="1:33" x14ac:dyDescent="0.25">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5">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5">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5">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5">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5">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5">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5">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5">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5">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5">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x14ac:dyDescent="0.25">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defaultRowHeight="15" x14ac:dyDescent="0.25"/>
  <cols>
    <col min="1" max="1" width="19.5703125" customWidth="1"/>
    <col min="3" max="3" width="12.7109375" customWidth="1"/>
    <col min="4" max="4" width="24.140625" customWidth="1"/>
    <col min="5" max="5" width="13.7109375" customWidth="1"/>
  </cols>
  <sheetData>
    <row r="1" spans="1:4" x14ac:dyDescent="0.25">
      <c r="A1" t="s">
        <v>482</v>
      </c>
    </row>
    <row r="2" spans="1:4" x14ac:dyDescent="0.25">
      <c r="A2" t="s">
        <v>483</v>
      </c>
    </row>
    <row r="3" spans="1:4" x14ac:dyDescent="0.25">
      <c r="A3" t="s">
        <v>484</v>
      </c>
    </row>
    <row r="4" spans="1:4" x14ac:dyDescent="0.25">
      <c r="A4" t="s">
        <v>485</v>
      </c>
    </row>
    <row r="5" spans="1:4" x14ac:dyDescent="0.25">
      <c r="A5" t="s">
        <v>486</v>
      </c>
    </row>
    <row r="6" spans="1:4" x14ac:dyDescent="0.25">
      <c r="A6" t="s">
        <v>487</v>
      </c>
    </row>
    <row r="7" spans="1:4" x14ac:dyDescent="0.25">
      <c r="A7" t="s">
        <v>488</v>
      </c>
    </row>
    <row r="8" spans="1:4" ht="15.75" thickBot="1" x14ac:dyDescent="0.3"/>
    <row r="9" spans="1:4" x14ac:dyDescent="0.25">
      <c r="A9" s="63" t="s">
        <v>500</v>
      </c>
      <c r="B9" s="64" t="s">
        <v>501</v>
      </c>
      <c r="C9" s="64" t="s">
        <v>502</v>
      </c>
      <c r="D9" s="57"/>
    </row>
    <row r="10" spans="1:4" x14ac:dyDescent="0.25">
      <c r="A10" s="58" t="s">
        <v>495</v>
      </c>
      <c r="B10" s="66">
        <v>4.5</v>
      </c>
      <c r="C10" s="68" t="s">
        <v>503</v>
      </c>
      <c r="D10" s="67"/>
    </row>
    <row r="11" spans="1:4" x14ac:dyDescent="0.25">
      <c r="A11" s="58" t="s">
        <v>492</v>
      </c>
      <c r="B11" s="61">
        <v>1</v>
      </c>
      <c r="C11" s="61" t="s">
        <v>493</v>
      </c>
      <c r="D11" s="38"/>
    </row>
    <row r="12" spans="1:4" x14ac:dyDescent="0.25">
      <c r="A12" s="58" t="s">
        <v>491</v>
      </c>
      <c r="B12" s="61">
        <v>2</v>
      </c>
      <c r="C12" s="61" t="s">
        <v>494</v>
      </c>
      <c r="D12" s="38"/>
    </row>
    <row r="13" spans="1:4" x14ac:dyDescent="0.25">
      <c r="A13" s="58" t="s">
        <v>496</v>
      </c>
      <c r="B13" s="61">
        <f>-1/(1+EXP(($B$11-A17*$B$12)*$B$10))</f>
        <v>-1.098694263059318E-2</v>
      </c>
      <c r="C13" s="61" t="s">
        <v>497</v>
      </c>
      <c r="D13" s="38"/>
    </row>
    <row r="14" spans="1:4" ht="15.75" thickBot="1" x14ac:dyDescent="0.3">
      <c r="A14" s="65" t="s">
        <v>498</v>
      </c>
      <c r="B14" s="59">
        <f>1/(1/(1+EXP(($B$11-A67*$B$12)*$B$10))+$B$13)</f>
        <v>1.0224675854049712</v>
      </c>
      <c r="C14" s="59" t="s">
        <v>499</v>
      </c>
      <c r="D14" s="60"/>
    </row>
    <row r="16" spans="1:4" x14ac:dyDescent="0.25">
      <c r="A16" s="6" t="s">
        <v>489</v>
      </c>
      <c r="C16" t="s">
        <v>490</v>
      </c>
    </row>
    <row r="17" spans="1:3" x14ac:dyDescent="0.25">
      <c r="A17" s="54">
        <v>0</v>
      </c>
      <c r="C17">
        <f t="shared" ref="C17:C48" si="0">(1/(1+EXP(($B$11-A17*$B$12)*$B$10))+$B$13)*$B$14</f>
        <v>0</v>
      </c>
    </row>
    <row r="18" spans="1:3" x14ac:dyDescent="0.25">
      <c r="A18" s="54">
        <v>0.02</v>
      </c>
      <c r="C18">
        <f t="shared" si="0"/>
        <v>2.1864198453235401E-3</v>
      </c>
    </row>
    <row r="19" spans="1:3" x14ac:dyDescent="0.25">
      <c r="A19" s="54">
        <v>0.04</v>
      </c>
      <c r="C19">
        <f t="shared" si="0"/>
        <v>4.7916363017636672E-3</v>
      </c>
    </row>
    <row r="20" spans="1:3" x14ac:dyDescent="0.25">
      <c r="A20" s="54">
        <v>0.06</v>
      </c>
      <c r="C20">
        <f t="shared" si="0"/>
        <v>7.8930073618974569E-3</v>
      </c>
    </row>
    <row r="21" spans="1:3" x14ac:dyDescent="0.25">
      <c r="A21" s="54">
        <v>0.08</v>
      </c>
      <c r="C21">
        <f t="shared" si="0"/>
        <v>1.1580975086195785E-2</v>
      </c>
    </row>
    <row r="22" spans="1:3" x14ac:dyDescent="0.25">
      <c r="A22" s="54">
        <v>0.1</v>
      </c>
      <c r="C22">
        <f t="shared" si="0"/>
        <v>1.596077109908401E-2</v>
      </c>
    </row>
    <row r="23" spans="1:3" x14ac:dyDescent="0.25">
      <c r="A23" s="54">
        <v>0.12</v>
      </c>
      <c r="C23">
        <f t="shared" si="0"/>
        <v>2.1154124042984668E-2</v>
      </c>
    </row>
    <row r="24" spans="1:3" x14ac:dyDescent="0.25">
      <c r="A24" s="54">
        <v>0.14000000000000001</v>
      </c>
      <c r="C24">
        <f t="shared" si="0"/>
        <v>2.7300853704855684E-2</v>
      </c>
    </row>
    <row r="25" spans="1:3" x14ac:dyDescent="0.25">
      <c r="A25" s="54">
        <v>0.16</v>
      </c>
      <c r="C25">
        <f t="shared" si="0"/>
        <v>3.4560181890664773E-2</v>
      </c>
    </row>
    <row r="26" spans="1:3" x14ac:dyDescent="0.25">
      <c r="A26" s="54">
        <v>0.18</v>
      </c>
      <c r="C26">
        <f t="shared" si="0"/>
        <v>4.311152139197294E-2</v>
      </c>
    </row>
    <row r="27" spans="1:3" x14ac:dyDescent="0.25">
      <c r="A27" s="54">
        <v>0.2</v>
      </c>
      <c r="C27">
        <f t="shared" si="0"/>
        <v>5.3154422609959187E-2</v>
      </c>
    </row>
    <row r="28" spans="1:3" x14ac:dyDescent="0.25">
      <c r="A28" s="54">
        <v>0.22</v>
      </c>
      <c r="C28">
        <f t="shared" si="0"/>
        <v>6.4907267381492939E-2</v>
      </c>
    </row>
    <row r="29" spans="1:3" x14ac:dyDescent="0.25">
      <c r="A29" s="54">
        <v>0.24</v>
      </c>
      <c r="C29">
        <f t="shared" si="0"/>
        <v>7.8604212137258142E-2</v>
      </c>
    </row>
    <row r="30" spans="1:3" x14ac:dyDescent="0.25">
      <c r="A30" s="54">
        <v>0.26</v>
      </c>
      <c r="C30">
        <f t="shared" si="0"/>
        <v>9.4489817229814824E-2</v>
      </c>
    </row>
    <row r="31" spans="1:3" x14ac:dyDescent="0.25">
      <c r="A31" s="54">
        <v>0.28000000000000003</v>
      </c>
      <c r="C31">
        <f t="shared" si="0"/>
        <v>0.11281078654081581</v>
      </c>
    </row>
    <row r="32" spans="1:3" x14ac:dyDescent="0.25">
      <c r="A32" s="54">
        <v>0.3</v>
      </c>
      <c r="C32">
        <f t="shared" si="0"/>
        <v>0.13380432311344004</v>
      </c>
    </row>
    <row r="33" spans="1:3" x14ac:dyDescent="0.25">
      <c r="A33" s="54">
        <v>0.32</v>
      </c>
      <c r="C33">
        <f t="shared" si="0"/>
        <v>0.1576828320184539</v>
      </c>
    </row>
    <row r="34" spans="1:3" x14ac:dyDescent="0.25">
      <c r="A34" s="54">
        <v>0.34</v>
      </c>
      <c r="C34">
        <f t="shared" si="0"/>
        <v>0.18461511733671174</v>
      </c>
    </row>
    <row r="35" spans="1:3" x14ac:dyDescent="0.25">
      <c r="A35" s="54">
        <v>0.36</v>
      </c>
      <c r="C35">
        <f t="shared" si="0"/>
        <v>0.21470484931342818</v>
      </c>
    </row>
    <row r="36" spans="1:3" x14ac:dyDescent="0.25">
      <c r="A36" s="54">
        <v>0.38</v>
      </c>
      <c r="C36">
        <f t="shared" si="0"/>
        <v>0.24796789203988737</v>
      </c>
    </row>
    <row r="37" spans="1:3" x14ac:dyDescent="0.25">
      <c r="A37" s="54">
        <v>0.4</v>
      </c>
      <c r="C37">
        <f t="shared" si="0"/>
        <v>0.28431097140863265</v>
      </c>
    </row>
    <row r="38" spans="1:3" x14ac:dyDescent="0.25">
      <c r="A38" s="54">
        <v>0.42</v>
      </c>
      <c r="C38">
        <f t="shared" si="0"/>
        <v>0.32351492003477234</v>
      </c>
    </row>
    <row r="39" spans="1:3" x14ac:dyDescent="0.25">
      <c r="A39" s="54">
        <v>0.44</v>
      </c>
      <c r="C39">
        <f t="shared" si="0"/>
        <v>0.36522607551097674</v>
      </c>
    </row>
    <row r="40" spans="1:3" x14ac:dyDescent="0.25">
      <c r="A40" s="54">
        <v>0.46</v>
      </c>
      <c r="C40">
        <f t="shared" si="0"/>
        <v>0.40895904238462627</v>
      </c>
    </row>
    <row r="41" spans="1:3" x14ac:dyDescent="0.25">
      <c r="A41" s="54">
        <v>0.48</v>
      </c>
      <c r="C41">
        <f t="shared" si="0"/>
        <v>0.45411278727913607</v>
      </c>
    </row>
    <row r="42" spans="1:3" x14ac:dyDescent="0.25">
      <c r="A42" s="54">
        <v>0.5</v>
      </c>
      <c r="C42">
        <f t="shared" si="0"/>
        <v>0.5</v>
      </c>
    </row>
    <row r="43" spans="1:3" x14ac:dyDescent="0.25">
      <c r="A43" s="54">
        <v>0.52</v>
      </c>
      <c r="C43">
        <f t="shared" si="0"/>
        <v>0.54588721272086405</v>
      </c>
    </row>
    <row r="44" spans="1:3" x14ac:dyDescent="0.25">
      <c r="A44" s="54">
        <v>0.54</v>
      </c>
      <c r="C44">
        <f t="shared" si="0"/>
        <v>0.59104095761537401</v>
      </c>
    </row>
    <row r="45" spans="1:3" x14ac:dyDescent="0.25">
      <c r="A45" s="54">
        <v>0.56000000000000005</v>
      </c>
      <c r="C45">
        <f t="shared" si="0"/>
        <v>0.63477392448902337</v>
      </c>
    </row>
    <row r="46" spans="1:3" x14ac:dyDescent="0.25">
      <c r="A46" s="54">
        <v>0.57999999999999996</v>
      </c>
      <c r="C46">
        <f t="shared" si="0"/>
        <v>0.67648507996522755</v>
      </c>
    </row>
    <row r="47" spans="1:3" x14ac:dyDescent="0.25">
      <c r="A47" s="54">
        <v>0.6</v>
      </c>
      <c r="C47">
        <f t="shared" si="0"/>
        <v>0.7156890285913674</v>
      </c>
    </row>
    <row r="48" spans="1:3" x14ac:dyDescent="0.25">
      <c r="A48" s="54">
        <v>0.62</v>
      </c>
      <c r="C48">
        <f t="shared" si="0"/>
        <v>0.75203210796011266</v>
      </c>
    </row>
    <row r="49" spans="1:3" x14ac:dyDescent="0.25">
      <c r="A49" s="54">
        <v>0.64</v>
      </c>
      <c r="C49">
        <f t="shared" ref="C49:C67" si="1">(1/(1+EXP(($B$11-A49*$B$12)*$B$10))+$B$13)*$B$14</f>
        <v>0.78529515068657196</v>
      </c>
    </row>
    <row r="50" spans="1:3" x14ac:dyDescent="0.25">
      <c r="A50" s="54">
        <v>0.66</v>
      </c>
      <c r="C50">
        <f t="shared" si="1"/>
        <v>0.81538488266328846</v>
      </c>
    </row>
    <row r="51" spans="1:3" x14ac:dyDescent="0.25">
      <c r="A51" s="54">
        <v>0.68</v>
      </c>
      <c r="C51">
        <f t="shared" si="1"/>
        <v>0.84231716798154632</v>
      </c>
    </row>
    <row r="52" spans="1:3" x14ac:dyDescent="0.25">
      <c r="A52" s="54">
        <v>0.7</v>
      </c>
      <c r="C52">
        <f t="shared" si="1"/>
        <v>0.86619567688655985</v>
      </c>
    </row>
    <row r="53" spans="1:3" x14ac:dyDescent="0.25">
      <c r="A53" s="54">
        <v>0.72</v>
      </c>
      <c r="C53">
        <f t="shared" si="1"/>
        <v>0.88718921345918422</v>
      </c>
    </row>
    <row r="54" spans="1:3" x14ac:dyDescent="0.25">
      <c r="A54" s="54">
        <v>0.74</v>
      </c>
      <c r="C54">
        <f t="shared" si="1"/>
        <v>0.90551018277018525</v>
      </c>
    </row>
    <row r="55" spans="1:3" x14ac:dyDescent="0.25">
      <c r="A55" s="54">
        <v>0.76</v>
      </c>
      <c r="C55">
        <f t="shared" si="1"/>
        <v>0.9213957878627419</v>
      </c>
    </row>
    <row r="56" spans="1:3" x14ac:dyDescent="0.25">
      <c r="A56" s="54">
        <v>0.78</v>
      </c>
      <c r="C56">
        <f t="shared" si="1"/>
        <v>0.93509273261850712</v>
      </c>
    </row>
    <row r="57" spans="1:3" x14ac:dyDescent="0.25">
      <c r="A57" s="54">
        <v>0.8</v>
      </c>
      <c r="C57">
        <f t="shared" si="1"/>
        <v>0.94684557739004094</v>
      </c>
    </row>
    <row r="58" spans="1:3" x14ac:dyDescent="0.25">
      <c r="A58" s="54">
        <v>0.82</v>
      </c>
      <c r="C58">
        <f t="shared" si="1"/>
        <v>0.95688847860802706</v>
      </c>
    </row>
    <row r="59" spans="1:3" x14ac:dyDescent="0.25">
      <c r="A59" s="54">
        <v>0.84</v>
      </c>
      <c r="C59">
        <f t="shared" si="1"/>
        <v>0.96543981810933521</v>
      </c>
    </row>
    <row r="60" spans="1:3" x14ac:dyDescent="0.25">
      <c r="A60" s="54">
        <v>0.86</v>
      </c>
      <c r="C60">
        <f t="shared" si="1"/>
        <v>0.97269914629514442</v>
      </c>
    </row>
    <row r="61" spans="1:3" x14ac:dyDescent="0.25">
      <c r="A61" s="54">
        <v>0.88</v>
      </c>
      <c r="C61">
        <f t="shared" si="1"/>
        <v>0.97884587595701544</v>
      </c>
    </row>
    <row r="62" spans="1:3" x14ac:dyDescent="0.25">
      <c r="A62" s="54">
        <v>0.9</v>
      </c>
      <c r="C62">
        <f t="shared" si="1"/>
        <v>0.984039228900916</v>
      </c>
    </row>
    <row r="63" spans="1:3" x14ac:dyDescent="0.25">
      <c r="A63" s="54">
        <v>0.92</v>
      </c>
      <c r="C63">
        <f t="shared" si="1"/>
        <v>0.98841902491380418</v>
      </c>
    </row>
    <row r="64" spans="1:3" x14ac:dyDescent="0.25">
      <c r="A64" s="54">
        <v>0.94</v>
      </c>
      <c r="C64">
        <f t="shared" si="1"/>
        <v>0.99210699263810265</v>
      </c>
    </row>
    <row r="65" spans="1:3" x14ac:dyDescent="0.25">
      <c r="A65" s="54">
        <v>0.96</v>
      </c>
      <c r="C65">
        <f t="shared" si="1"/>
        <v>0.99520836369823629</v>
      </c>
    </row>
    <row r="66" spans="1:3" x14ac:dyDescent="0.25">
      <c r="A66" s="54">
        <v>0.98</v>
      </c>
      <c r="C66">
        <f t="shared" si="1"/>
        <v>0.99781358015467647</v>
      </c>
    </row>
    <row r="67" spans="1:3" x14ac:dyDescent="0.25">
      <c r="A67" s="54">
        <v>1</v>
      </c>
      <c r="C67">
        <f t="shared" si="1"/>
        <v>1</v>
      </c>
    </row>
    <row r="68" spans="1:3" x14ac:dyDescent="0.25">
      <c r="A68" s="54"/>
    </row>
    <row r="69" spans="1:3" x14ac:dyDescent="0.25">
      <c r="A69" s="54"/>
    </row>
    <row r="70" spans="1:3" x14ac:dyDescent="0.25">
      <c r="A70" s="54"/>
    </row>
    <row r="71" spans="1:3" x14ac:dyDescent="0.25">
      <c r="A71" s="54"/>
    </row>
    <row r="72" spans="1:3" x14ac:dyDescent="0.25">
      <c r="A72" s="54"/>
    </row>
    <row r="73" spans="1:3" x14ac:dyDescent="0.25">
      <c r="A73" s="54"/>
    </row>
    <row r="74" spans="1:3" x14ac:dyDescent="0.25">
      <c r="A74" s="54"/>
    </row>
    <row r="75" spans="1:3" x14ac:dyDescent="0.25">
      <c r="A75" s="54"/>
    </row>
    <row r="76" spans="1:3" x14ac:dyDescent="0.25">
      <c r="A76" s="54"/>
    </row>
    <row r="77" spans="1:3" x14ac:dyDescent="0.25">
      <c r="A77" s="54"/>
    </row>
    <row r="78" spans="1:3" x14ac:dyDescent="0.25">
      <c r="A78" s="54"/>
    </row>
    <row r="79" spans="1:3" x14ac:dyDescent="0.25">
      <c r="A79" s="54"/>
    </row>
    <row r="80" spans="1:3" x14ac:dyDescent="0.25">
      <c r="A80" s="54"/>
    </row>
    <row r="81" spans="1:1" x14ac:dyDescent="0.25">
      <c r="A81" s="54"/>
    </row>
    <row r="82" spans="1:1" x14ac:dyDescent="0.25">
      <c r="A82" s="54"/>
    </row>
    <row r="83" spans="1:1" x14ac:dyDescent="0.25">
      <c r="A83" s="54"/>
    </row>
    <row r="84" spans="1:1" x14ac:dyDescent="0.25">
      <c r="A84" s="54"/>
    </row>
    <row r="85" spans="1:1" x14ac:dyDescent="0.25">
      <c r="A85" s="54"/>
    </row>
    <row r="86" spans="1:1" x14ac:dyDescent="0.25">
      <c r="A86" s="54"/>
    </row>
    <row r="87" spans="1:1" x14ac:dyDescent="0.25">
      <c r="A87" s="54"/>
    </row>
    <row r="88" spans="1:1" x14ac:dyDescent="0.25">
      <c r="A88" s="54"/>
    </row>
    <row r="89" spans="1:1" x14ac:dyDescent="0.25">
      <c r="A89" s="54"/>
    </row>
    <row r="90" spans="1:1" x14ac:dyDescent="0.25">
      <c r="A90" s="54"/>
    </row>
    <row r="91" spans="1:1" x14ac:dyDescent="0.25">
      <c r="A91" s="54"/>
    </row>
    <row r="92" spans="1:1" x14ac:dyDescent="0.25">
      <c r="A92" s="54"/>
    </row>
    <row r="93" spans="1:1" x14ac:dyDescent="0.25">
      <c r="A93" s="54"/>
    </row>
    <row r="94" spans="1:1" x14ac:dyDescent="0.25">
      <c r="A94" s="54"/>
    </row>
    <row r="95" spans="1:1" x14ac:dyDescent="0.25">
      <c r="A95" s="54"/>
    </row>
    <row r="96" spans="1:1" x14ac:dyDescent="0.25">
      <c r="A96" s="54"/>
    </row>
    <row r="97" spans="1:1" x14ac:dyDescent="0.25">
      <c r="A97" s="54"/>
    </row>
    <row r="98" spans="1:1" x14ac:dyDescent="0.25">
      <c r="A98" s="54"/>
    </row>
    <row r="99" spans="1:1" x14ac:dyDescent="0.25">
      <c r="A99" s="54"/>
    </row>
    <row r="100" spans="1:1" x14ac:dyDescent="0.25">
      <c r="A100" s="54"/>
    </row>
    <row r="101" spans="1:1" x14ac:dyDescent="0.25">
      <c r="A101" s="54"/>
    </row>
    <row r="102" spans="1:1" x14ac:dyDescent="0.25">
      <c r="A102" s="54"/>
    </row>
    <row r="103" spans="1:1" x14ac:dyDescent="0.25">
      <c r="A103" s="54"/>
    </row>
    <row r="104" spans="1:1" x14ac:dyDescent="0.25">
      <c r="A104" s="54"/>
    </row>
    <row r="105" spans="1:1" x14ac:dyDescent="0.25">
      <c r="A105" s="54"/>
    </row>
    <row r="106" spans="1:1" x14ac:dyDescent="0.25">
      <c r="A106" s="54"/>
    </row>
    <row r="107" spans="1:1" x14ac:dyDescent="0.25">
      <c r="A107" s="54"/>
    </row>
    <row r="108" spans="1:1" x14ac:dyDescent="0.25">
      <c r="A108" s="54"/>
    </row>
    <row r="109" spans="1:1" x14ac:dyDescent="0.25">
      <c r="A109" s="54"/>
    </row>
    <row r="110" spans="1:1" x14ac:dyDescent="0.25">
      <c r="A110" s="54"/>
    </row>
    <row r="111" spans="1:1" x14ac:dyDescent="0.25">
      <c r="A111" s="54"/>
    </row>
    <row r="112" spans="1:1" x14ac:dyDescent="0.25">
      <c r="A112" s="54"/>
    </row>
    <row r="113" spans="1:1" x14ac:dyDescent="0.25">
      <c r="A113" s="54"/>
    </row>
    <row r="114" spans="1:1" x14ac:dyDescent="0.25">
      <c r="A114" s="54"/>
    </row>
    <row r="115" spans="1:1" x14ac:dyDescent="0.25">
      <c r="A115" s="54"/>
    </row>
    <row r="116" spans="1:1" x14ac:dyDescent="0.25">
      <c r="A116" s="54"/>
    </row>
    <row r="117" spans="1:1" x14ac:dyDescent="0.25">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5">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5">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5">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5">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5">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5">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5">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5">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5">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5">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5">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5">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5">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5">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5">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5">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5">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5">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5">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5">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5">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5">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5">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5">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5">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5">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5">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5">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5">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5">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5">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5">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5">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5">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5">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5">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5">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5">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5">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5">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5">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5">
      <c r="A46" s="3" t="s">
        <v>506</v>
      </c>
    </row>
    <row r="47" spans="1:32" x14ac:dyDescent="0.25">
      <c r="A47" s="5"/>
      <c r="B47" s="71">
        <v>2020</v>
      </c>
    </row>
    <row r="48" spans="1:32" x14ac:dyDescent="0.25">
      <c r="A48" s="12" t="s">
        <v>27</v>
      </c>
      <c r="B48" s="56">
        <f>('S Curve Equation'!$B$11-(LN(1/((B3/'S Curve Equation'!$B$14)-'S Curve Equation'!$B$13)-1)/'S Curve Equation'!$B$10))/'S Curve Equation'!$B$12</f>
        <v>0.60389506283654359</v>
      </c>
    </row>
    <row r="49" spans="1:2" x14ac:dyDescent="0.25">
      <c r="A49" s="12" t="s">
        <v>94</v>
      </c>
      <c r="B49" s="56">
        <f>('S Curve Equation'!$B$11-(LN(1/((B4/'S Curve Equation'!$B$14)-'S Curve Equation'!$B$13)-1)/'S Curve Equation'!$B$10))/'S Curve Equation'!$B$12</f>
        <v>0.73256859456641876</v>
      </c>
    </row>
    <row r="50" spans="1:2" x14ac:dyDescent="0.25">
      <c r="A50" s="12" t="s">
        <v>93</v>
      </c>
      <c r="B50" s="56">
        <f>('S Curve Equation'!$B$11-(LN(1/((B5/'S Curve Equation'!$B$14)-'S Curve Equation'!$B$13)-1)/'S Curve Equation'!$B$10))/'S Curve Equation'!$B$12</f>
        <v>0.68698805577982325</v>
      </c>
    </row>
    <row r="51" spans="1:2" x14ac:dyDescent="0.25">
      <c r="A51" s="12" t="s">
        <v>28</v>
      </c>
      <c r="B51" s="56">
        <f>('S Curve Equation'!$B$11-(LN(1/((B6/'S Curve Equation'!$B$14)-'S Curve Equation'!$B$13)-1)/'S Curve Equation'!$B$10))/'S Curve Equation'!$B$12</f>
        <v>0.72604710986908338</v>
      </c>
    </row>
    <row r="52" spans="1:2" x14ac:dyDescent="0.25">
      <c r="A52" s="12" t="s">
        <v>29</v>
      </c>
      <c r="B52" s="56">
        <f>('S Curve Equation'!$B$11-(LN(1/((B7/'S Curve Equation'!$B$14)-'S Curve Equation'!$B$13)-1)/'S Curve Equation'!$B$10))/'S Curve Equation'!$B$12</f>
        <v>0.68453972990937217</v>
      </c>
    </row>
    <row r="53" spans="1:2" x14ac:dyDescent="0.25">
      <c r="A53" s="12" t="s">
        <v>30</v>
      </c>
      <c r="B53" s="56">
        <f>('S Curve Equation'!$B$11-(LN(1/((B8/'S Curve Equation'!$B$14)-'S Curve Equation'!$B$13)-1)/'S Curve Equation'!$B$10))/'S Curve Equation'!$B$12</f>
        <v>0.54548082536162745</v>
      </c>
    </row>
    <row r="54" spans="1:2" x14ac:dyDescent="0.25">
      <c r="A54" s="12" t="s">
        <v>31</v>
      </c>
      <c r="B54" s="56">
        <f>('S Curve Equation'!$B$11-(LN(1/((B9/'S Curve Equation'!$B$14)-'S Curve Equation'!$B$13)-1)/'S Curve Equation'!$B$10))/'S Curve Equation'!$B$12</f>
        <v>0.49043116838311418</v>
      </c>
    </row>
    <row r="55" spans="1:2" x14ac:dyDescent="0.25">
      <c r="A55" s="12" t="s">
        <v>32</v>
      </c>
      <c r="B55" s="56">
        <f>('S Curve Equation'!$B$11-(LN(1/((B10/'S Curve Equation'!$B$14)-'S Curve Equation'!$B$13)-1)/'S Curve Equation'!$B$10))/'S Curve Equation'!$B$12</f>
        <v>0.67357150479059957</v>
      </c>
    </row>
    <row r="56" spans="1:2" x14ac:dyDescent="0.25">
      <c r="A56" s="12" t="s">
        <v>33</v>
      </c>
      <c r="B56" s="56">
        <f>('S Curve Equation'!$B$11-(LN(1/((B11/'S Curve Equation'!$B$14)-'S Curve Equation'!$B$13)-1)/'S Curve Equation'!$B$10))/'S Curve Equation'!$B$12</f>
        <v>0.60175673388819628</v>
      </c>
    </row>
    <row r="57" spans="1:2" x14ac:dyDescent="0.25">
      <c r="A57" s="12" t="s">
        <v>34</v>
      </c>
      <c r="B57" s="56">
        <f>('S Curve Equation'!$B$11-(LN(1/((B12/'S Curve Equation'!$B$14)-'S Curve Equation'!$B$13)-1)/'S Curve Equation'!$B$10))/'S Curve Equation'!$B$12</f>
        <v>0.66470344636258916</v>
      </c>
    </row>
    <row r="58" spans="1:2" x14ac:dyDescent="0.25">
      <c r="A58" s="12" t="s">
        <v>92</v>
      </c>
      <c r="B58" s="56">
        <f>('S Curve Equation'!$B$11-(LN(1/((B13/'S Curve Equation'!$B$14)-'S Curve Equation'!$B$13)-1)/'S Curve Equation'!$B$10))/'S Curve Equation'!$B$12</f>
        <v>0.58875995227955746</v>
      </c>
    </row>
    <row r="59" spans="1:2" x14ac:dyDescent="0.25">
      <c r="A59" s="12" t="s">
        <v>89</v>
      </c>
      <c r="B59" s="56">
        <f>('S Curve Equation'!$B$11-(LN(1/((B14/'S Curve Equation'!$B$14)-'S Curve Equation'!$B$13)-1)/'S Curve Equation'!$B$10))/'S Curve Equation'!$B$12</f>
        <v>0.52973431150278416</v>
      </c>
    </row>
    <row r="60" spans="1:2" x14ac:dyDescent="0.25">
      <c r="A60" s="12" t="s">
        <v>35</v>
      </c>
      <c r="B60" s="56">
        <f>('S Curve Equation'!$B$11-(LN(1/((B15/'S Curve Equation'!$B$14)-'S Curve Equation'!$B$13)-1)/'S Curve Equation'!$B$10))/'S Curve Equation'!$B$12</f>
        <v>0.58124349491448568</v>
      </c>
    </row>
    <row r="61" spans="1:2" x14ac:dyDescent="0.25">
      <c r="A61" s="12" t="s">
        <v>98</v>
      </c>
      <c r="B61" s="56">
        <f>('S Curve Equation'!$B$11-(LN(1/((B16/'S Curve Equation'!$B$14)-'S Curve Equation'!$B$13)-1)/'S Curve Equation'!$B$10))/'S Curve Equation'!$B$12</f>
        <v>0.63117123089712179</v>
      </c>
    </row>
    <row r="62" spans="1:2" x14ac:dyDescent="0.25">
      <c r="A62" s="12" t="s">
        <v>97</v>
      </c>
      <c r="B62" s="56">
        <f>('S Curve Equation'!$B$11-(LN(1/((B17/'S Curve Equation'!$B$14)-'S Curve Equation'!$B$13)-1)/'S Curve Equation'!$B$10))/'S Curve Equation'!$B$12</f>
        <v>0.6454804079959251</v>
      </c>
    </row>
    <row r="63" spans="1:2" x14ac:dyDescent="0.25">
      <c r="A63" s="12" t="s">
        <v>101</v>
      </c>
      <c r="B63" s="56">
        <f>('S Curve Equation'!$B$11-(LN(1/((B18/'S Curve Equation'!$B$14)-'S Curve Equation'!$B$13)-1)/'S Curve Equation'!$B$10))/'S Curve Equation'!$B$12</f>
        <v>0.71187917820940949</v>
      </c>
    </row>
    <row r="64" spans="1:2" x14ac:dyDescent="0.25">
      <c r="A64" s="12" t="s">
        <v>104</v>
      </c>
      <c r="B64" s="56">
        <f>('S Curve Equation'!$B$11-(LN(1/((B19/'S Curve Equation'!$B$14)-'S Curve Equation'!$B$13)-1)/'S Curve Equation'!$B$10))/'S Curve Equation'!$B$12</f>
        <v>0.6082266721481665</v>
      </c>
    </row>
    <row r="65" spans="1:2" x14ac:dyDescent="0.25">
      <c r="A65" s="12" t="s">
        <v>36</v>
      </c>
      <c r="B65" s="56">
        <f>('S Curve Equation'!$B$11-(LN(1/((B20/'S Curve Equation'!$B$14)-'S Curve Equation'!$B$13)-1)/'S Curve Equation'!$B$10))/'S Curve Equation'!$B$12</f>
        <v>0.67394478794097601</v>
      </c>
    </row>
    <row r="66" spans="1:2" x14ac:dyDescent="0.25">
      <c r="A66" s="12" t="s">
        <v>37</v>
      </c>
      <c r="B66" s="56">
        <f>('S Curve Equation'!$B$11-(LN(1/((B21/'S Curve Equation'!$B$14)-'S Curve Equation'!$B$13)-1)/'S Curve Equation'!$B$10))/'S Curve Equation'!$B$12</f>
        <v>0.58927383816161905</v>
      </c>
    </row>
    <row r="67" spans="1:2" x14ac:dyDescent="0.25">
      <c r="A67" s="12" t="s">
        <v>38</v>
      </c>
      <c r="B67" s="56">
        <f>('S Curve Equation'!$B$11-(LN(1/((B22/'S Curve Equation'!$B$14)-'S Curve Equation'!$B$13)-1)/'S Curve Equation'!$B$10))/'S Curve Equation'!$B$12</f>
        <v>0.59753193543591854</v>
      </c>
    </row>
    <row r="68" spans="1:2" x14ac:dyDescent="0.25">
      <c r="A68" s="12" t="s">
        <v>39</v>
      </c>
      <c r="B68" s="56">
        <f>('S Curve Equation'!$B$11-(LN(1/((B23/'S Curve Equation'!$B$14)-'S Curve Equation'!$B$13)-1)/'S Curve Equation'!$B$10))/'S Curve Equation'!$B$12</f>
        <v>0.62876678338188863</v>
      </c>
    </row>
    <row r="69" spans="1:2" x14ac:dyDescent="0.25">
      <c r="A69" s="12" t="s">
        <v>40</v>
      </c>
      <c r="B69" s="56">
        <f>('S Curve Equation'!$B$11-(LN(1/((B24/'S Curve Equation'!$B$14)-'S Curve Equation'!$B$13)-1)/'S Curve Equation'!$B$10))/'S Curve Equation'!$B$12</f>
        <v>0.61263596138373566</v>
      </c>
    </row>
    <row r="70" spans="1:2" x14ac:dyDescent="0.25">
      <c r="A70" s="12" t="s">
        <v>41</v>
      </c>
      <c r="B70" s="56">
        <f>('S Curve Equation'!$B$11-(LN(1/((B25/'S Curve Equation'!$B$14)-'S Curve Equation'!$B$13)-1)/'S Curve Equation'!$B$10))/'S Curve Equation'!$B$12</f>
        <v>0.64020057087801174</v>
      </c>
    </row>
    <row r="71" spans="1:2" x14ac:dyDescent="0.25">
      <c r="A71" s="12" t="s">
        <v>42</v>
      </c>
      <c r="B71" s="56">
        <f>('S Curve Equation'!$B$11-(LN(1/((B26/'S Curve Equation'!$B$14)-'S Curve Equation'!$B$13)-1)/'S Curve Equation'!$B$10))/'S Curve Equation'!$B$12</f>
        <v>0.56057314435113426</v>
      </c>
    </row>
    <row r="72" spans="1:2" x14ac:dyDescent="0.25">
      <c r="A72" s="12" t="s">
        <v>105</v>
      </c>
      <c r="B72" s="56">
        <f>('S Curve Equation'!$B$11-(LN(1/((B27/'S Curve Equation'!$B$14)-'S Curve Equation'!$B$13)-1)/'S Curve Equation'!$B$10))/'S Curve Equation'!$B$12</f>
        <v>0.65285448703353921</v>
      </c>
    </row>
    <row r="73" spans="1:2" x14ac:dyDescent="0.25">
      <c r="A73" s="12" t="s">
        <v>106</v>
      </c>
      <c r="B73" s="56">
        <f>('S Curve Equation'!$B$11-(LN(1/((B28/'S Curve Equation'!$B$14)-'S Curve Equation'!$B$13)-1)/'S Curve Equation'!$B$10))/'S Curve Equation'!$B$12</f>
        <v>0.65557388832385044</v>
      </c>
    </row>
    <row r="74" spans="1:2" x14ac:dyDescent="0.25">
      <c r="A74" s="12" t="s">
        <v>107</v>
      </c>
      <c r="B74" s="56">
        <f>('S Curve Equation'!$B$11-(LN(1/((B29/'S Curve Equation'!$B$14)-'S Curve Equation'!$B$13)-1)/'S Curve Equation'!$B$10))/'S Curve Equation'!$B$12</f>
        <v>0.66915966642186975</v>
      </c>
    </row>
    <row r="75" spans="1:2" x14ac:dyDescent="0.25">
      <c r="A75" s="12" t="s">
        <v>43</v>
      </c>
      <c r="B75" s="56">
        <f>('S Curve Equation'!$B$11-(LN(1/((B30/'S Curve Equation'!$B$14)-'S Curve Equation'!$B$13)-1)/'S Curve Equation'!$B$10))/'S Curve Equation'!$B$12</f>
        <v>0.72393728447554351</v>
      </c>
    </row>
    <row r="76" spans="1:2" x14ac:dyDescent="0.25">
      <c r="A76" s="12" t="s">
        <v>44</v>
      </c>
      <c r="B76" s="56">
        <f>('S Curve Equation'!$B$11-(LN(1/((B31/'S Curve Equation'!$B$14)-'S Curve Equation'!$B$13)-1)/'S Curve Equation'!$B$10))/'S Curve Equation'!$B$12</f>
        <v>0.52620144195731677</v>
      </c>
    </row>
    <row r="77" spans="1:2" x14ac:dyDescent="0.25">
      <c r="A77" s="12" t="s">
        <v>45</v>
      </c>
      <c r="B77" s="56">
        <f>('S Curve Equation'!$B$11-(LN(1/((B32/'S Curve Equation'!$B$14)-'S Curve Equation'!$B$13)-1)/'S Curve Equation'!$B$10))/'S Curve Equation'!$B$12</f>
        <v>0.62113289199017596</v>
      </c>
    </row>
    <row r="78" spans="1:2" x14ac:dyDescent="0.25">
      <c r="A78" s="12" t="s">
        <v>46</v>
      </c>
      <c r="B78" s="56">
        <f>('S Curve Equation'!$B$11-(LN(1/((B33/'S Curve Equation'!$B$14)-'S Curve Equation'!$B$13)-1)/'S Curve Equation'!$B$10))/'S Curve Equation'!$B$12</f>
        <v>0.4921725555308451</v>
      </c>
    </row>
    <row r="79" spans="1:2" x14ac:dyDescent="0.25">
      <c r="A79" s="12" t="s">
        <v>47</v>
      </c>
      <c r="B79" s="56">
        <f>('S Curve Equation'!$B$11-(LN(1/((B34/'S Curve Equation'!$B$14)-'S Curve Equation'!$B$13)-1)/'S Curve Equation'!$B$10))/'S Curve Equation'!$B$12</f>
        <v>0.5361857583222861</v>
      </c>
    </row>
    <row r="80" spans="1:2" x14ac:dyDescent="0.25">
      <c r="A80" s="12" t="s">
        <v>48</v>
      </c>
      <c r="B80" s="56">
        <f>('S Curve Equation'!$B$11-(LN(1/((B35/'S Curve Equation'!$B$14)-'S Curve Equation'!$B$13)-1)/'S Curve Equation'!$B$10))/'S Curve Equation'!$B$12</f>
        <v>0.58641726422749418</v>
      </c>
    </row>
    <row r="81" spans="1:32" x14ac:dyDescent="0.25">
      <c r="A81" s="12" t="s">
        <v>49</v>
      </c>
      <c r="B81" s="56">
        <f>('S Curve Equation'!$B$11-(LN(1/((B36/'S Curve Equation'!$B$14)-'S Curve Equation'!$B$13)-1)/'S Curve Equation'!$B$10))/'S Curve Equation'!$B$12</f>
        <v>0.49454150971562866</v>
      </c>
    </row>
    <row r="82" spans="1:32" x14ac:dyDescent="0.25">
      <c r="A82" s="12" t="s">
        <v>50</v>
      </c>
      <c r="B82" s="56">
        <f>('S Curve Equation'!$B$11-(LN(1/((B37/'S Curve Equation'!$B$14)-'S Curve Equation'!$B$13)-1)/'S Curve Equation'!$B$10))/'S Curve Equation'!$B$12</f>
        <v>0.48519909135004707</v>
      </c>
    </row>
    <row r="83" spans="1:32" x14ac:dyDescent="0.25">
      <c r="A83" s="12" t="s">
        <v>51</v>
      </c>
      <c r="B83" s="56">
        <f>('S Curve Equation'!$B$11-(LN(1/((B38/'S Curve Equation'!$B$14)-'S Curve Equation'!$B$13)-1)/'S Curve Equation'!$B$10))/'S Curve Equation'!$B$12</f>
        <v>0.5</v>
      </c>
    </row>
    <row r="84" spans="1:32" x14ac:dyDescent="0.25">
      <c r="A84" s="12" t="s">
        <v>52</v>
      </c>
      <c r="B84" s="56">
        <f>('S Curve Equation'!$B$11-(LN(1/((B39/'S Curve Equation'!$B$14)-'S Curve Equation'!$B$13)-1)/'S Curve Equation'!$B$10))/'S Curve Equation'!$B$12</f>
        <v>0.53774105901648217</v>
      </c>
    </row>
    <row r="85" spans="1:32" x14ac:dyDescent="0.25">
      <c r="A85" s="12" t="s">
        <v>53</v>
      </c>
      <c r="B85" s="56">
        <f>('S Curve Equation'!$B$11-(LN(1/((B40/'S Curve Equation'!$B$14)-'S Curve Equation'!$B$13)-1)/'S Curve Equation'!$B$10))/'S Curve Equation'!$B$12</f>
        <v>0.51567436021798052</v>
      </c>
    </row>
    <row r="86" spans="1:32" x14ac:dyDescent="0.25">
      <c r="A86" s="12" t="s">
        <v>54</v>
      </c>
      <c r="B86" s="56">
        <f>('S Curve Equation'!$B$11-(LN(1/((B41/'S Curve Equation'!$B$14)-'S Curve Equation'!$B$13)-1)/'S Curve Equation'!$B$10))/'S Curve Equation'!$B$12</f>
        <v>0.41072616183838095</v>
      </c>
    </row>
    <row r="87" spans="1:32" x14ac:dyDescent="0.25">
      <c r="A87" s="12" t="s">
        <v>55</v>
      </c>
      <c r="B87" s="56">
        <f>('S Curve Equation'!$B$11-(LN(1/((B42/'S Curve Equation'!$B$14)-'S Curve Equation'!$B$13)-1)/'S Curve Equation'!$B$10))/'S Curve Equation'!$B$12</f>
        <v>0.36455319560948585</v>
      </c>
    </row>
    <row r="88" spans="1:32" x14ac:dyDescent="0.25">
      <c r="A88" s="12" t="s">
        <v>56</v>
      </c>
      <c r="B88" s="56">
        <f>('S Curve Equation'!$B$11-(LN(1/((B43/'S Curve Equation'!$B$14)-'S Curve Equation'!$B$13)-1)/'S Curve Equation'!$B$10))/'S Curve Equation'!$B$12</f>
        <v>0.51961127632747794</v>
      </c>
    </row>
    <row r="89" spans="1:32" x14ac:dyDescent="0.25">
      <c r="A89" s="12" t="s">
        <v>57</v>
      </c>
      <c r="B89" s="56">
        <f>('S Curve Equation'!$B$11-(LN(1/((B44/'S Curve Equation'!$B$14)-'S Curve Equation'!$B$13)-1)/'S Curve Equation'!$B$10))/'S Curve Equation'!$B$12</f>
        <v>0.27814233836398905</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5">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5">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5">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5">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5">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5">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5">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5">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5">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5">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5">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5">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5">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5">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5">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5">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5">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5">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5">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5">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5">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5">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5">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5">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5">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5">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5">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5">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5">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5">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5">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5">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5">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5">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5">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5">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5">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5">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5">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5">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5">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5">
      <c r="A136" s="3" t="s">
        <v>514</v>
      </c>
      <c r="AF136" s="34"/>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5">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5">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5">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5">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5">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5">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5">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5">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5">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5">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5">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5">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5">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5">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5">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5">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5">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5">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5">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5">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5">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5">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5">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5">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5">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5">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5">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5">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5">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5">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5">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5">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5">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5">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5">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5">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5">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5">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5">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5">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5">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5">
      <c r="A181" s="76"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5">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5">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5">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5">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5">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5">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5">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5">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5">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5">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5">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5">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5">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5">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5">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5">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5">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5">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5">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5">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5">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5">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5">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5">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5">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5">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5">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5">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5">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5">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5">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5">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5">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5">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5">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5">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5">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5">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5">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5">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5">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5">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5">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5">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5">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5">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5">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5">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5">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5">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5">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5">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5">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5">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5">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5">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5">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5">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5">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5">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5">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5">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5">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5">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5">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5">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5">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5">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5">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5">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5">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5">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5">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5">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5">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5">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5">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5">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5">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5">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5">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5">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5">
      <c r="A46" s="3" t="s">
        <v>506</v>
      </c>
    </row>
    <row r="47" spans="1:32" x14ac:dyDescent="0.25">
      <c r="A47" s="5"/>
      <c r="B47" s="71">
        <v>2020</v>
      </c>
    </row>
    <row r="48" spans="1:32" x14ac:dyDescent="0.25">
      <c r="A48" s="12" t="s">
        <v>27</v>
      </c>
      <c r="B48" s="56">
        <f>('S Curve Equation'!$B$11-(LN(1/((B3/'S Curve Equation'!$B$14)-'S Curve Equation'!$B$13)-1)/'S Curve Equation'!$B$10))/'S Curve Equation'!$B$12</f>
        <v>0.39610493716345646</v>
      </c>
    </row>
    <row r="49" spans="1:2" x14ac:dyDescent="0.25">
      <c r="A49" s="12" t="s">
        <v>94</v>
      </c>
      <c r="B49" s="56">
        <f>('S Curve Equation'!$B$11-(LN(1/((B4/'S Curve Equation'!$B$14)-'S Curve Equation'!$B$13)-1)/'S Curve Equation'!$B$10))/'S Curve Equation'!$B$12</f>
        <v>0.26743140543358124</v>
      </c>
    </row>
    <row r="50" spans="1:2" x14ac:dyDescent="0.25">
      <c r="A50" s="12" t="s">
        <v>93</v>
      </c>
      <c r="B50" s="56">
        <f>('S Curve Equation'!$B$11-(LN(1/((B5/'S Curve Equation'!$B$14)-'S Curve Equation'!$B$13)-1)/'S Curve Equation'!$B$10))/'S Curve Equation'!$B$12</f>
        <v>0.3130119442201767</v>
      </c>
    </row>
    <row r="51" spans="1:2" x14ac:dyDescent="0.25">
      <c r="A51" s="12" t="s">
        <v>28</v>
      </c>
      <c r="B51" s="56">
        <f>('S Curve Equation'!$B$11-(LN(1/((B6/'S Curve Equation'!$B$14)-'S Curve Equation'!$B$13)-1)/'S Curve Equation'!$B$10))/'S Curve Equation'!$B$12</f>
        <v>0.2739528901309165</v>
      </c>
    </row>
    <row r="52" spans="1:2" x14ac:dyDescent="0.25">
      <c r="A52" s="12" t="s">
        <v>29</v>
      </c>
      <c r="B52" s="56">
        <f>('S Curve Equation'!$B$11-(LN(1/((B7/'S Curve Equation'!$B$14)-'S Curve Equation'!$B$13)-1)/'S Curve Equation'!$B$10))/'S Curve Equation'!$B$12</f>
        <v>0.31546027009062771</v>
      </c>
    </row>
    <row r="53" spans="1:2" x14ac:dyDescent="0.25">
      <c r="A53" s="12" t="s">
        <v>30</v>
      </c>
      <c r="B53" s="56">
        <f>('S Curve Equation'!$B$11-(LN(1/((B8/'S Curve Equation'!$B$14)-'S Curve Equation'!$B$13)-1)/'S Curve Equation'!$B$10))/'S Curve Equation'!$B$12</f>
        <v>0.45451917463837255</v>
      </c>
    </row>
    <row r="54" spans="1:2" x14ac:dyDescent="0.25">
      <c r="A54" s="12" t="s">
        <v>31</v>
      </c>
      <c r="B54" s="56">
        <f>('S Curve Equation'!$B$11-(LN(1/((B9/'S Curve Equation'!$B$14)-'S Curve Equation'!$B$13)-1)/'S Curve Equation'!$B$10))/'S Curve Equation'!$B$12</f>
        <v>0.50956883161688582</v>
      </c>
    </row>
    <row r="55" spans="1:2" x14ac:dyDescent="0.25">
      <c r="A55" s="12" t="s">
        <v>32</v>
      </c>
      <c r="B55" s="56">
        <f>('S Curve Equation'!$B$11-(LN(1/((B10/'S Curve Equation'!$B$14)-'S Curve Equation'!$B$13)-1)/'S Curve Equation'!$B$10))/'S Curve Equation'!$B$12</f>
        <v>0.32642849520940032</v>
      </c>
    </row>
    <row r="56" spans="1:2" x14ac:dyDescent="0.25">
      <c r="A56" s="12" t="s">
        <v>33</v>
      </c>
      <c r="B56" s="56">
        <f>('S Curve Equation'!$B$11-(LN(1/((B11/'S Curve Equation'!$B$14)-'S Curve Equation'!$B$13)-1)/'S Curve Equation'!$B$10))/'S Curve Equation'!$B$12</f>
        <v>0.39824326611180372</v>
      </c>
    </row>
    <row r="57" spans="1:2" x14ac:dyDescent="0.25">
      <c r="A57" s="12" t="s">
        <v>34</v>
      </c>
      <c r="B57" s="56">
        <f>('S Curve Equation'!$B$11-(LN(1/((B12/'S Curve Equation'!$B$14)-'S Curve Equation'!$B$13)-1)/'S Curve Equation'!$B$10))/'S Curve Equation'!$B$12</f>
        <v>0.33529655363741084</v>
      </c>
    </row>
    <row r="58" spans="1:2" x14ac:dyDescent="0.25">
      <c r="A58" s="12" t="s">
        <v>92</v>
      </c>
      <c r="B58" s="56">
        <f>('S Curve Equation'!$B$11-(LN(1/((B13/'S Curve Equation'!$B$14)-'S Curve Equation'!$B$13)-1)/'S Curve Equation'!$B$10))/'S Curve Equation'!$B$12</f>
        <v>0.41124004772044259</v>
      </c>
    </row>
    <row r="59" spans="1:2" x14ac:dyDescent="0.25">
      <c r="A59" s="12" t="s">
        <v>89</v>
      </c>
      <c r="B59" s="56">
        <f>('S Curve Equation'!$B$11-(LN(1/((B14/'S Curve Equation'!$B$14)-'S Curve Equation'!$B$13)-1)/'S Curve Equation'!$B$10))/'S Curve Equation'!$B$12</f>
        <v>0.47026568849721573</v>
      </c>
    </row>
    <row r="60" spans="1:2" x14ac:dyDescent="0.25">
      <c r="A60" s="12" t="s">
        <v>35</v>
      </c>
      <c r="B60" s="56">
        <f>('S Curve Equation'!$B$11-(LN(1/((B15/'S Curve Equation'!$B$14)-'S Curve Equation'!$B$13)-1)/'S Curve Equation'!$B$10))/'S Curve Equation'!$B$12</f>
        <v>0.41875650508551426</v>
      </c>
    </row>
    <row r="61" spans="1:2" x14ac:dyDescent="0.25">
      <c r="A61" s="12" t="s">
        <v>98</v>
      </c>
      <c r="B61" s="56">
        <f>('S Curve Equation'!$B$11-(LN(1/((B16/'S Curve Equation'!$B$14)-'S Curve Equation'!$B$13)-1)/'S Curve Equation'!$B$10))/'S Curve Equation'!$B$12</f>
        <v>0.3688287691028781</v>
      </c>
    </row>
    <row r="62" spans="1:2" x14ac:dyDescent="0.25">
      <c r="A62" s="12" t="s">
        <v>97</v>
      </c>
      <c r="B62" s="56">
        <f>('S Curve Equation'!$B$11-(LN(1/((B17/'S Curve Equation'!$B$14)-'S Curve Equation'!$B$13)-1)/'S Curve Equation'!$B$10))/'S Curve Equation'!$B$12</f>
        <v>0.3545195920040749</v>
      </c>
    </row>
    <row r="63" spans="1:2" x14ac:dyDescent="0.25">
      <c r="A63" s="12" t="s">
        <v>101</v>
      </c>
      <c r="B63" s="56">
        <f>('S Curve Equation'!$B$11-(LN(1/((B18/'S Curve Equation'!$B$14)-'S Curve Equation'!$B$13)-1)/'S Curve Equation'!$B$10))/'S Curve Equation'!$B$12</f>
        <v>0.28812082179059029</v>
      </c>
    </row>
    <row r="64" spans="1:2" x14ac:dyDescent="0.25">
      <c r="A64" s="12" t="s">
        <v>104</v>
      </c>
      <c r="B64" s="56">
        <f>('S Curve Equation'!$B$11-(LN(1/((B19/'S Curve Equation'!$B$14)-'S Curve Equation'!$B$13)-1)/'S Curve Equation'!$B$10))/'S Curve Equation'!$B$12</f>
        <v>0.39177332785183344</v>
      </c>
    </row>
    <row r="65" spans="1:2" x14ac:dyDescent="0.25">
      <c r="A65" s="12" t="s">
        <v>36</v>
      </c>
      <c r="B65" s="56">
        <f>('S Curve Equation'!$B$11-(LN(1/((B20/'S Curve Equation'!$B$14)-'S Curve Equation'!$B$13)-1)/'S Curve Equation'!$B$10))/'S Curve Equation'!$B$12</f>
        <v>0.32605521205902399</v>
      </c>
    </row>
    <row r="66" spans="1:2" x14ac:dyDescent="0.25">
      <c r="A66" s="12" t="s">
        <v>37</v>
      </c>
      <c r="B66" s="56">
        <f>('S Curve Equation'!$B$11-(LN(1/((B21/'S Curve Equation'!$B$14)-'S Curve Equation'!$B$13)-1)/'S Curve Equation'!$B$10))/'S Curve Equation'!$B$12</f>
        <v>0.41072616183838095</v>
      </c>
    </row>
    <row r="67" spans="1:2" x14ac:dyDescent="0.25">
      <c r="A67" s="12" t="s">
        <v>38</v>
      </c>
      <c r="B67" s="56">
        <f>('S Curve Equation'!$B$11-(LN(1/((B22/'S Curve Equation'!$B$14)-'S Curve Equation'!$B$13)-1)/'S Curve Equation'!$B$10))/'S Curve Equation'!$B$12</f>
        <v>0.40246806456408146</v>
      </c>
    </row>
    <row r="68" spans="1:2" x14ac:dyDescent="0.25">
      <c r="A68" s="12" t="s">
        <v>39</v>
      </c>
      <c r="B68" s="56">
        <f>('S Curve Equation'!$B$11-(LN(1/((B23/'S Curve Equation'!$B$14)-'S Curve Equation'!$B$13)-1)/'S Curve Equation'!$B$10))/'S Curve Equation'!$B$12</f>
        <v>0.37123321661811137</v>
      </c>
    </row>
    <row r="69" spans="1:2" x14ac:dyDescent="0.25">
      <c r="A69" s="12" t="s">
        <v>40</v>
      </c>
      <c r="B69" s="56">
        <f>('S Curve Equation'!$B$11-(LN(1/((B24/'S Curve Equation'!$B$14)-'S Curve Equation'!$B$13)-1)/'S Curve Equation'!$B$10))/'S Curve Equation'!$B$12</f>
        <v>0.38736403861626434</v>
      </c>
    </row>
    <row r="70" spans="1:2" x14ac:dyDescent="0.25">
      <c r="A70" s="12" t="s">
        <v>41</v>
      </c>
      <c r="B70" s="56">
        <f>('S Curve Equation'!$B$11-(LN(1/((B25/'S Curve Equation'!$B$14)-'S Curve Equation'!$B$13)-1)/'S Curve Equation'!$B$10))/'S Curve Equation'!$B$12</f>
        <v>0.35979942912198826</v>
      </c>
    </row>
    <row r="71" spans="1:2" x14ac:dyDescent="0.25">
      <c r="A71" s="12" t="s">
        <v>42</v>
      </c>
      <c r="B71" s="56">
        <f>('S Curve Equation'!$B$11-(LN(1/((B26/'S Curve Equation'!$B$14)-'S Curve Equation'!$B$13)-1)/'S Curve Equation'!$B$10))/'S Curve Equation'!$B$12</f>
        <v>0.43942685564886569</v>
      </c>
    </row>
    <row r="72" spans="1:2" x14ac:dyDescent="0.25">
      <c r="A72" s="12" t="s">
        <v>105</v>
      </c>
      <c r="B72" s="56">
        <f>('S Curve Equation'!$B$11-(LN(1/((B27/'S Curve Equation'!$B$14)-'S Curve Equation'!$B$13)-1)/'S Curve Equation'!$B$10))/'S Curve Equation'!$B$12</f>
        <v>0.34714551296646062</v>
      </c>
    </row>
    <row r="73" spans="1:2" x14ac:dyDescent="0.25">
      <c r="A73" s="12" t="s">
        <v>106</v>
      </c>
      <c r="B73" s="56">
        <f>('S Curve Equation'!$B$11-(LN(1/((B28/'S Curve Equation'!$B$14)-'S Curve Equation'!$B$13)-1)/'S Curve Equation'!$B$10))/'S Curve Equation'!$B$12</f>
        <v>0.3444261116761495</v>
      </c>
    </row>
    <row r="74" spans="1:2" x14ac:dyDescent="0.25">
      <c r="A74" s="12" t="s">
        <v>107</v>
      </c>
      <c r="B74" s="56">
        <f>('S Curve Equation'!$B$11-(LN(1/((B29/'S Curve Equation'!$B$14)-'S Curve Equation'!$B$13)-1)/'S Curve Equation'!$B$10))/'S Curve Equation'!$B$12</f>
        <v>0.33084033357813009</v>
      </c>
    </row>
    <row r="75" spans="1:2" x14ac:dyDescent="0.25">
      <c r="A75" s="12" t="s">
        <v>43</v>
      </c>
      <c r="B75" s="56">
        <f>('S Curve Equation'!$B$11-(LN(1/((B30/'S Curve Equation'!$B$14)-'S Curve Equation'!$B$13)-1)/'S Curve Equation'!$B$10))/'S Curve Equation'!$B$12</f>
        <v>0.27606271552445638</v>
      </c>
    </row>
    <row r="76" spans="1:2" x14ac:dyDescent="0.25">
      <c r="A76" s="12" t="s">
        <v>44</v>
      </c>
      <c r="B76" s="56">
        <f>('S Curve Equation'!$B$11-(LN(1/((B31/'S Curve Equation'!$B$14)-'S Curve Equation'!$B$13)-1)/'S Curve Equation'!$B$10))/'S Curve Equation'!$B$12</f>
        <v>0.47379855804268317</v>
      </c>
    </row>
    <row r="77" spans="1:2" x14ac:dyDescent="0.25">
      <c r="A77" s="12" t="s">
        <v>45</v>
      </c>
      <c r="B77" s="56">
        <f>('S Curve Equation'!$B$11-(LN(1/((B32/'S Curve Equation'!$B$14)-'S Curve Equation'!$B$13)-1)/'S Curve Equation'!$B$10))/'S Curve Equation'!$B$12</f>
        <v>0.37886710800982398</v>
      </c>
    </row>
    <row r="78" spans="1:2" x14ac:dyDescent="0.25">
      <c r="A78" s="12" t="s">
        <v>46</v>
      </c>
      <c r="B78" s="56">
        <f>('S Curve Equation'!$B$11-(LN(1/((B33/'S Curve Equation'!$B$14)-'S Curve Equation'!$B$13)-1)/'S Curve Equation'!$B$10))/'S Curve Equation'!$B$12</f>
        <v>0.50782744446915484</v>
      </c>
    </row>
    <row r="79" spans="1:2" x14ac:dyDescent="0.25">
      <c r="A79" s="12" t="s">
        <v>47</v>
      </c>
      <c r="B79" s="56">
        <f>('S Curve Equation'!$B$11-(LN(1/((B34/'S Curve Equation'!$B$14)-'S Curve Equation'!$B$13)-1)/'S Curve Equation'!$B$10))/'S Curve Equation'!$B$12</f>
        <v>0.4638142416777139</v>
      </c>
    </row>
    <row r="80" spans="1:2" x14ac:dyDescent="0.25">
      <c r="A80" s="12" t="s">
        <v>48</v>
      </c>
      <c r="B80" s="56">
        <f>('S Curve Equation'!$B$11-(LN(1/((B35/'S Curve Equation'!$B$14)-'S Curve Equation'!$B$13)-1)/'S Curve Equation'!$B$10))/'S Curve Equation'!$B$12</f>
        <v>0.41358273577250571</v>
      </c>
    </row>
    <row r="81" spans="1:32" x14ac:dyDescent="0.25">
      <c r="A81" s="12" t="s">
        <v>49</v>
      </c>
      <c r="B81" s="56">
        <f>('S Curve Equation'!$B$11-(LN(1/((B36/'S Curve Equation'!$B$14)-'S Curve Equation'!$B$13)-1)/'S Curve Equation'!$B$10))/'S Curve Equation'!$B$12</f>
        <v>0.50545849028437129</v>
      </c>
    </row>
    <row r="82" spans="1:32" x14ac:dyDescent="0.25">
      <c r="A82" s="12" t="s">
        <v>50</v>
      </c>
      <c r="B82" s="56">
        <f>('S Curve Equation'!$B$11-(LN(1/((B37/'S Curve Equation'!$B$14)-'S Curve Equation'!$B$13)-1)/'S Curve Equation'!$B$10))/'S Curve Equation'!$B$12</f>
        <v>0.51480090864995287</v>
      </c>
    </row>
    <row r="83" spans="1:32" x14ac:dyDescent="0.25">
      <c r="A83" s="12" t="s">
        <v>51</v>
      </c>
      <c r="B83" s="56">
        <f>('S Curve Equation'!$B$11-(LN(1/((B38/'S Curve Equation'!$B$14)-'S Curve Equation'!$B$13)-1)/'S Curve Equation'!$B$10))/'S Curve Equation'!$B$12</f>
        <v>0.5</v>
      </c>
    </row>
    <row r="84" spans="1:32" x14ac:dyDescent="0.25">
      <c r="A84" s="12" t="s">
        <v>52</v>
      </c>
      <c r="B84" s="56">
        <f>('S Curve Equation'!$B$11-(LN(1/((B39/'S Curve Equation'!$B$14)-'S Curve Equation'!$B$13)-1)/'S Curve Equation'!$B$10))/'S Curve Equation'!$B$12</f>
        <v>0.46225894098351783</v>
      </c>
    </row>
    <row r="85" spans="1:32" x14ac:dyDescent="0.25">
      <c r="A85" s="12" t="s">
        <v>53</v>
      </c>
      <c r="B85" s="56">
        <f>('S Curve Equation'!$B$11-(LN(1/((B40/'S Curve Equation'!$B$14)-'S Curve Equation'!$B$13)-1)/'S Curve Equation'!$B$10))/'S Curve Equation'!$B$12</f>
        <v>0.48432563978201948</v>
      </c>
    </row>
    <row r="86" spans="1:32" x14ac:dyDescent="0.25">
      <c r="A86" s="12" t="s">
        <v>54</v>
      </c>
      <c r="B86" s="56">
        <f>('S Curve Equation'!$B$11-(LN(1/((B41/'S Curve Equation'!$B$14)-'S Curve Equation'!$B$13)-1)/'S Curve Equation'!$B$10))/'S Curve Equation'!$B$12</f>
        <v>0.58927383816161893</v>
      </c>
    </row>
    <row r="87" spans="1:32" x14ac:dyDescent="0.25">
      <c r="A87" s="12" t="s">
        <v>55</v>
      </c>
      <c r="B87" s="56">
        <f>('S Curve Equation'!$B$11-(LN(1/((B42/'S Curve Equation'!$B$14)-'S Curve Equation'!$B$13)-1)/'S Curve Equation'!$B$10))/'S Curve Equation'!$B$12</f>
        <v>0.63544680439051415</v>
      </c>
    </row>
    <row r="88" spans="1:32" x14ac:dyDescent="0.25">
      <c r="A88" s="12" t="s">
        <v>56</v>
      </c>
      <c r="B88" s="56">
        <f>('S Curve Equation'!$B$11-(LN(1/((B43/'S Curve Equation'!$B$14)-'S Curve Equation'!$B$13)-1)/'S Curve Equation'!$B$10))/'S Curve Equation'!$B$12</f>
        <v>0.48038872367252194</v>
      </c>
    </row>
    <row r="89" spans="1:32" x14ac:dyDescent="0.25">
      <c r="A89" s="12" t="s">
        <v>57</v>
      </c>
      <c r="B89" s="56">
        <f>('S Curve Equation'!$B$11-(LN(1/((B44/'S Curve Equation'!$B$14)-'S Curve Equation'!$B$13)-1)/'S Curve Equation'!$B$10))/'S Curve Equation'!$B$12</f>
        <v>0.72185766163601084</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5">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5">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5">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5">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5">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5">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5">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5">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5">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5">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5">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5">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5">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5">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5">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5">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5">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5">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5">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5">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5">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5">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5">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5">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5">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5">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5">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5">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5">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5">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5">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5">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5">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5">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5">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5">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5">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5">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5">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5">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5">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5">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5">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5">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5">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5">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5">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5">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5">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5">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5">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5">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5">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5">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5">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5">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5">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5">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5">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5">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5">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5">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5">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5">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5">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5">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5">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5">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5">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5">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5">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5">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5">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5">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5">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5">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5">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5">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5">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5">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5">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5">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5">
      <c r="A181" s="76"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5">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5">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5">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5">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5">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5">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5">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5">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5">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5">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5">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5">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5">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5">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5">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5">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5">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5">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5">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5">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5">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5">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5">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5">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5">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5">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5">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5">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5">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5">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5">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5">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5">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5">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5">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5">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5">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5">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5">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5">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5">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defaultRowHeight="15"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5">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5">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5">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5">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5">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5">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5">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5">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5">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5">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5">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5">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5">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5">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5">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5">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5">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5">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5">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5">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5">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5">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5">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5">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5">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5">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5">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5">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5">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5">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5">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5">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5">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5">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5">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5">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5">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5">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5">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5">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5">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5">
      <c r="A46" s="3" t="s">
        <v>506</v>
      </c>
    </row>
    <row r="47" spans="1:32" x14ac:dyDescent="0.25">
      <c r="A47" s="5"/>
      <c r="B47" s="71">
        <v>2020</v>
      </c>
    </row>
    <row r="48" spans="1:32" x14ac:dyDescent="0.25">
      <c r="A48" s="12" t="s">
        <v>27</v>
      </c>
      <c r="B48" s="56">
        <f>('S Curve Equation'!$B$11-(LN(1/((B3/'S Curve Equation'!$B$14)-'S Curve Equation'!$B$13)-1)/'S Curve Equation'!$B$10))/'S Curve Equation'!$B$12</f>
        <v>0.76357830631862067</v>
      </c>
    </row>
    <row r="49" spans="1:2" x14ac:dyDescent="0.25">
      <c r="A49" s="12" t="s">
        <v>94</v>
      </c>
      <c r="B49" s="56">
        <f>('S Curve Equation'!$B$11-(LN(1/((B4/'S Curve Equation'!$B$14)-'S Curve Equation'!$B$13)-1)/'S Curve Equation'!$B$10))/'S Curve Equation'!$B$12</f>
        <v>0.77370096109393027</v>
      </c>
    </row>
    <row r="50" spans="1:2" x14ac:dyDescent="0.25">
      <c r="A50" s="12" t="s">
        <v>93</v>
      </c>
      <c r="B50" s="56">
        <f>('S Curve Equation'!$B$11-(LN(1/((B5/'S Curve Equation'!$B$14)-'S Curve Equation'!$B$13)-1)/'S Curve Equation'!$B$10))/'S Curve Equation'!$B$12</f>
        <v>0.6535306035976175</v>
      </c>
    </row>
    <row r="51" spans="1:2" x14ac:dyDescent="0.25">
      <c r="A51" s="12" t="s">
        <v>28</v>
      </c>
      <c r="B51" s="56">
        <f>('S Curve Equation'!$B$11-(LN(1/((B6/'S Curve Equation'!$B$14)-'S Curve Equation'!$B$13)-1)/'S Curve Equation'!$B$10))/'S Curve Equation'!$B$12</f>
        <v>0.7382409015991892</v>
      </c>
    </row>
    <row r="52" spans="1:2" x14ac:dyDescent="0.25">
      <c r="A52" s="12" t="s">
        <v>29</v>
      </c>
      <c r="B52" s="56">
        <f>('S Curve Equation'!$B$11-(LN(1/((B7/'S Curve Equation'!$B$14)-'S Curve Equation'!$B$13)-1)/'S Curve Equation'!$B$10))/'S Curve Equation'!$B$12</f>
        <v>0.69893625345915433</v>
      </c>
    </row>
    <row r="53" spans="1:2" x14ac:dyDescent="0.25">
      <c r="A53" s="12" t="s">
        <v>30</v>
      </c>
      <c r="B53" s="56">
        <f>('S Curve Equation'!$B$11-(LN(1/((B8/'S Curve Equation'!$B$14)-'S Curve Equation'!$B$13)-1)/'S Curve Equation'!$B$10))/'S Curve Equation'!$B$12</f>
        <v>0.63830097669748387</v>
      </c>
    </row>
    <row r="54" spans="1:2" x14ac:dyDescent="0.25">
      <c r="A54" s="12" t="s">
        <v>31</v>
      </c>
      <c r="B54" s="56">
        <f>('S Curve Equation'!$B$11-(LN(1/((B9/'S Curve Equation'!$B$14)-'S Curve Equation'!$B$13)-1)/'S Curve Equation'!$B$10))/'S Curve Equation'!$B$12</f>
        <v>0.6240375210456548</v>
      </c>
    </row>
    <row r="55" spans="1:2" x14ac:dyDescent="0.25">
      <c r="A55" s="12" t="s">
        <v>32</v>
      </c>
      <c r="B55" s="56">
        <f>('S Curve Equation'!$B$11-(LN(1/((B10/'S Curve Equation'!$B$14)-'S Curve Equation'!$B$13)-1)/'S Curve Equation'!$B$10))/'S Curve Equation'!$B$12</f>
        <v>0.68698805577982325</v>
      </c>
    </row>
    <row r="56" spans="1:2" x14ac:dyDescent="0.25">
      <c r="A56" s="12" t="s">
        <v>33</v>
      </c>
      <c r="B56" s="56">
        <f>('S Curve Equation'!$B$11-(LN(1/((B11/'S Curve Equation'!$B$14)-'S Curve Equation'!$B$13)-1)/'S Curve Equation'!$B$10))/'S Curve Equation'!$B$12</f>
        <v>0.67357150479059968</v>
      </c>
    </row>
    <row r="57" spans="1:2" x14ac:dyDescent="0.25">
      <c r="A57" s="12" t="s">
        <v>34</v>
      </c>
      <c r="B57" s="56">
        <f>('S Curve Equation'!$B$11-(LN(1/((B12/'S Curve Equation'!$B$14)-'S Curve Equation'!$B$13)-1)/'S Curve Equation'!$B$10))/'S Curve Equation'!$B$12</f>
        <v>0.63730680648910099</v>
      </c>
    </row>
    <row r="58" spans="1:2" x14ac:dyDescent="0.25">
      <c r="A58" s="12" t="s">
        <v>92</v>
      </c>
      <c r="B58" s="56">
        <f>('S Curve Equation'!$B$11-(LN(1/((B13/'S Curve Equation'!$B$14)-'S Curve Equation'!$B$13)-1)/'S Curve Equation'!$B$10))/'S Curve Equation'!$B$12</f>
        <v>0.6528494879195158</v>
      </c>
    </row>
    <row r="59" spans="1:2" x14ac:dyDescent="0.25">
      <c r="A59" s="12" t="s">
        <v>89</v>
      </c>
      <c r="B59" s="56">
        <f>('S Curve Equation'!$B$11-(LN(1/((B14/'S Curve Equation'!$B$14)-'S Curve Equation'!$B$13)-1)/'S Curve Equation'!$B$10))/'S Curve Equation'!$B$12</f>
        <v>0.60282367466467335</v>
      </c>
    </row>
    <row r="60" spans="1:2" x14ac:dyDescent="0.25">
      <c r="A60" s="12" t="s">
        <v>35</v>
      </c>
      <c r="B60" s="56">
        <f>('S Curve Equation'!$B$11-(LN(1/((B15/'S Curve Equation'!$B$14)-'S Curve Equation'!$B$13)-1)/'S Curve Equation'!$B$10))/'S Curve Equation'!$B$12</f>
        <v>0.66113699137224202</v>
      </c>
    </row>
    <row r="61" spans="1:2" x14ac:dyDescent="0.25">
      <c r="A61" s="12" t="s">
        <v>98</v>
      </c>
      <c r="B61" s="56">
        <f>('S Curve Equation'!$B$11-(LN(1/((B16/'S Curve Equation'!$B$14)-'S Curve Equation'!$B$13)-1)/'S Curve Equation'!$B$10))/'S Curve Equation'!$B$12</f>
        <v>0.64235266420448733</v>
      </c>
    </row>
    <row r="62" spans="1:2" x14ac:dyDescent="0.25">
      <c r="A62" s="12" t="s">
        <v>97</v>
      </c>
      <c r="B62" s="56">
        <f>('S Curve Equation'!$B$11-(LN(1/((B17/'S Curve Equation'!$B$14)-'S Curve Equation'!$B$13)-1)/'S Curve Equation'!$B$10))/'S Curve Equation'!$B$12</f>
        <v>0.69617430524937329</v>
      </c>
    </row>
    <row r="63" spans="1:2" x14ac:dyDescent="0.25">
      <c r="A63" s="12" t="s">
        <v>101</v>
      </c>
      <c r="B63" s="56">
        <f>('S Curve Equation'!$B$11-(LN(1/((B18/'S Curve Equation'!$B$14)-'S Curve Equation'!$B$13)-1)/'S Curve Equation'!$B$10))/'S Curve Equation'!$B$12</f>
        <v>0.70712953280057034</v>
      </c>
    </row>
    <row r="64" spans="1:2" x14ac:dyDescent="0.25">
      <c r="A64" s="12" t="s">
        <v>104</v>
      </c>
      <c r="B64" s="56">
        <f>('S Curve Equation'!$B$11-(LN(1/((B19/'S Curve Equation'!$B$14)-'S Curve Equation'!$B$13)-1)/'S Curve Equation'!$B$10))/'S Curve Equation'!$B$12</f>
        <v>0.76082177125912276</v>
      </c>
    </row>
    <row r="65" spans="1:2" x14ac:dyDescent="0.25">
      <c r="A65" s="12" t="s">
        <v>36</v>
      </c>
      <c r="B65" s="56">
        <f>('S Curve Equation'!$B$11-(LN(1/((B20/'S Curve Equation'!$B$14)-'S Curve Equation'!$B$13)-1)/'S Curve Equation'!$B$10))/'S Curve Equation'!$B$12</f>
        <v>0.72812059880135349</v>
      </c>
    </row>
    <row r="66" spans="1:2" x14ac:dyDescent="0.25">
      <c r="A66" s="12" t="s">
        <v>37</v>
      </c>
      <c r="B66" s="56">
        <f>('S Curve Equation'!$B$11-(LN(1/((B21/'S Curve Equation'!$B$14)-'S Curve Equation'!$B$13)-1)/'S Curve Equation'!$B$10))/'S Curve Equation'!$B$12</f>
        <v>0.58223587588122494</v>
      </c>
    </row>
    <row r="67" spans="1:2" x14ac:dyDescent="0.25">
      <c r="A67" s="12" t="s">
        <v>38</v>
      </c>
      <c r="B67" s="56">
        <f>('S Curve Equation'!$B$11-(LN(1/((B22/'S Curve Equation'!$B$14)-'S Curve Equation'!$B$13)-1)/'S Curve Equation'!$B$10))/'S Curve Equation'!$B$12</f>
        <v>0.66043217527601927</v>
      </c>
    </row>
    <row r="68" spans="1:2" x14ac:dyDescent="0.25">
      <c r="A68" s="12" t="s">
        <v>39</v>
      </c>
      <c r="B68" s="56">
        <f>('S Curve Equation'!$B$11-(LN(1/((B23/'S Curve Equation'!$B$14)-'S Curve Equation'!$B$13)-1)/'S Curve Equation'!$B$10))/'S Curve Equation'!$B$12</f>
        <v>0.68947399197773462</v>
      </c>
    </row>
    <row r="69" spans="1:2" x14ac:dyDescent="0.25">
      <c r="A69" s="12" t="s">
        <v>40</v>
      </c>
      <c r="B69" s="56">
        <f>('S Curve Equation'!$B$11-(LN(1/((B24/'S Curve Equation'!$B$14)-'S Curve Equation'!$B$13)-1)/'S Curve Equation'!$B$10))/'S Curve Equation'!$B$12</f>
        <v>0.60822667214816639</v>
      </c>
    </row>
    <row r="70" spans="1:2" x14ac:dyDescent="0.25">
      <c r="A70" s="12" t="s">
        <v>41</v>
      </c>
      <c r="B70" s="56">
        <f>('S Curve Equation'!$B$11-(LN(1/((B25/'S Curve Equation'!$B$14)-'S Curve Equation'!$B$13)-1)/'S Curve Equation'!$B$10))/'S Curve Equation'!$B$12</f>
        <v>0.65384801476378118</v>
      </c>
    </row>
    <row r="71" spans="1:2" x14ac:dyDescent="0.25">
      <c r="A71" s="12" t="s">
        <v>42</v>
      </c>
      <c r="B71" s="56">
        <f>('S Curve Equation'!$B$11-(LN(1/((B26/'S Curve Equation'!$B$14)-'S Curve Equation'!$B$13)-1)/'S Curve Equation'!$B$10))/'S Curve Equation'!$B$12</f>
        <v>0.63238385189841906</v>
      </c>
    </row>
    <row r="72" spans="1:2" x14ac:dyDescent="0.25">
      <c r="A72" s="12" t="s">
        <v>105</v>
      </c>
      <c r="B72" s="56">
        <f>('S Curve Equation'!$B$11-(LN(1/((B27/'S Curve Equation'!$B$14)-'S Curve Equation'!$B$13)-1)/'S Curve Equation'!$B$10))/'S Curve Equation'!$B$12</f>
        <v>0.69031125378596569</v>
      </c>
    </row>
    <row r="73" spans="1:2" x14ac:dyDescent="0.25">
      <c r="A73" s="12" t="s">
        <v>106</v>
      </c>
      <c r="B73" s="56">
        <f>('S Curve Equation'!$B$11-(LN(1/((B28/'S Curve Equation'!$B$14)-'S Curve Equation'!$B$13)-1)/'S Curve Equation'!$B$10))/'S Curve Equation'!$B$12</f>
        <v>0.69031125378596569</v>
      </c>
    </row>
    <row r="74" spans="1:2" x14ac:dyDescent="0.25">
      <c r="A74" s="12" t="s">
        <v>107</v>
      </c>
      <c r="B74" s="56">
        <f>('S Curve Equation'!$B$11-(LN(1/((B29/'S Curve Equation'!$B$14)-'S Curve Equation'!$B$13)-1)/'S Curve Equation'!$B$10))/'S Curve Equation'!$B$12</f>
        <v>0.67075080603725368</v>
      </c>
    </row>
    <row r="75" spans="1:2" x14ac:dyDescent="0.25">
      <c r="A75" s="12" t="s">
        <v>43</v>
      </c>
      <c r="B75" s="56">
        <f>('S Curve Equation'!$B$11-(LN(1/((B30/'S Curve Equation'!$B$14)-'S Curve Equation'!$B$13)-1)/'S Curve Equation'!$B$10))/'S Curve Equation'!$B$12</f>
        <v>0.71879268161684751</v>
      </c>
    </row>
    <row r="76" spans="1:2" x14ac:dyDescent="0.25">
      <c r="A76" s="12" t="s">
        <v>44</v>
      </c>
      <c r="B76" s="56">
        <f>('S Curve Equation'!$B$11-(LN(1/((B31/'S Curve Equation'!$B$14)-'S Curve Equation'!$B$13)-1)/'S Curve Equation'!$B$10))/'S Curve Equation'!$B$12</f>
        <v>0.63981376739949269</v>
      </c>
    </row>
    <row r="77" spans="1:2" x14ac:dyDescent="0.25">
      <c r="A77" s="12" t="s">
        <v>45</v>
      </c>
      <c r="B77" s="56">
        <f>('S Curve Equation'!$B$11-(LN(1/((B32/'S Curve Equation'!$B$14)-'S Curve Equation'!$B$13)-1)/'S Curve Equation'!$B$10))/'S Curve Equation'!$B$12</f>
        <v>0.59234222608963771</v>
      </c>
    </row>
    <row r="78" spans="1:2" x14ac:dyDescent="0.25">
      <c r="A78" s="12" t="s">
        <v>46</v>
      </c>
      <c r="B78" s="56">
        <f>('S Curve Equation'!$B$11-(LN(1/((B33/'S Curve Equation'!$B$14)-'S Curve Equation'!$B$13)-1)/'S Curve Equation'!$B$10))/'S Curve Equation'!$B$12</f>
        <v>0.61487149208754999</v>
      </c>
    </row>
    <row r="79" spans="1:2" x14ac:dyDescent="0.25">
      <c r="A79" s="12" t="s">
        <v>47</v>
      </c>
      <c r="B79" s="56">
        <f>('S Curve Equation'!$B$11-(LN(1/((B34/'S Curve Equation'!$B$14)-'S Curve Equation'!$B$13)-1)/'S Curve Equation'!$B$10))/'S Curve Equation'!$B$12</f>
        <v>0.66504694449590107</v>
      </c>
    </row>
    <row r="80" spans="1:2" x14ac:dyDescent="0.25">
      <c r="A80" s="12" t="s">
        <v>48</v>
      </c>
      <c r="B80" s="56">
        <f>('S Curve Equation'!$B$11-(LN(1/((B35/'S Curve Equation'!$B$14)-'S Curve Equation'!$B$13)-1)/'S Curve Equation'!$B$10))/'S Curve Equation'!$B$12</f>
        <v>0.59918789121578142</v>
      </c>
    </row>
    <row r="81" spans="1:32" x14ac:dyDescent="0.25">
      <c r="A81" s="12" t="s">
        <v>49</v>
      </c>
      <c r="B81" s="56">
        <f>('S Curve Equation'!$B$11-(LN(1/((B36/'S Curve Equation'!$B$14)-'S Curve Equation'!$B$13)-1)/'S Curve Equation'!$B$10))/'S Curve Equation'!$B$12</f>
        <v>0.60029467018010307</v>
      </c>
    </row>
    <row r="82" spans="1:32" x14ac:dyDescent="0.25">
      <c r="A82" s="12" t="s">
        <v>50</v>
      </c>
      <c r="B82" s="56">
        <f>('S Curve Equation'!$B$11-(LN(1/((B37/'S Curve Equation'!$B$14)-'S Curve Equation'!$B$13)-1)/'S Curve Equation'!$B$10))/'S Curve Equation'!$B$12</f>
        <v>0.63360358140934925</v>
      </c>
    </row>
    <row r="83" spans="1:32" x14ac:dyDescent="0.25">
      <c r="A83" s="12" t="s">
        <v>51</v>
      </c>
      <c r="B83" s="56">
        <f>('S Curve Equation'!$B$11-(LN(1/((B38/'S Curve Equation'!$B$14)-'S Curve Equation'!$B$13)-1)/'S Curve Equation'!$B$10))/'S Curve Equation'!$B$12</f>
        <v>0.675095071153478</v>
      </c>
    </row>
    <row r="84" spans="1:32" x14ac:dyDescent="0.25">
      <c r="A84" s="12" t="s">
        <v>52</v>
      </c>
      <c r="B84" s="56">
        <f>('S Curve Equation'!$B$11-(LN(1/((B39/'S Curve Equation'!$B$14)-'S Curve Equation'!$B$13)-1)/'S Curve Equation'!$B$10))/'S Curve Equation'!$B$12</f>
        <v>0.63421615448646484</v>
      </c>
    </row>
    <row r="85" spans="1:32" x14ac:dyDescent="0.25">
      <c r="A85" s="12" t="s">
        <v>53</v>
      </c>
      <c r="B85" s="56">
        <f>('S Curve Equation'!$B$11-(LN(1/((B40/'S Curve Equation'!$B$14)-'S Curve Equation'!$B$13)-1)/'S Curve Equation'!$B$10))/'S Curve Equation'!$B$12</f>
        <v>0.60932149797396418</v>
      </c>
    </row>
    <row r="86" spans="1:32" x14ac:dyDescent="0.25">
      <c r="A86" s="12" t="s">
        <v>54</v>
      </c>
      <c r="B86" s="56">
        <f>('S Curve Equation'!$B$11-(LN(1/((B41/'S Curve Equation'!$B$14)-'S Curve Equation'!$B$13)-1)/'S Curve Equation'!$B$10))/'S Curve Equation'!$B$12</f>
        <v>0.65420919173540693</v>
      </c>
    </row>
    <row r="87" spans="1:32" x14ac:dyDescent="0.25">
      <c r="A87" s="12" t="s">
        <v>55</v>
      </c>
      <c r="B87" s="56">
        <f>('S Curve Equation'!$B$11-(LN(1/((B42/'S Curve Equation'!$B$14)-'S Curve Equation'!$B$13)-1)/'S Curve Equation'!$B$10))/'S Curve Equation'!$B$12</f>
        <v>0.60497097639229236</v>
      </c>
    </row>
    <row r="88" spans="1:32" x14ac:dyDescent="0.25">
      <c r="A88" s="12" t="s">
        <v>56</v>
      </c>
      <c r="B88" s="56">
        <f>('S Curve Equation'!$B$11-(LN(1/((B43/'S Curve Equation'!$B$14)-'S Curve Equation'!$B$13)-1)/'S Curve Equation'!$B$10))/'S Curve Equation'!$B$12</f>
        <v>0.65150956528074744</v>
      </c>
    </row>
    <row r="89" spans="1:32" x14ac:dyDescent="0.25">
      <c r="A89" s="12" t="s">
        <v>57</v>
      </c>
      <c r="B89" s="56">
        <f>('S Curve Equation'!$B$11-(LN(1/((B44/'S Curve Equation'!$B$14)-'S Curve Equation'!$B$13)-1)/'S Curve Equation'!$B$10))/'S Curve Equation'!$B$12</f>
        <v>0.6495100830312085</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5">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5">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5">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5">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5">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5">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5">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5">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5">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5">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5">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5">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5">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5">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5">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5">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5">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5">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5">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5">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5">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5">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5">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5">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5">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5">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5">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5">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5">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5">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5">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5">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5">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5">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5">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5">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5">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5">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5">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5">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5">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5">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5">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5">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5">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5">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5">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5">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5">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5">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5">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5">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5">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5">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5">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5">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5">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5">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5">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5">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5">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5">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5">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5">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5">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5">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5">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5">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5">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5">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5">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5">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5">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5">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5">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5">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5">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5">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5">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5">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5">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5">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5">
      <c r="A181" s="76"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5">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5">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5">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5">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5">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5">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5">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5">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5">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5">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5">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5">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5">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5">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5">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5">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5">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5">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5">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5">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5">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5">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5">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5">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5">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5">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5">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5">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5">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5">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5">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5">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5">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5">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5">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5">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5">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5">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5">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5">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5">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5">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5">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5">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5">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5">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5">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5">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5">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5">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5">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5">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5">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5">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5">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5">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5">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5">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5">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5">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5">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5">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5">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5">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5">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5">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5">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5">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5">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5">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5">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5">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5">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5">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5">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5">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5">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5">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5">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5">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5">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5">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5">
      <c r="A46" s="3" t="s">
        <v>506</v>
      </c>
    </row>
    <row r="47" spans="1:32" x14ac:dyDescent="0.25">
      <c r="A47" s="5"/>
      <c r="B47" s="71">
        <v>2020</v>
      </c>
    </row>
    <row r="48" spans="1:32" x14ac:dyDescent="0.25">
      <c r="A48" s="12" t="s">
        <v>27</v>
      </c>
      <c r="B48" s="56">
        <f>('S Curve Equation'!$B$11-(LN(1/((B3/'S Curve Equation'!$B$14)-'S Curve Equation'!$B$13)-1)/'S Curve Equation'!$B$10))/'S Curve Equation'!$B$12</f>
        <v>0.14207683404359678</v>
      </c>
    </row>
    <row r="49" spans="1:2" x14ac:dyDescent="0.25">
      <c r="A49" s="12" t="s">
        <v>94</v>
      </c>
      <c r="B49" s="56">
        <f>('S Curve Equation'!$B$11-(LN(1/((B4/'S Curve Equation'!$B$14)-'S Curve Equation'!$B$13)-1)/'S Curve Equation'!$B$10))/'S Curve Equation'!$B$12</f>
        <v>0.15060328537092288</v>
      </c>
    </row>
    <row r="50" spans="1:2" x14ac:dyDescent="0.25">
      <c r="A50" s="12" t="s">
        <v>93</v>
      </c>
      <c r="B50" s="56">
        <f>('S Curve Equation'!$B$11-(LN(1/((B5/'S Curve Equation'!$B$14)-'S Curve Equation'!$B$13)-1)/'S Curve Equation'!$B$10))/'S Curve Equation'!$B$12</f>
        <v>0.17535473215044517</v>
      </c>
    </row>
    <row r="51" spans="1:2" x14ac:dyDescent="0.25">
      <c r="A51" s="12" t="s">
        <v>28</v>
      </c>
      <c r="B51" s="56">
        <f>('S Curve Equation'!$B$11-(LN(1/((B6/'S Curve Equation'!$B$14)-'S Curve Equation'!$B$13)-1)/'S Curve Equation'!$B$10))/'S Curve Equation'!$B$12</f>
        <v>6.0631657150000295E-2</v>
      </c>
    </row>
    <row r="52" spans="1:2" x14ac:dyDescent="0.25">
      <c r="A52" s="12" t="s">
        <v>29</v>
      </c>
      <c r="B52" s="56">
        <f>('S Curve Equation'!$B$11-(LN(1/((B7/'S Curve Equation'!$B$14)-'S Curve Equation'!$B$13)-1)/'S Curve Equation'!$B$10))/'S Curve Equation'!$B$12</f>
        <v>0.21202305014390854</v>
      </c>
    </row>
    <row r="53" spans="1:2" x14ac:dyDescent="0.25">
      <c r="A53" s="12" t="s">
        <v>30</v>
      </c>
      <c r="B53" s="56">
        <f>('S Curve Equation'!$B$11-(LN(1/((B8/'S Curve Equation'!$B$14)-'S Curve Equation'!$B$13)-1)/'S Curve Equation'!$B$10))/'S Curve Equation'!$B$12</f>
        <v>0.29519507732773365</v>
      </c>
    </row>
    <row r="54" spans="1:2" x14ac:dyDescent="0.25">
      <c r="A54" s="12" t="s">
        <v>31</v>
      </c>
      <c r="B54" s="56">
        <f>('S Curve Equation'!$B$11-(LN(1/((B9/'S Curve Equation'!$B$14)-'S Curve Equation'!$B$13)-1)/'S Curve Equation'!$B$10))/'S Curve Equation'!$B$12</f>
        <v>0.28617811588714959</v>
      </c>
    </row>
    <row r="55" spans="1:2" x14ac:dyDescent="0.25">
      <c r="A55" s="12" t="s">
        <v>32</v>
      </c>
      <c r="B55" s="56">
        <f>('S Curve Equation'!$B$11-(LN(1/((B10/'S Curve Equation'!$B$14)-'S Curve Equation'!$B$13)-1)/'S Curve Equation'!$B$10))/'S Curve Equation'!$B$12</f>
        <v>0.25584827950223599</v>
      </c>
    </row>
    <row r="56" spans="1:2" x14ac:dyDescent="0.25">
      <c r="A56" s="12" t="s">
        <v>33</v>
      </c>
      <c r="B56" s="56">
        <f>('S Curve Equation'!$B$11-(LN(1/((B11/'S Curve Equation'!$B$14)-'S Curve Equation'!$B$13)-1)/'S Curve Equation'!$B$10))/'S Curve Equation'!$B$12</f>
        <v>0.27501164263626754</v>
      </c>
    </row>
    <row r="57" spans="1:2" x14ac:dyDescent="0.25">
      <c r="A57" s="12" t="s">
        <v>34</v>
      </c>
      <c r="B57" s="56">
        <f>('S Curve Equation'!$B$11-(LN(1/((B12/'S Curve Equation'!$B$14)-'S Curve Equation'!$B$13)-1)/'S Curve Equation'!$B$10))/'S Curve Equation'!$B$12</f>
        <v>0.27917113840211027</v>
      </c>
    </row>
    <row r="58" spans="1:2" x14ac:dyDescent="0.25">
      <c r="A58" s="12" t="s">
        <v>92</v>
      </c>
      <c r="B58" s="56">
        <f>('S Curve Equation'!$B$11-(LN(1/((B13/'S Curve Equation'!$B$14)-'S Curve Equation'!$B$13)-1)/'S Curve Equation'!$B$10))/'S Curve Equation'!$B$12</f>
        <v>0.26958969554861317</v>
      </c>
    </row>
    <row r="59" spans="1:2" x14ac:dyDescent="0.25">
      <c r="A59" s="12" t="s">
        <v>89</v>
      </c>
      <c r="B59" s="56">
        <f>('S Curve Equation'!$B$11-(LN(1/((B14/'S Curve Equation'!$B$14)-'S Curve Equation'!$B$13)-1)/'S Curve Equation'!$B$10))/'S Curve Equation'!$B$12</f>
        <v>0.25705063989891352</v>
      </c>
    </row>
    <row r="60" spans="1:2" x14ac:dyDescent="0.25">
      <c r="A60" s="12" t="s">
        <v>35</v>
      </c>
      <c r="B60" s="56">
        <f>('S Curve Equation'!$B$11-(LN(1/((B15/'S Curve Equation'!$B$14)-'S Curve Equation'!$B$13)-1)/'S Curve Equation'!$B$10))/'S Curve Equation'!$B$12</f>
        <v>0.28812082179059029</v>
      </c>
    </row>
    <row r="61" spans="1:2" x14ac:dyDescent="0.25">
      <c r="A61" s="12" t="s">
        <v>98</v>
      </c>
      <c r="B61" s="56">
        <f>('S Curve Equation'!$B$11-(LN(1/((B16/'S Curve Equation'!$B$14)-'S Curve Equation'!$B$13)-1)/'S Curve Equation'!$B$10))/'S Curve Equation'!$B$12</f>
        <v>0.27288632493405635</v>
      </c>
    </row>
    <row r="62" spans="1:2" x14ac:dyDescent="0.25">
      <c r="A62" s="12" t="s">
        <v>97</v>
      </c>
      <c r="B62" s="56">
        <f>('S Curve Equation'!$B$11-(LN(1/((B17/'S Curve Equation'!$B$14)-'S Curve Equation'!$B$13)-1)/'S Curve Equation'!$B$10))/'S Curve Equation'!$B$12</f>
        <v>0.24226095940638204</v>
      </c>
    </row>
    <row r="63" spans="1:2" x14ac:dyDescent="0.25">
      <c r="A63" s="12" t="s">
        <v>101</v>
      </c>
      <c r="B63" s="56">
        <f>('S Curve Equation'!$B$11-(LN(1/((B18/'S Curve Equation'!$B$14)-'S Curve Equation'!$B$13)-1)/'S Curve Equation'!$B$10))/'S Curve Equation'!$B$12</f>
        <v>0.24452776342899374</v>
      </c>
    </row>
    <row r="64" spans="1:2" x14ac:dyDescent="0.25">
      <c r="A64" s="12" t="s">
        <v>104</v>
      </c>
      <c r="B64" s="56">
        <f>('S Curve Equation'!$B$11-(LN(1/((B19/'S Curve Equation'!$B$14)-'S Curve Equation'!$B$13)-1)/'S Curve Equation'!$B$10))/'S Curve Equation'!$B$12</f>
        <v>0.21368888083027116</v>
      </c>
    </row>
    <row r="65" spans="1:2" x14ac:dyDescent="0.25">
      <c r="A65" s="12" t="s">
        <v>36</v>
      </c>
      <c r="B65" s="56">
        <f>('S Curve Equation'!$B$11-(LN(1/((B20/'S Curve Equation'!$B$14)-'S Curve Equation'!$B$13)-1)/'S Curve Equation'!$B$10))/'S Curve Equation'!$B$12</f>
        <v>0.19809425766629457</v>
      </c>
    </row>
    <row r="66" spans="1:2" x14ac:dyDescent="0.25">
      <c r="A66" s="12" t="s">
        <v>37</v>
      </c>
      <c r="B66" s="56">
        <f>('S Curve Equation'!$B$11-(LN(1/((B21/'S Curve Equation'!$B$14)-'S Curve Equation'!$B$13)-1)/'S Curve Equation'!$B$10))/'S Curve Equation'!$B$12</f>
        <v>0.21033544305820279</v>
      </c>
    </row>
    <row r="67" spans="1:2" x14ac:dyDescent="0.25">
      <c r="A67" s="12" t="s">
        <v>38</v>
      </c>
      <c r="B67" s="56">
        <f>('S Curve Equation'!$B$11-(LN(1/((B22/'S Curve Equation'!$B$14)-'S Curve Equation'!$B$13)-1)/'S Curve Equation'!$B$10))/'S Curve Equation'!$B$12</f>
        <v>0.25942467538831049</v>
      </c>
    </row>
    <row r="68" spans="1:2" x14ac:dyDescent="0.25">
      <c r="A68" s="12" t="s">
        <v>39</v>
      </c>
      <c r="B68" s="56">
        <f>('S Curve Equation'!$B$11-(LN(1/((B23/'S Curve Equation'!$B$14)-'S Curve Equation'!$B$13)-1)/'S Curve Equation'!$B$10))/'S Curve Equation'!$B$12</f>
        <v>0.23780703406213122</v>
      </c>
    </row>
    <row r="69" spans="1:2" x14ac:dyDescent="0.25">
      <c r="A69" s="12" t="s">
        <v>40</v>
      </c>
      <c r="B69" s="56">
        <f>('S Curve Equation'!$B$11-(LN(1/((B24/'S Curve Equation'!$B$14)-'S Curve Equation'!$B$13)-1)/'S Curve Equation'!$B$10))/'S Curve Equation'!$B$12</f>
        <v>0.33815540931563803</v>
      </c>
    </row>
    <row r="70" spans="1:2" x14ac:dyDescent="0.25">
      <c r="A70" s="12" t="s">
        <v>41</v>
      </c>
      <c r="B70" s="56">
        <f>('S Curve Equation'!$B$11-(LN(1/((B25/'S Curve Equation'!$B$14)-'S Curve Equation'!$B$13)-1)/'S Curve Equation'!$B$10))/'S Curve Equation'!$B$12</f>
        <v>0.26110183651303653</v>
      </c>
    </row>
    <row r="71" spans="1:2" x14ac:dyDescent="0.25">
      <c r="A71" s="12" t="s">
        <v>42</v>
      </c>
      <c r="B71" s="56">
        <f>('S Curve Equation'!$B$11-(LN(1/((B26/'S Curve Equation'!$B$14)-'S Curve Equation'!$B$13)-1)/'S Curve Equation'!$B$10))/'S Curve Equation'!$B$12</f>
        <v>0.27072920699401692</v>
      </c>
    </row>
    <row r="72" spans="1:2" x14ac:dyDescent="0.25">
      <c r="A72" s="12" t="s">
        <v>105</v>
      </c>
      <c r="B72" s="56">
        <f>('S Curve Equation'!$B$11-(LN(1/((B27/'S Curve Equation'!$B$14)-'S Curve Equation'!$B$13)-1)/'S Curve Equation'!$B$10))/'S Curve Equation'!$B$12</f>
        <v>0.24053559611947084</v>
      </c>
    </row>
    <row r="73" spans="1:2" x14ac:dyDescent="0.25">
      <c r="A73" s="12" t="s">
        <v>106</v>
      </c>
      <c r="B73" s="56">
        <f>('S Curve Equation'!$B$11-(LN(1/((B28/'S Curve Equation'!$B$14)-'S Curve Equation'!$B$13)-1)/'S Curve Equation'!$B$10))/'S Curve Equation'!$B$12</f>
        <v>0.23360724667682792</v>
      </c>
    </row>
    <row r="74" spans="1:2" x14ac:dyDescent="0.25">
      <c r="A74" s="12" t="s">
        <v>107</v>
      </c>
      <c r="B74" s="56">
        <f>('S Curve Equation'!$B$11-(LN(1/((B29/'S Curve Equation'!$B$14)-'S Curve Equation'!$B$13)-1)/'S Curve Equation'!$B$10))/'S Curve Equation'!$B$12</f>
        <v>0.27813490170703548</v>
      </c>
    </row>
    <row r="75" spans="1:2" x14ac:dyDescent="0.25">
      <c r="A75" s="12" t="s">
        <v>43</v>
      </c>
      <c r="B75" s="56">
        <f>('S Curve Equation'!$B$11-(LN(1/((B30/'S Curve Equation'!$B$14)-'S Curve Equation'!$B$13)-1)/'S Curve Equation'!$B$10))/'S Curve Equation'!$B$12</f>
        <v>0.21202305014390854</v>
      </c>
    </row>
    <row r="76" spans="1:2" x14ac:dyDescent="0.25">
      <c r="A76" s="12" t="s">
        <v>44</v>
      </c>
      <c r="B76" s="56">
        <f>('S Curve Equation'!$B$11-(LN(1/((B31/'S Curve Equation'!$B$14)-'S Curve Equation'!$B$13)-1)/'S Curve Equation'!$B$10))/'S Curve Equation'!$B$12</f>
        <v>0.28519719533611554</v>
      </c>
    </row>
    <row r="77" spans="1:2" x14ac:dyDescent="0.25">
      <c r="A77" s="12" t="s">
        <v>45</v>
      </c>
      <c r="B77" s="56">
        <f>('S Curve Equation'!$B$11-(LN(1/((B32/'S Curve Equation'!$B$14)-'S Curve Equation'!$B$13)-1)/'S Curve Equation'!$B$10))/'S Curve Equation'!$B$12</f>
        <v>0.35507521309662665</v>
      </c>
    </row>
    <row r="78" spans="1:2" x14ac:dyDescent="0.25">
      <c r="A78" s="12" t="s">
        <v>46</v>
      </c>
      <c r="B78" s="56">
        <f>('S Curve Equation'!$B$11-(LN(1/((B33/'S Curve Equation'!$B$14)-'S Curve Equation'!$B$13)-1)/'S Curve Equation'!$B$10))/'S Curve Equation'!$B$12</f>
        <v>0.30282698561642857</v>
      </c>
    </row>
    <row r="79" spans="1:2" x14ac:dyDescent="0.25">
      <c r="A79" s="12" t="s">
        <v>47</v>
      </c>
      <c r="B79" s="56">
        <f>('S Curve Equation'!$B$11-(LN(1/((B34/'S Curve Equation'!$B$14)-'S Curve Equation'!$B$13)-1)/'S Curve Equation'!$B$10))/'S Curve Equation'!$B$12</f>
        <v>0.26599144204272163</v>
      </c>
    </row>
    <row r="80" spans="1:2" x14ac:dyDescent="0.25">
      <c r="A80" s="12" t="s">
        <v>48</v>
      </c>
      <c r="B80" s="56">
        <f>('S Curve Equation'!$B$11-(LN(1/((B35/'S Curve Equation'!$B$14)-'S Curve Equation'!$B$13)-1)/'S Curve Equation'!$B$10))/'S Curve Equation'!$B$12</f>
        <v>0.31903276808168834</v>
      </c>
    </row>
    <row r="81" spans="1:32" x14ac:dyDescent="0.25">
      <c r="A81" s="12" t="s">
        <v>49</v>
      </c>
      <c r="B81" s="56">
        <f>('S Curve Equation'!$B$11-(LN(1/((B36/'S Curve Equation'!$B$14)-'S Curve Equation'!$B$13)-1)/'S Curve Equation'!$B$10))/'S Curve Equation'!$B$12</f>
        <v>0.24403459389139481</v>
      </c>
    </row>
    <row r="82" spans="1:32" x14ac:dyDescent="0.25">
      <c r="A82" s="12" t="s">
        <v>50</v>
      </c>
      <c r="B82" s="56">
        <f>('S Curve Equation'!$B$11-(LN(1/((B37/'S Curve Equation'!$B$14)-'S Curve Equation'!$B$13)-1)/'S Curve Equation'!$B$10))/'S Curve Equation'!$B$12</f>
        <v>0.27501164263626754</v>
      </c>
    </row>
    <row r="83" spans="1:32" x14ac:dyDescent="0.25">
      <c r="A83" s="12" t="s">
        <v>51</v>
      </c>
      <c r="B83" s="56">
        <f>('S Curve Equation'!$B$11-(LN(1/((B38/'S Curve Equation'!$B$14)-'S Curve Equation'!$B$13)-1)/'S Curve Equation'!$B$10))/'S Curve Equation'!$B$12</f>
        <v>0.25824270539630584</v>
      </c>
    </row>
    <row r="84" spans="1:32" x14ac:dyDescent="0.25">
      <c r="A84" s="12" t="s">
        <v>52</v>
      </c>
      <c r="B84" s="56">
        <f>('S Curve Equation'!$B$11-(LN(1/((B39/'S Curve Equation'!$B$14)-'S Curve Equation'!$B$13)-1)/'S Curve Equation'!$B$10))/'S Curve Equation'!$B$12</f>
        <v>0.26518968774280272</v>
      </c>
    </row>
    <row r="85" spans="1:32" x14ac:dyDescent="0.25">
      <c r="A85" s="12" t="s">
        <v>53</v>
      </c>
      <c r="B85" s="56">
        <f>('S Curve Equation'!$B$11-(LN(1/((B40/'S Curve Equation'!$B$14)-'S Curve Equation'!$B$13)-1)/'S Curve Equation'!$B$10))/'S Curve Equation'!$B$12</f>
        <v>0.33312162267726586</v>
      </c>
    </row>
    <row r="86" spans="1:32" x14ac:dyDescent="0.25">
      <c r="A86" s="12" t="s">
        <v>54</v>
      </c>
      <c r="B86" s="56">
        <f>('S Curve Equation'!$B$11-(LN(1/((B41/'S Curve Equation'!$B$14)-'S Curve Equation'!$B$13)-1)/'S Curve Equation'!$B$10))/'S Curve Equation'!$B$12</f>
        <v>0.27501164263626754</v>
      </c>
    </row>
    <row r="87" spans="1:32" x14ac:dyDescent="0.25">
      <c r="A87" s="12" t="s">
        <v>55</v>
      </c>
      <c r="B87" s="56">
        <f>('S Curve Equation'!$B$11-(LN(1/((B42/'S Curve Equation'!$B$14)-'S Curve Equation'!$B$13)-1)/'S Curve Equation'!$B$10))/'S Curve Equation'!$B$12</f>
        <v>0.33239060198353876</v>
      </c>
    </row>
    <row r="88" spans="1:32" x14ac:dyDescent="0.25">
      <c r="A88" s="12" t="s">
        <v>56</v>
      </c>
      <c r="B88" s="56">
        <f>('S Curve Equation'!$B$11-(LN(1/((B43/'S Curve Equation'!$B$14)-'S Curve Equation'!$B$13)-1)/'S Curve Equation'!$B$10))/'S Curve Equation'!$B$12</f>
        <v>0.25942467538831049</v>
      </c>
    </row>
    <row r="89" spans="1:32" x14ac:dyDescent="0.25">
      <c r="A89" s="12" t="s">
        <v>57</v>
      </c>
      <c r="B89" s="56">
        <f>('S Curve Equation'!$B$11-(LN(1/((B44/'S Curve Equation'!$B$14)-'S Curve Equation'!$B$13)-1)/'S Curve Equation'!$B$10))/'S Curve Equation'!$B$12</f>
        <v>0.26059674362029095</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5">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5">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5">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5">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5">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5">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5">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5">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5">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5">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5">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5">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5">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5">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5">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5">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5">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5">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5">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5">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5">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5">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5">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5">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5">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5">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5">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5">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5">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5">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5">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5">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5">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5">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5">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5">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5">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5">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5">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5">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5">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5">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5">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5">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5">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5">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5">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5">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5">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5">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5">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5">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5">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5">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5">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5">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5">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5">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5">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5">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5">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5">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5">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5">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5">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5">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5">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5">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5">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5">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5">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5">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5">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5">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5">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5">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5">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5">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5">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5">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5">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5">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5">
      <c r="A181" s="76"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5">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5">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5">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5">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5">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5">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5">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5">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5">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5">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5">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5">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5">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5">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5">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5">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5">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5">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5">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5">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5">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5">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5">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5">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5">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5">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5">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5">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5">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5">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5">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5">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5">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5">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5">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5">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5">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5">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5">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5">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5">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5">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5">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5">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5">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5">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5">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5">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5">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5">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5">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5">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5">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5">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5">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5">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5">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5">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5">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5">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5">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5">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5">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5">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5">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5">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5">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5">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5">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5">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5">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5">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5">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5">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5">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5">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5">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5">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5">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5">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5">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5">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5">
      <c r="A46" s="3" t="s">
        <v>506</v>
      </c>
    </row>
    <row r="47" spans="1:32" x14ac:dyDescent="0.25">
      <c r="A47" s="5"/>
      <c r="B47" s="71">
        <v>2020</v>
      </c>
    </row>
    <row r="48" spans="1:32" x14ac:dyDescent="0.25">
      <c r="A48" s="12" t="s">
        <v>27</v>
      </c>
      <c r="B48" s="56">
        <f>('S Curve Equation'!$B$11-(LN(1/((B3/'S Curve Equation'!$B$14)-'S Curve Equation'!$B$13)-1)/'S Curve Equation'!$B$10))/'S Curve Equation'!$B$12</f>
        <v>8.2068780321287338E-2</v>
      </c>
    </row>
    <row r="49" spans="1:2" x14ac:dyDescent="0.25">
      <c r="A49" s="12" t="s">
        <v>94</v>
      </c>
      <c r="B49" s="56">
        <f>('S Curve Equation'!$B$11-(LN(1/((B4/'S Curve Equation'!$B$14)-'S Curve Equation'!$B$13)-1)/'S Curve Equation'!$B$10))/'S Curve Equation'!$B$12</f>
        <v>0</v>
      </c>
    </row>
    <row r="50" spans="1:2" x14ac:dyDescent="0.25">
      <c r="A50" s="12" t="s">
        <v>93</v>
      </c>
      <c r="B50" s="56">
        <f>('S Curve Equation'!$B$11-(LN(1/((B5/'S Curve Equation'!$B$14)-'S Curve Equation'!$B$13)-1)/'S Curve Equation'!$B$10))/'S Curve Equation'!$B$12</f>
        <v>0.27181181056004805</v>
      </c>
    </row>
    <row r="51" spans="1:2" x14ac:dyDescent="0.25">
      <c r="A51" s="12" t="s">
        <v>28</v>
      </c>
      <c r="B51" s="56">
        <f>('S Curve Equation'!$B$11-(LN(1/((B6/'S Curve Equation'!$B$14)-'S Curve Equation'!$B$13)-1)/'S Curve Equation'!$B$10))/'S Curve Equation'!$B$12</f>
        <v>0.13289986052109737</v>
      </c>
    </row>
    <row r="52" spans="1:2" x14ac:dyDescent="0.25">
      <c r="A52" s="12" t="s">
        <v>29</v>
      </c>
      <c r="B52" s="56">
        <f>('S Curve Equation'!$B$11-(LN(1/((B7/'S Curve Equation'!$B$14)-'S Curve Equation'!$B$13)-1)/'S Curve Equation'!$B$10))/'S Curve Equation'!$B$12</f>
        <v>0.17078796206891467</v>
      </c>
    </row>
    <row r="53" spans="1:2" x14ac:dyDescent="0.25">
      <c r="A53" s="12" t="s">
        <v>30</v>
      </c>
      <c r="B53" s="56">
        <f>('S Curve Equation'!$B$11-(LN(1/((B8/'S Curve Equation'!$B$14)-'S Curve Equation'!$B$13)-1)/'S Curve Equation'!$B$10))/'S Curve Equation'!$B$12</f>
        <v>0.19166999132915691</v>
      </c>
    </row>
    <row r="54" spans="1:2" x14ac:dyDescent="0.25">
      <c r="A54" s="12" t="s">
        <v>31</v>
      </c>
      <c r="B54" s="56">
        <f>('S Curve Equation'!$B$11-(LN(1/((B9/'S Curve Equation'!$B$14)-'S Curve Equation'!$B$13)-1)/'S Curve Equation'!$B$10))/'S Curve Equation'!$B$12</f>
        <v>0.24840598808693037</v>
      </c>
    </row>
    <row r="55" spans="1:2" x14ac:dyDescent="0.25">
      <c r="A55" s="12" t="s">
        <v>32</v>
      </c>
      <c r="B55" s="56">
        <f>('S Curve Equation'!$B$11-(LN(1/((B10/'S Curve Equation'!$B$14)-'S Curve Equation'!$B$13)-1)/'S Curve Equation'!$B$10))/'S Curve Equation'!$B$12</f>
        <v>0.1042830222650068</v>
      </c>
    </row>
    <row r="56" spans="1:2" x14ac:dyDescent="0.25">
      <c r="A56" s="12" t="s">
        <v>33</v>
      </c>
      <c r="B56" s="56">
        <f>('S Curve Equation'!$B$11-(LN(1/((B11/'S Curve Equation'!$B$14)-'S Curve Equation'!$B$13)-1)/'S Curve Equation'!$B$10))/'S Curve Equation'!$B$12</f>
        <v>0.13909514302669534</v>
      </c>
    </row>
    <row r="57" spans="1:2" x14ac:dyDescent="0.25">
      <c r="A57" s="12" t="s">
        <v>34</v>
      </c>
      <c r="B57" s="56">
        <f>('S Curve Equation'!$B$11-(LN(1/((B12/'S Curve Equation'!$B$14)-'S Curve Equation'!$B$13)-1)/'S Curve Equation'!$B$10))/'S Curve Equation'!$B$12</f>
        <v>0.19210845405538163</v>
      </c>
    </row>
    <row r="58" spans="1:2" x14ac:dyDescent="0.25">
      <c r="A58" s="12" t="s">
        <v>92</v>
      </c>
      <c r="B58" s="56">
        <f>('S Curve Equation'!$B$11-(LN(1/((B13/'S Curve Equation'!$B$14)-'S Curve Equation'!$B$13)-1)/'S Curve Equation'!$B$10))/'S Curve Equation'!$B$12</f>
        <v>0.2144224185452408</v>
      </c>
    </row>
    <row r="59" spans="1:2" x14ac:dyDescent="0.25">
      <c r="A59" s="12" t="s">
        <v>89</v>
      </c>
      <c r="B59" s="56">
        <f>('S Curve Equation'!$B$11-(LN(1/((B14/'S Curve Equation'!$B$14)-'S Curve Equation'!$B$13)-1)/'S Curve Equation'!$B$10))/'S Curve Equation'!$B$12</f>
        <v>0.33017891780513098</v>
      </c>
    </row>
    <row r="60" spans="1:2" x14ac:dyDescent="0.25">
      <c r="A60" s="12" t="s">
        <v>35</v>
      </c>
      <c r="B60" s="56">
        <f>('S Curve Equation'!$B$11-(LN(1/((B15/'S Curve Equation'!$B$14)-'S Curve Equation'!$B$13)-1)/'S Curve Equation'!$B$10))/'S Curve Equation'!$B$12</f>
        <v>0.17078796206891467</v>
      </c>
    </row>
    <row r="61" spans="1:2" x14ac:dyDescent="0.25">
      <c r="A61" s="12" t="s">
        <v>98</v>
      </c>
      <c r="B61" s="56">
        <f>('S Curve Equation'!$B$11-(LN(1/((B16/'S Curve Equation'!$B$14)-'S Curve Equation'!$B$13)-1)/'S Curve Equation'!$B$10))/'S Curve Equation'!$B$12</f>
        <v>0.17975895736172531</v>
      </c>
    </row>
    <row r="62" spans="1:2" x14ac:dyDescent="0.25">
      <c r="A62" s="12" t="s">
        <v>97</v>
      </c>
      <c r="B62" s="56">
        <f>('S Curve Equation'!$B$11-(LN(1/((B17/'S Curve Equation'!$B$14)-'S Curve Equation'!$B$13)-1)/'S Curve Equation'!$B$10))/'S Curve Equation'!$B$12</f>
        <v>9.9564220294694694E-2</v>
      </c>
    </row>
    <row r="63" spans="1:2" x14ac:dyDescent="0.25">
      <c r="A63" s="12" t="s">
        <v>101</v>
      </c>
      <c r="B63" s="56">
        <f>('S Curve Equation'!$B$11-(LN(1/((B18/'S Curve Equation'!$B$14)-'S Curve Equation'!$B$13)-1)/'S Curve Equation'!$B$10))/'S Curve Equation'!$B$12</f>
        <v>7.1845066314232819E-2</v>
      </c>
    </row>
    <row r="64" spans="1:2" x14ac:dyDescent="0.25">
      <c r="A64" s="12" t="s">
        <v>104</v>
      </c>
      <c r="B64" s="56">
        <f>('S Curve Equation'!$B$11-(LN(1/((B19/'S Curve Equation'!$B$14)-'S Curve Equation'!$B$13)-1)/'S Curve Equation'!$B$10))/'S Curve Equation'!$B$12</f>
        <v>6.0631657150000295E-2</v>
      </c>
    </row>
    <row r="65" spans="1:2" x14ac:dyDescent="0.25">
      <c r="A65" s="12" t="s">
        <v>36</v>
      </c>
      <c r="B65" s="56">
        <f>('S Curve Equation'!$B$11-(LN(1/((B20/'S Curve Equation'!$B$14)-'S Curve Equation'!$B$13)-1)/'S Curve Equation'!$B$10))/'S Curve Equation'!$B$12</f>
        <v>0.1422123272668549</v>
      </c>
    </row>
    <row r="66" spans="1:2" x14ac:dyDescent="0.25">
      <c r="A66" s="12" t="s">
        <v>37</v>
      </c>
      <c r="B66" s="56">
        <f>('S Curve Equation'!$B$11-(LN(1/((B21/'S Curve Equation'!$B$14)-'S Curve Equation'!$B$13)-1)/'S Curve Equation'!$B$10))/'S Curve Equation'!$B$12</f>
        <v>0.36822333874313717</v>
      </c>
    </row>
    <row r="67" spans="1:2" x14ac:dyDescent="0.25">
      <c r="A67" s="12" t="s">
        <v>38</v>
      </c>
      <c r="B67" s="56">
        <f>('S Curve Equation'!$B$11-(LN(1/((B22/'S Curve Equation'!$B$14)-'S Curve Equation'!$B$13)-1)/'S Curve Equation'!$B$10))/'S Curve Equation'!$B$12</f>
        <v>0.2033542622550179</v>
      </c>
    </row>
    <row r="68" spans="1:2" x14ac:dyDescent="0.25">
      <c r="A68" s="12" t="s">
        <v>39</v>
      </c>
      <c r="B68" s="56">
        <f>('S Curve Equation'!$B$11-(LN(1/((B23/'S Curve Equation'!$B$14)-'S Curve Equation'!$B$13)-1)/'S Curve Equation'!$B$10))/'S Curve Equation'!$B$12</f>
        <v>0.18608601791429757</v>
      </c>
    </row>
    <row r="69" spans="1:2" x14ac:dyDescent="0.25">
      <c r="A69" s="12" t="s">
        <v>40</v>
      </c>
      <c r="B69" s="56">
        <f>('S Curve Equation'!$B$11-(LN(1/((B24/'S Curve Equation'!$B$14)-'S Curve Equation'!$B$13)-1)/'S Curve Equation'!$B$10))/'S Curve Equation'!$B$12</f>
        <v>0.22014612905460962</v>
      </c>
    </row>
    <row r="70" spans="1:2" x14ac:dyDescent="0.25">
      <c r="A70" s="12" t="s">
        <v>41</v>
      </c>
      <c r="B70" s="56">
        <f>('S Curve Equation'!$B$11-(LN(1/((B25/'S Curve Equation'!$B$14)-'S Curve Equation'!$B$13)-1)/'S Curve Equation'!$B$10))/'S Curve Equation'!$B$12</f>
        <v>0.23343450314825348</v>
      </c>
    </row>
    <row r="71" spans="1:2" x14ac:dyDescent="0.25">
      <c r="A71" s="12" t="s">
        <v>42</v>
      </c>
      <c r="B71" s="56">
        <f>('S Curve Equation'!$B$11-(LN(1/((B26/'S Curve Equation'!$B$14)-'S Curve Equation'!$B$13)-1)/'S Curve Equation'!$B$10))/'S Curve Equation'!$B$12</f>
        <v>0.25584827950223599</v>
      </c>
    </row>
    <row r="72" spans="1:2" x14ac:dyDescent="0.25">
      <c r="A72" s="12" t="s">
        <v>105</v>
      </c>
      <c r="B72" s="56">
        <f>('S Curve Equation'!$B$11-(LN(1/((B27/'S Curve Equation'!$B$14)-'S Curve Equation'!$B$13)-1)/'S Curve Equation'!$B$10))/'S Curve Equation'!$B$12</f>
        <v>0.17535473215044517</v>
      </c>
    </row>
    <row r="73" spans="1:2" x14ac:dyDescent="0.25">
      <c r="A73" s="12" t="s">
        <v>106</v>
      </c>
      <c r="B73" s="56">
        <f>('S Curve Equation'!$B$11-(LN(1/((B28/'S Curve Equation'!$B$14)-'S Curve Equation'!$B$13)-1)/'S Curve Equation'!$B$10))/'S Curve Equation'!$B$12</f>
        <v>0.17078796206891467</v>
      </c>
    </row>
    <row r="74" spans="1:2" x14ac:dyDescent="0.25">
      <c r="A74" s="12" t="s">
        <v>107</v>
      </c>
      <c r="B74" s="56">
        <f>('S Curve Equation'!$B$11-(LN(1/((B29/'S Curve Equation'!$B$14)-'S Curve Equation'!$B$13)-1)/'S Curve Equation'!$B$10))/'S Curve Equation'!$B$12</f>
        <v>0.13974934477149542</v>
      </c>
    </row>
    <row r="75" spans="1:2" x14ac:dyDescent="0.25">
      <c r="A75" s="12" t="s">
        <v>43</v>
      </c>
      <c r="B75" s="56">
        <f>('S Curve Equation'!$B$11-(LN(1/((B30/'S Curve Equation'!$B$14)-'S Curve Equation'!$B$13)-1)/'S Curve Equation'!$B$10))/'S Curve Equation'!$B$12</f>
        <v>0.11583890951920756</v>
      </c>
    </row>
    <row r="76" spans="1:2" x14ac:dyDescent="0.25">
      <c r="A76" s="12" t="s">
        <v>44</v>
      </c>
      <c r="B76" s="56">
        <f>('S Curve Equation'!$B$11-(LN(1/((B31/'S Curve Equation'!$B$14)-'S Curve Equation'!$B$13)-1)/'S Curve Equation'!$B$10))/'S Curve Equation'!$B$12</f>
        <v>0.20689235879484386</v>
      </c>
    </row>
    <row r="77" spans="1:2" x14ac:dyDescent="0.25">
      <c r="A77" s="12" t="s">
        <v>45</v>
      </c>
      <c r="B77" s="56">
        <f>('S Curve Equation'!$B$11-(LN(1/((B32/'S Curve Equation'!$B$14)-'S Curve Equation'!$B$13)-1)/'S Curve Equation'!$B$10))/'S Curve Equation'!$B$12</f>
        <v>0.20513554101085085</v>
      </c>
    </row>
    <row r="78" spans="1:2" x14ac:dyDescent="0.25">
      <c r="A78" s="12" t="s">
        <v>46</v>
      </c>
      <c r="B78" s="56">
        <f>('S Curve Equation'!$B$11-(LN(1/((B33/'S Curve Equation'!$B$14)-'S Curve Equation'!$B$13)-1)/'S Curve Equation'!$B$10))/'S Curve Equation'!$B$12</f>
        <v>0.22629903890606939</v>
      </c>
    </row>
    <row r="79" spans="1:2" x14ac:dyDescent="0.25">
      <c r="A79" s="12" t="s">
        <v>47</v>
      </c>
      <c r="B79" s="56">
        <f>('S Curve Equation'!$B$11-(LN(1/((B34/'S Curve Equation'!$B$14)-'S Curve Equation'!$B$13)-1)/'S Curve Equation'!$B$10))/'S Curve Equation'!$B$12</f>
        <v>0.19715855485244094</v>
      </c>
    </row>
    <row r="80" spans="1:2" x14ac:dyDescent="0.25">
      <c r="A80" s="12" t="s">
        <v>48</v>
      </c>
      <c r="B80" s="56">
        <f>('S Curve Equation'!$B$11-(LN(1/((B35/'S Curve Equation'!$B$14)-'S Curve Equation'!$B$13)-1)/'S Curve Equation'!$B$10))/'S Curve Equation'!$B$12</f>
        <v>0.26896905725341813</v>
      </c>
    </row>
    <row r="81" spans="1:32" x14ac:dyDescent="0.25">
      <c r="A81" s="12" t="s">
        <v>49</v>
      </c>
      <c r="B81" s="56">
        <f>('S Curve Equation'!$B$11-(LN(1/((B36/'S Curve Equation'!$B$14)-'S Curve Equation'!$B$13)-1)/'S Curve Equation'!$B$10))/'S Curve Equation'!$B$12</f>
        <v>0.3309611210280714</v>
      </c>
    </row>
    <row r="82" spans="1:32" x14ac:dyDescent="0.25">
      <c r="A82" s="12" t="s">
        <v>50</v>
      </c>
      <c r="B82" s="56">
        <f>('S Curve Equation'!$B$11-(LN(1/((B37/'S Curve Equation'!$B$14)-'S Curve Equation'!$B$13)-1)/'S Curve Equation'!$B$10))/'S Curve Equation'!$B$12</f>
        <v>0.25824270539630584</v>
      </c>
    </row>
    <row r="83" spans="1:32" x14ac:dyDescent="0.25">
      <c r="A83" s="12" t="s">
        <v>51</v>
      </c>
      <c r="B83" s="56">
        <f>('S Curve Equation'!$B$11-(LN(1/((B38/'S Curve Equation'!$B$14)-'S Curve Equation'!$B$13)-1)/'S Curve Equation'!$B$10))/'S Curve Equation'!$B$12</f>
        <v>0.18401244927471022</v>
      </c>
    </row>
    <row r="84" spans="1:32" x14ac:dyDescent="0.25">
      <c r="A84" s="12" t="s">
        <v>52</v>
      </c>
      <c r="B84" s="56">
        <f>('S Curve Equation'!$B$11-(LN(1/((B39/'S Curve Equation'!$B$14)-'S Curve Equation'!$B$13)-1)/'S Curve Equation'!$B$10))/'S Curve Equation'!$B$12</f>
        <v>0.26059674362029095</v>
      </c>
    </row>
    <row r="85" spans="1:32" x14ac:dyDescent="0.25">
      <c r="A85" s="12" t="s">
        <v>53</v>
      </c>
      <c r="B85" s="56">
        <f>('S Curve Equation'!$B$11-(LN(1/((B40/'S Curve Equation'!$B$14)-'S Curve Equation'!$B$13)-1)/'S Curve Equation'!$B$10))/'S Curve Equation'!$B$12</f>
        <v>0.18608601791429757</v>
      </c>
    </row>
    <row r="86" spans="1:32" x14ac:dyDescent="0.25">
      <c r="A86" s="12" t="s">
        <v>54</v>
      </c>
      <c r="B86" s="56">
        <f>('S Curve Equation'!$B$11-(LN(1/((B41/'S Curve Equation'!$B$14)-'S Curve Equation'!$B$13)-1)/'S Curve Equation'!$B$10))/'S Curve Equation'!$B$12</f>
        <v>0.20154777428179521</v>
      </c>
    </row>
    <row r="87" spans="1:32" x14ac:dyDescent="0.25">
      <c r="A87" s="12" t="s">
        <v>55</v>
      </c>
      <c r="B87" s="56">
        <f>('S Curve Equation'!$B$11-(LN(1/((B42/'S Curve Equation'!$B$14)-'S Curve Equation'!$B$13)-1)/'S Curve Equation'!$B$10))/'S Curve Equation'!$B$12</f>
        <v>0.22478763411761421</v>
      </c>
    </row>
    <row r="88" spans="1:32" x14ac:dyDescent="0.25">
      <c r="A88" s="12" t="s">
        <v>56</v>
      </c>
      <c r="B88" s="56">
        <f>('S Curve Equation'!$B$11-(LN(1/((B43/'S Curve Equation'!$B$14)-'S Curve Equation'!$B$13)-1)/'S Curve Equation'!$B$10))/'S Curve Equation'!$B$12</f>
        <v>0.17975895736172531</v>
      </c>
    </row>
    <row r="89" spans="1:32" x14ac:dyDescent="0.25">
      <c r="A89" s="12" t="s">
        <v>57</v>
      </c>
      <c r="B89" s="56">
        <f>('S Curve Equation'!$B$11-(LN(1/((B44/'S Curve Equation'!$B$14)-'S Curve Equation'!$B$13)-1)/'S Curve Equation'!$B$10))/'S Curve Equation'!$B$12</f>
        <v>0.21033544305820279</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5">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5">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5">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5">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5">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5">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5">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5">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5">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5">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5">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5">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5">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5">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5">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5">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5">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5">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5">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5">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5">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5">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5">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5">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5">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5">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5">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5">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5">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5">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5">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5">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5">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5">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5">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5">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5">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5">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5">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5">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5">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5">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5">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5">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5">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5">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5">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5">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5">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5">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5">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5">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5">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5">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5">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5">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5">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5">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5">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5">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5">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5">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5">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5">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5">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5">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5">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5">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5">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5">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5">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5">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5">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5">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5">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5">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5">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5">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5">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5">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5">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5">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5">
      <c r="A181" s="76"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5">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5">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5">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5">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5">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5">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5">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5">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5">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5">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5">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5">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5">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5">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5">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5">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5">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5">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5">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5">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5">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5">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5">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5">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5">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5">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5">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5">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5">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5">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5">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5">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5">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5">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5">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5">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5">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5">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5">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5">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5">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5">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5">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5">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5">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5">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5">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5">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5">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5">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5">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5">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5">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5">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5">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5">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5">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5">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5">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5">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5">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5">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5">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5">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5">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5">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5">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5">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5">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5">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5">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5">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5">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5">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5">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5">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5">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5">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5">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5">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5">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5">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5">
      <c r="A46" s="3" t="s">
        <v>506</v>
      </c>
    </row>
    <row r="47" spans="1:32" x14ac:dyDescent="0.25">
      <c r="A47" s="5"/>
      <c r="B47" s="71">
        <v>2020</v>
      </c>
    </row>
    <row r="48" spans="1:32" x14ac:dyDescent="0.25">
      <c r="A48" s="12" t="s">
        <v>27</v>
      </c>
      <c r="B48" s="56">
        <f>('S Curve Equation'!$B$11-(LN(1/((B3/'S Curve Equation'!$B$14)-'S Curve Equation'!$B$13)-1)/'S Curve Equation'!$B$10))/'S Curve Equation'!$B$12</f>
        <v>0.16360359487440007</v>
      </c>
    </row>
    <row r="49" spans="1:2" x14ac:dyDescent="0.25">
      <c r="A49" s="12" t="s">
        <v>94</v>
      </c>
      <c r="B49" s="56">
        <f>('S Curve Equation'!$B$11-(LN(1/((B4/'S Curve Equation'!$B$14)-'S Curve Equation'!$B$13)-1)/'S Curve Equation'!$B$10))/'S Curve Equation'!$B$12</f>
        <v>0.16843954418694962</v>
      </c>
    </row>
    <row r="50" spans="1:2" x14ac:dyDescent="0.25">
      <c r="A50" s="12" t="s">
        <v>93</v>
      </c>
      <c r="B50" s="56">
        <f>('S Curve Equation'!$B$11-(LN(1/((B5/'S Curve Equation'!$B$14)-'S Curve Equation'!$B$13)-1)/'S Curve Equation'!$B$10))/'S Curve Equation'!$B$12</f>
        <v>0.19013289377609455</v>
      </c>
    </row>
    <row r="51" spans="1:2" x14ac:dyDescent="0.25">
      <c r="A51" s="12" t="s">
        <v>28</v>
      </c>
      <c r="B51" s="56">
        <f>('S Curve Equation'!$B$11-(LN(1/((B6/'S Curve Equation'!$B$14)-'S Curve Equation'!$B$13)-1)/'S Curve Equation'!$B$10))/'S Curve Equation'!$B$12</f>
        <v>0.21695759834779527</v>
      </c>
    </row>
    <row r="52" spans="1:2" x14ac:dyDescent="0.25">
      <c r="A52" s="12" t="s">
        <v>29</v>
      </c>
      <c r="B52" s="56">
        <f>('S Curve Equation'!$B$11-(LN(1/((B7/'S Curve Equation'!$B$14)-'S Curve Equation'!$B$13)-1)/'S Curve Equation'!$B$10))/'S Curve Equation'!$B$12</f>
        <v>0.16360359487440007</v>
      </c>
    </row>
    <row r="53" spans="1:2" x14ac:dyDescent="0.25">
      <c r="A53" s="12" t="s">
        <v>30</v>
      </c>
      <c r="B53" s="56">
        <f>('S Curve Equation'!$B$11-(LN(1/((B8/'S Curve Equation'!$B$14)-'S Curve Equation'!$B$13)-1)/'S Curve Equation'!$B$10))/'S Curve Equation'!$B$12</f>
        <v>0.17338028085638829</v>
      </c>
    </row>
    <row r="54" spans="1:2" x14ac:dyDescent="0.25">
      <c r="A54" s="12" t="s">
        <v>31</v>
      </c>
      <c r="B54" s="56">
        <f>('S Curve Equation'!$B$11-(LN(1/((B9/'S Curve Equation'!$B$14)-'S Curve Equation'!$B$13)-1)/'S Curve Equation'!$B$10))/'S Curve Equation'!$B$12</f>
        <v>0.16604539560037879</v>
      </c>
    </row>
    <row r="55" spans="1:2" x14ac:dyDescent="0.25">
      <c r="A55" s="12" t="s">
        <v>32</v>
      </c>
      <c r="B55" s="56">
        <f>('S Curve Equation'!$B$11-(LN(1/((B10/'S Curve Equation'!$B$14)-'S Curve Equation'!$B$13)-1)/'S Curve Equation'!$B$10))/'S Curve Equation'!$B$12</f>
        <v>0.17535473215044528</v>
      </c>
    </row>
    <row r="56" spans="1:2" x14ac:dyDescent="0.25">
      <c r="A56" s="12" t="s">
        <v>33</v>
      </c>
      <c r="B56" s="56">
        <f>('S Curve Equation'!$B$11-(LN(1/((B11/'S Curve Equation'!$B$14)-'S Curve Equation'!$B$13)-1)/'S Curve Equation'!$B$10))/'S Curve Equation'!$B$12</f>
        <v>0.15060328537092266</v>
      </c>
    </row>
    <row r="57" spans="1:2" x14ac:dyDescent="0.25">
      <c r="A57" s="12" t="s">
        <v>34</v>
      </c>
      <c r="B57" s="56">
        <f>('S Curve Equation'!$B$11-(LN(1/((B12/'S Curve Equation'!$B$14)-'S Curve Equation'!$B$13)-1)/'S Curve Equation'!$B$10))/'S Curve Equation'!$B$12</f>
        <v>0.20862543120368843</v>
      </c>
    </row>
    <row r="58" spans="1:2" x14ac:dyDescent="0.25">
      <c r="A58" s="12" t="s">
        <v>92</v>
      </c>
      <c r="B58" s="56">
        <f>('S Curve Equation'!$B$11-(LN(1/((B13/'S Curve Equation'!$B$14)-'S Curve Equation'!$B$13)-1)/'S Curve Equation'!$B$10))/'S Curve Equation'!$B$12</f>
        <v>0.14952110738981961</v>
      </c>
    </row>
    <row r="59" spans="1:2" x14ac:dyDescent="0.25">
      <c r="A59" s="12" t="s">
        <v>89</v>
      </c>
      <c r="B59" s="56">
        <f>('S Curve Equation'!$B$11-(LN(1/((B14/'S Curve Equation'!$B$14)-'S Curve Equation'!$B$13)-1)/'S Curve Equation'!$B$10))/'S Curve Equation'!$B$12</f>
        <v>0.1001645448730758</v>
      </c>
    </row>
    <row r="60" spans="1:2" x14ac:dyDescent="0.25">
      <c r="A60" s="12" t="s">
        <v>35</v>
      </c>
      <c r="B60" s="56">
        <f>('S Curve Equation'!$B$11-(LN(1/((B15/'S Curve Equation'!$B$14)-'S Curve Equation'!$B$13)-1)/'S Curve Equation'!$B$10))/'S Curve Equation'!$B$12</f>
        <v>0.12636599387770836</v>
      </c>
    </row>
    <row r="61" spans="1:2" x14ac:dyDescent="0.25">
      <c r="A61" s="12" t="s">
        <v>98</v>
      </c>
      <c r="B61" s="56">
        <f>('S Curve Equation'!$B$11-(LN(1/((B16/'S Curve Equation'!$B$14)-'S Curve Equation'!$B$13)-1)/'S Curve Equation'!$B$10))/'S Curve Equation'!$B$12</f>
        <v>0.21533353757861851</v>
      </c>
    </row>
    <row r="62" spans="1:2" x14ac:dyDescent="0.25">
      <c r="A62" s="12" t="s">
        <v>97</v>
      </c>
      <c r="B62" s="56">
        <f>('S Curve Equation'!$B$11-(LN(1/((B17/'S Curve Equation'!$B$14)-'S Curve Equation'!$B$13)-1)/'S Curve Equation'!$B$10))/'S Curve Equation'!$B$12</f>
        <v>0.17757639343768322</v>
      </c>
    </row>
    <row r="63" spans="1:2" x14ac:dyDescent="0.25">
      <c r="A63" s="12" t="s">
        <v>101</v>
      </c>
      <c r="B63" s="56">
        <f>('S Curve Equation'!$B$11-(LN(1/((B18/'S Curve Equation'!$B$14)-'S Curve Equation'!$B$13)-1)/'S Curve Equation'!$B$10))/'S Curve Equation'!$B$12</f>
        <v>0.15856872374752284</v>
      </c>
    </row>
    <row r="64" spans="1:2" x14ac:dyDescent="0.25">
      <c r="A64" s="12" t="s">
        <v>104</v>
      </c>
      <c r="B64" s="56">
        <f>('S Curve Equation'!$B$11-(LN(1/((B19/'S Curve Equation'!$B$14)-'S Curve Equation'!$B$13)-1)/'S Curve Equation'!$B$10))/'S Curve Equation'!$B$12</f>
        <v>6.6374170249243525E-2</v>
      </c>
    </row>
    <row r="65" spans="1:2" x14ac:dyDescent="0.25">
      <c r="A65" s="12" t="s">
        <v>36</v>
      </c>
      <c r="B65" s="56">
        <f>('S Curve Equation'!$B$11-(LN(1/((B20/'S Curve Equation'!$B$14)-'S Curve Equation'!$B$13)-1)/'S Curve Equation'!$B$10))/'S Curve Equation'!$B$12</f>
        <v>0.13254748493886892</v>
      </c>
    </row>
    <row r="66" spans="1:2" x14ac:dyDescent="0.25">
      <c r="A66" s="12" t="s">
        <v>37</v>
      </c>
      <c r="B66" s="56">
        <f>('S Curve Equation'!$B$11-(LN(1/((B21/'S Curve Equation'!$B$14)-'S Curve Equation'!$B$13)-1)/'S Curve Equation'!$B$10))/'S Curve Equation'!$B$12</f>
        <v>0.15331688958450496</v>
      </c>
    </row>
    <row r="67" spans="1:2" x14ac:dyDescent="0.25">
      <c r="A67" s="12" t="s">
        <v>38</v>
      </c>
      <c r="B67" s="56">
        <f>('S Curve Equation'!$B$11-(LN(1/((B22/'S Curve Equation'!$B$14)-'S Curve Equation'!$B$13)-1)/'S Curve Equation'!$B$10))/'S Curve Equation'!$B$12</f>
        <v>0.16111209722876491</v>
      </c>
    </row>
    <row r="68" spans="1:2" x14ac:dyDescent="0.25">
      <c r="A68" s="12" t="s">
        <v>39</v>
      </c>
      <c r="B68" s="56">
        <f>('S Curve Equation'!$B$11-(LN(1/((B23/'S Curve Equation'!$B$14)-'S Curve Equation'!$B$13)-1)/'S Curve Equation'!$B$10))/'S Curve Equation'!$B$12</f>
        <v>0.12636599387770836</v>
      </c>
    </row>
    <row r="69" spans="1:2" x14ac:dyDescent="0.25">
      <c r="A69" s="12" t="s">
        <v>40</v>
      </c>
      <c r="B69" s="56">
        <f>('S Curve Equation'!$B$11-(LN(1/((B24/'S Curve Equation'!$B$14)-'S Curve Equation'!$B$13)-1)/'S Curve Equation'!$B$10))/'S Curve Equation'!$B$12</f>
        <v>0.12295961267047706</v>
      </c>
    </row>
    <row r="70" spans="1:2" x14ac:dyDescent="0.25">
      <c r="A70" s="12" t="s">
        <v>41</v>
      </c>
      <c r="B70" s="56">
        <f>('S Curve Equation'!$B$11-(LN(1/((B25/'S Curve Equation'!$B$14)-'S Curve Equation'!$B$13)-1)/'S Curve Equation'!$B$10))/'S Curve Equation'!$B$12</f>
        <v>0.13039289857351344</v>
      </c>
    </row>
    <row r="71" spans="1:2" x14ac:dyDescent="0.25">
      <c r="A71" s="12" t="s">
        <v>42</v>
      </c>
      <c r="B71" s="56">
        <f>('S Curve Equation'!$B$11-(LN(1/((B26/'S Curve Equation'!$B$14)-'S Curve Equation'!$B$13)-1)/'S Curve Equation'!$B$10))/'S Curve Equation'!$B$12</f>
        <v>0.15331688958450496</v>
      </c>
    </row>
    <row r="72" spans="1:2" x14ac:dyDescent="0.25">
      <c r="A72" s="12" t="s">
        <v>105</v>
      </c>
      <c r="B72" s="56">
        <f>('S Curve Equation'!$B$11-(LN(1/((B27/'S Curve Equation'!$B$14)-'S Curve Equation'!$B$13)-1)/'S Curve Equation'!$B$10))/'S Curve Equation'!$B$12</f>
        <v>0.13289986052109748</v>
      </c>
    </row>
    <row r="73" spans="1:2" x14ac:dyDescent="0.25">
      <c r="A73" s="12" t="s">
        <v>106</v>
      </c>
      <c r="B73" s="56">
        <f>('S Curve Equation'!$B$11-(LN(1/((B28/'S Curve Equation'!$B$14)-'S Curve Equation'!$B$13)-1)/'S Curve Equation'!$B$10))/'S Curve Equation'!$B$12</f>
        <v>0.15331688958450462</v>
      </c>
    </row>
    <row r="74" spans="1:2" x14ac:dyDescent="0.25">
      <c r="A74" s="12" t="s">
        <v>107</v>
      </c>
      <c r="B74" s="56">
        <f>('S Curve Equation'!$B$11-(LN(1/((B29/'S Curve Equation'!$B$14)-'S Curve Equation'!$B$13)-1)/'S Curve Equation'!$B$10))/'S Curve Equation'!$B$12</f>
        <v>0.15207675566537238</v>
      </c>
    </row>
    <row r="75" spans="1:2" x14ac:dyDescent="0.25">
      <c r="A75" s="12" t="s">
        <v>43</v>
      </c>
      <c r="B75" s="56">
        <f>('S Curve Equation'!$B$11-(LN(1/((B30/'S Curve Equation'!$B$14)-'S Curve Equation'!$B$13)-1)/'S Curve Equation'!$B$10))/'S Curve Equation'!$B$12</f>
        <v>0.15856872374752318</v>
      </c>
    </row>
    <row r="76" spans="1:2" x14ac:dyDescent="0.25">
      <c r="A76" s="12" t="s">
        <v>44</v>
      </c>
      <c r="B76" s="56">
        <f>('S Curve Equation'!$B$11-(LN(1/((B31/'S Curve Equation'!$B$14)-'S Curve Equation'!$B$13)-1)/'S Curve Equation'!$B$10))/'S Curve Equation'!$B$12</f>
        <v>0.17309245706224419</v>
      </c>
    </row>
    <row r="77" spans="1:2" x14ac:dyDescent="0.25">
      <c r="A77" s="12" t="s">
        <v>45</v>
      </c>
      <c r="B77" s="56">
        <f>('S Curve Equation'!$B$11-(LN(1/((B32/'S Curve Equation'!$B$14)-'S Curve Equation'!$B$13)-1)/'S Curve Equation'!$B$10))/'S Curve Equation'!$B$12</f>
        <v>0.16360359487440035</v>
      </c>
    </row>
    <row r="78" spans="1:2" x14ac:dyDescent="0.25">
      <c r="A78" s="12" t="s">
        <v>46</v>
      </c>
      <c r="B78" s="56">
        <f>('S Curve Equation'!$B$11-(LN(1/((B33/'S Curve Equation'!$B$14)-'S Curve Equation'!$B$13)-1)/'S Curve Equation'!$B$10))/'S Curve Equation'!$B$12</f>
        <v>0.19596903937504107</v>
      </c>
    </row>
    <row r="79" spans="1:2" x14ac:dyDescent="0.25">
      <c r="A79" s="12" t="s">
        <v>47</v>
      </c>
      <c r="B79" s="56">
        <f>('S Curve Equation'!$B$11-(LN(1/((B34/'S Curve Equation'!$B$14)-'S Curve Equation'!$B$13)-1)/'S Curve Equation'!$B$10))/'S Curve Equation'!$B$12</f>
        <v>0.13660414830680645</v>
      </c>
    </row>
    <row r="80" spans="1:2" x14ac:dyDescent="0.25">
      <c r="A80" s="12" t="s">
        <v>48</v>
      </c>
      <c r="B80" s="56">
        <f>('S Curve Equation'!$B$11-(LN(1/((B35/'S Curve Equation'!$B$14)-'S Curve Equation'!$B$13)-1)/'S Curve Equation'!$B$10))/'S Curve Equation'!$B$12</f>
        <v>0.13909514302669507</v>
      </c>
    </row>
    <row r="81" spans="1:32" x14ac:dyDescent="0.25">
      <c r="A81" s="12" t="s">
        <v>49</v>
      </c>
      <c r="B81" s="56">
        <f>('S Curve Equation'!$B$11-(LN(1/((B36/'S Curve Equation'!$B$14)-'S Curve Equation'!$B$13)-1)/'S Curve Equation'!$B$10))/'S Curve Equation'!$B$12</f>
        <v>0.14803177242408416</v>
      </c>
    </row>
    <row r="82" spans="1:32" x14ac:dyDescent="0.25">
      <c r="A82" s="12" t="s">
        <v>50</v>
      </c>
      <c r="B82" s="56">
        <f>('S Curve Equation'!$B$11-(LN(1/((B37/'S Curve Equation'!$B$14)-'S Curve Equation'!$B$13)-1)/'S Curve Equation'!$B$10))/'S Curve Equation'!$B$12</f>
        <v>0.12967763984598502</v>
      </c>
    </row>
    <row r="83" spans="1:32" x14ac:dyDescent="0.25">
      <c r="A83" s="12" t="s">
        <v>51</v>
      </c>
      <c r="B83" s="56">
        <f>('S Curve Equation'!$B$11-(LN(1/((B38/'S Curve Equation'!$B$14)-'S Curve Equation'!$B$13)-1)/'S Curve Equation'!$B$10))/'S Curve Equation'!$B$12</f>
        <v>0.13603753210034619</v>
      </c>
    </row>
    <row r="84" spans="1:32" x14ac:dyDescent="0.25">
      <c r="A84" s="12" t="s">
        <v>52</v>
      </c>
      <c r="B84" s="56">
        <f>('S Curve Equation'!$B$11-(LN(1/((B39/'S Curve Equation'!$B$14)-'S Curve Equation'!$B$13)-1)/'S Curve Equation'!$B$10))/'S Curve Equation'!$B$12</f>
        <v>0.14782748660248213</v>
      </c>
    </row>
    <row r="85" spans="1:32" x14ac:dyDescent="0.25">
      <c r="A85" s="12" t="s">
        <v>53</v>
      </c>
      <c r="B85" s="56">
        <f>('S Curve Equation'!$B$11-(LN(1/((B40/'S Curve Equation'!$B$14)-'S Curve Equation'!$B$13)-1)/'S Curve Equation'!$B$10))/'S Curve Equation'!$B$12</f>
        <v>0.18608601791429769</v>
      </c>
    </row>
    <row r="86" spans="1:32" x14ac:dyDescent="0.25">
      <c r="A86" s="12" t="s">
        <v>54</v>
      </c>
      <c r="B86" s="56">
        <f>('S Curve Equation'!$B$11-(LN(1/((B41/'S Curve Equation'!$B$14)-'S Curve Equation'!$B$13)-1)/'S Curve Equation'!$B$10))/'S Curve Equation'!$B$12</f>
        <v>0.15060328537092266</v>
      </c>
    </row>
    <row r="87" spans="1:32" x14ac:dyDescent="0.25">
      <c r="A87" s="12" t="s">
        <v>55</v>
      </c>
      <c r="B87" s="56">
        <f>('S Curve Equation'!$B$11-(LN(1/((B42/'S Curve Equation'!$B$14)-'S Curve Equation'!$B$13)-1)/'S Curve Equation'!$B$10))/'S Curve Equation'!$B$12</f>
        <v>0.15597114938243695</v>
      </c>
    </row>
    <row r="88" spans="1:32" x14ac:dyDescent="0.25">
      <c r="A88" s="12" t="s">
        <v>56</v>
      </c>
      <c r="B88" s="56">
        <f>('S Curve Equation'!$B$11-(LN(1/((B43/'S Curve Equation'!$B$14)-'S Curve Equation'!$B$13)-1)/'S Curve Equation'!$B$10))/'S Curve Equation'!$B$12</f>
        <v>0.21202305014390865</v>
      </c>
    </row>
    <row r="89" spans="1:32" x14ac:dyDescent="0.25">
      <c r="A89" s="12" t="s">
        <v>57</v>
      </c>
      <c r="B89" s="56">
        <f>('S Curve Equation'!$B$11-(LN(1/((B44/'S Curve Equation'!$B$14)-'S Curve Equation'!$B$13)-1)/'S Curve Equation'!$B$10))/'S Curve Equation'!$B$12</f>
        <v>0.18608601791429741</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5">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5">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5">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5">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5">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5">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5">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5">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5">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5">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5">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5">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5">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5">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5">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5">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5">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5">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5">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5">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5">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5">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5">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5">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5">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5">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5">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5">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5">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5">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5">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5">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5">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5">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5">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5">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5">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5">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5">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5">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5">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5">
      <c r="A136" s="3" t="s">
        <v>514</v>
      </c>
      <c r="AF136" s="34"/>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5">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5">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5">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5">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5">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5">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5">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5">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5">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5">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5">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5">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5">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5">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5">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5">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5">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5">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5">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5">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5">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5">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5">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5">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5">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5">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5">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5">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5">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5">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5">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5">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5">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5">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5">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5">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5">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5">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5">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5">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5">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5">
      <c r="A181" s="76"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5">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5">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5">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5">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5">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5">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5">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5">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5">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5">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5">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5">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5">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5">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5">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5">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5">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5">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5">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5">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5">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5">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5">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5">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5">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5">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5">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5">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5">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5">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5">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5">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5">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5">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5">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5">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5">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5">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5">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5">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5">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defaultRowHeight="15" x14ac:dyDescent="0.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5">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5">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5">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5">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5">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5">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5">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5">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5">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5">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5">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5">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5">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5">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5">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5">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5">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5">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5">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5">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5">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5">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5">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5">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5">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5">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5">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5">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5">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5">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5">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5">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5">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5">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5">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5">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5">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5">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5">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5">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5">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5">
      <c r="A46" s="3" t="s">
        <v>506</v>
      </c>
    </row>
    <row r="47" spans="1:32" x14ac:dyDescent="0.25">
      <c r="A47" s="5"/>
      <c r="B47" s="71">
        <v>2020</v>
      </c>
    </row>
    <row r="48" spans="1:32" x14ac:dyDescent="0.25">
      <c r="A48" s="12" t="s">
        <v>27</v>
      </c>
      <c r="B48" s="56">
        <f>('S Curve Equation'!$B$11-(LN(1/((B3/'S Curve Equation'!$B$14)-'S Curve Equation'!$B$13)-1)/'S Curve Equation'!$B$10))/'S Curve Equation'!$B$12</f>
        <v>0.3765464665371791</v>
      </c>
    </row>
    <row r="49" spans="1:2" x14ac:dyDescent="0.25">
      <c r="A49" s="12" t="s">
        <v>94</v>
      </c>
      <c r="B49" s="56">
        <f>('S Curve Equation'!$B$11-(LN(1/((B4/'S Curve Equation'!$B$14)-'S Curve Equation'!$B$13)-1)/'S Curve Equation'!$B$10))/'S Curve Equation'!$B$12</f>
        <v>0.17757639343768333</v>
      </c>
    </row>
    <row r="50" spans="1:2" x14ac:dyDescent="0.25">
      <c r="A50" s="12" t="s">
        <v>93</v>
      </c>
      <c r="B50" s="56">
        <f>('S Curve Equation'!$B$11-(LN(1/((B5/'S Curve Equation'!$B$14)-'S Curve Equation'!$B$13)-1)/'S Curve Equation'!$B$10))/'S Curve Equation'!$B$12</f>
        <v>0.29656596209067992</v>
      </c>
    </row>
    <row r="51" spans="1:2" x14ac:dyDescent="0.25">
      <c r="A51" s="12" t="s">
        <v>28</v>
      </c>
      <c r="B51" s="56">
        <f>('S Curve Equation'!$B$11-(LN(1/((B6/'S Curve Equation'!$B$14)-'S Curve Equation'!$B$13)-1)/'S Curve Equation'!$B$10))/'S Curve Equation'!$B$12</f>
        <v>0.29380276696307572</v>
      </c>
    </row>
    <row r="52" spans="1:2" x14ac:dyDescent="0.25">
      <c r="A52" s="12" t="s">
        <v>29</v>
      </c>
      <c r="B52" s="56">
        <f>('S Curve Equation'!$B$11-(LN(1/((B7/'S Curve Equation'!$B$14)-'S Curve Equation'!$B$13)-1)/'S Curve Equation'!$B$10))/'S Curve Equation'!$B$12</f>
        <v>0.35507521309662665</v>
      </c>
    </row>
    <row r="53" spans="1:2" x14ac:dyDescent="0.25">
      <c r="A53" s="12" t="s">
        <v>30</v>
      </c>
      <c r="B53" s="56">
        <f>('S Curve Equation'!$B$11-(LN(1/((B8/'S Curve Equation'!$B$14)-'S Curve Equation'!$B$13)-1)/'S Curve Equation'!$B$10))/'S Curve Equation'!$B$12</f>
        <v>0.40125980972506536</v>
      </c>
    </row>
    <row r="54" spans="1:2" x14ac:dyDescent="0.25">
      <c r="A54" s="12" t="s">
        <v>31</v>
      </c>
      <c r="B54" s="56">
        <f>('S Curve Equation'!$B$11-(LN(1/((B9/'S Curve Equation'!$B$14)-'S Curve Equation'!$B$13)-1)/'S Curve Equation'!$B$10))/'S Curve Equation'!$B$12</f>
        <v>0.36700718038391988</v>
      </c>
    </row>
    <row r="55" spans="1:2" x14ac:dyDescent="0.25">
      <c r="A55" s="12" t="s">
        <v>32</v>
      </c>
      <c r="B55" s="56">
        <f>('S Curve Equation'!$B$11-(LN(1/((B10/'S Curve Equation'!$B$14)-'S Curve Equation'!$B$13)-1)/'S Curve Equation'!$B$10))/'S Curve Equation'!$B$12</f>
        <v>0.37301886291640796</v>
      </c>
    </row>
    <row r="56" spans="1:2" x14ac:dyDescent="0.25">
      <c r="A56" s="12" t="s">
        <v>33</v>
      </c>
      <c r="B56" s="56">
        <f>('S Curve Equation'!$B$11-(LN(1/((B11/'S Curve Equation'!$B$14)-'S Curve Equation'!$B$13)-1)/'S Curve Equation'!$B$10))/'S Curve Equation'!$B$12</f>
        <v>0.32413797075875406</v>
      </c>
    </row>
    <row r="57" spans="1:2" x14ac:dyDescent="0.25">
      <c r="A57" s="12" t="s">
        <v>34</v>
      </c>
      <c r="B57" s="56">
        <f>('S Curve Equation'!$B$11-(LN(1/((B12/'S Curve Equation'!$B$14)-'S Curve Equation'!$B$13)-1)/'S Curve Equation'!$B$10))/'S Curve Equation'!$B$12</f>
        <v>0.3271851854246246</v>
      </c>
    </row>
    <row r="58" spans="1:2" x14ac:dyDescent="0.25">
      <c r="A58" s="12" t="s">
        <v>92</v>
      </c>
      <c r="B58" s="56">
        <f>('S Curve Equation'!$B$11-(LN(1/((B13/'S Curve Equation'!$B$14)-'S Curve Equation'!$B$13)-1)/'S Curve Equation'!$B$10))/'S Curve Equation'!$B$12</f>
        <v>0.30870011371723244</v>
      </c>
    </row>
    <row r="59" spans="1:2" x14ac:dyDescent="0.25">
      <c r="A59" s="12" t="s">
        <v>89</v>
      </c>
      <c r="B59" s="56">
        <f>('S Curve Equation'!$B$11-(LN(1/((B14/'S Curve Equation'!$B$14)-'S Curve Equation'!$B$13)-1)/'S Curve Equation'!$B$10))/'S Curve Equation'!$B$12</f>
        <v>0.30715029849081432</v>
      </c>
    </row>
    <row r="60" spans="1:2" x14ac:dyDescent="0.25">
      <c r="A60" s="12" t="s">
        <v>35</v>
      </c>
      <c r="B60" s="56">
        <f>('S Curve Equation'!$B$11-(LN(1/((B15/'S Curve Equation'!$B$14)-'S Curve Equation'!$B$13)-1)/'S Curve Equation'!$B$10))/'S Curve Equation'!$B$12</f>
        <v>0.30629506069549117</v>
      </c>
    </row>
    <row r="61" spans="1:2" x14ac:dyDescent="0.25">
      <c r="A61" s="12" t="s">
        <v>98</v>
      </c>
      <c r="B61" s="56">
        <f>('S Curve Equation'!$B$11-(LN(1/((B16/'S Curve Equation'!$B$14)-'S Curve Equation'!$B$13)-1)/'S Curve Equation'!$B$10))/'S Curve Equation'!$B$12</f>
        <v>0.36206937920564997</v>
      </c>
    </row>
    <row r="62" spans="1:2" x14ac:dyDescent="0.25">
      <c r="A62" s="12" t="s">
        <v>97</v>
      </c>
      <c r="B62" s="56">
        <f>('S Curve Equation'!$B$11-(LN(1/((B17/'S Curve Equation'!$B$14)-'S Curve Equation'!$B$13)-1)/'S Curve Equation'!$B$10))/'S Curve Equation'!$B$12</f>
        <v>0.3840832922240387</v>
      </c>
    </row>
    <row r="63" spans="1:2" x14ac:dyDescent="0.25">
      <c r="A63" s="12" t="s">
        <v>101</v>
      </c>
      <c r="B63" s="56">
        <f>('S Curve Equation'!$B$11-(LN(1/((B18/'S Curve Equation'!$B$14)-'S Curve Equation'!$B$13)-1)/'S Curve Equation'!$B$10))/'S Curve Equation'!$B$12</f>
        <v>0.30106374654084556</v>
      </c>
    </row>
    <row r="64" spans="1:2" x14ac:dyDescent="0.25">
      <c r="A64" s="12" t="s">
        <v>104</v>
      </c>
      <c r="B64" s="56">
        <f>('S Curve Equation'!$B$11-(LN(1/((B19/'S Curve Equation'!$B$14)-'S Curve Equation'!$B$13)-1)/'S Curve Equation'!$B$10))/'S Curve Equation'!$B$12</f>
        <v>0.3718300905380697</v>
      </c>
    </row>
    <row r="65" spans="1:2" x14ac:dyDescent="0.25">
      <c r="A65" s="12" t="s">
        <v>36</v>
      </c>
      <c r="B65" s="56">
        <f>('S Curve Equation'!$B$11-(LN(1/((B20/'S Curve Equation'!$B$14)-'S Curve Equation'!$B$13)-1)/'S Curve Equation'!$B$10))/'S Curve Equation'!$B$12</f>
        <v>0.31285078750697737</v>
      </c>
    </row>
    <row r="66" spans="1:2" x14ac:dyDescent="0.25">
      <c r="A66" s="12" t="s">
        <v>37</v>
      </c>
      <c r="B66" s="56">
        <f>('S Curve Equation'!$B$11-(LN(1/((B21/'S Curve Equation'!$B$14)-'S Curve Equation'!$B$13)-1)/'S Curve Equation'!$B$10))/'S Curve Equation'!$B$12</f>
        <v>0.28321570849598665</v>
      </c>
    </row>
    <row r="67" spans="1:2" x14ac:dyDescent="0.25">
      <c r="A67" s="12" t="s">
        <v>38</v>
      </c>
      <c r="B67" s="56">
        <f>('S Curve Equation'!$B$11-(LN(1/((B22/'S Curve Equation'!$B$14)-'S Curve Equation'!$B$13)-1)/'S Curve Equation'!$B$10))/'S Curve Equation'!$B$12</f>
        <v>0.31626826998800539</v>
      </c>
    </row>
    <row r="68" spans="1:2" x14ac:dyDescent="0.25">
      <c r="A68" s="12" t="s">
        <v>39</v>
      </c>
      <c r="B68" s="56">
        <f>('S Curve Equation'!$B$11-(LN(1/((B23/'S Curve Equation'!$B$14)-'S Curve Equation'!$B$13)-1)/'S Curve Equation'!$B$10))/'S Curve Equation'!$B$12</f>
        <v>0.27917113840211027</v>
      </c>
    </row>
    <row r="69" spans="1:2" x14ac:dyDescent="0.25">
      <c r="A69" s="12" t="s">
        <v>40</v>
      </c>
      <c r="B69" s="56">
        <f>('S Curve Equation'!$B$11-(LN(1/((B24/'S Curve Equation'!$B$14)-'S Curve Equation'!$B$13)-1)/'S Curve Equation'!$B$10))/'S Curve Equation'!$B$12</f>
        <v>0.26518968774280272</v>
      </c>
    </row>
    <row r="70" spans="1:2" x14ac:dyDescent="0.25">
      <c r="A70" s="12" t="s">
        <v>41</v>
      </c>
      <c r="B70" s="56">
        <f>('S Curve Equation'!$B$11-(LN(1/((B25/'S Curve Equation'!$B$14)-'S Curve Equation'!$B$13)-1)/'S Curve Equation'!$B$10))/'S Curve Equation'!$B$12</f>
        <v>0.32611696959543601</v>
      </c>
    </row>
    <row r="71" spans="1:2" x14ac:dyDescent="0.25">
      <c r="A71" s="12" t="s">
        <v>42</v>
      </c>
      <c r="B71" s="56">
        <f>('S Curve Equation'!$B$11-(LN(1/((B26/'S Curve Equation'!$B$14)-'S Curve Equation'!$B$13)-1)/'S Curve Equation'!$B$10))/'S Curve Equation'!$B$12</f>
        <v>0.34166587629813938</v>
      </c>
    </row>
    <row r="72" spans="1:2" x14ac:dyDescent="0.25">
      <c r="A72" s="12" t="s">
        <v>105</v>
      </c>
      <c r="B72" s="56">
        <f>('S Curve Equation'!$B$11-(LN(1/((B27/'S Curve Equation'!$B$14)-'S Curve Equation'!$B$13)-1)/'S Curve Equation'!$B$10))/'S Curve Equation'!$B$12</f>
        <v>0.3054351751035228</v>
      </c>
    </row>
    <row r="73" spans="1:2" x14ac:dyDescent="0.25">
      <c r="A73" s="12" t="s">
        <v>106</v>
      </c>
      <c r="B73" s="56">
        <f>('S Curve Equation'!$B$11-(LN(1/((B28/'S Curve Equation'!$B$14)-'S Curve Equation'!$B$13)-1)/'S Curve Equation'!$B$10))/'S Curve Equation'!$B$12</f>
        <v>0.27501164263626754</v>
      </c>
    </row>
    <row r="74" spans="1:2" x14ac:dyDescent="0.25">
      <c r="A74" s="12" t="s">
        <v>107</v>
      </c>
      <c r="B74" s="56">
        <f>('S Curve Equation'!$B$11-(LN(1/((B29/'S Curve Equation'!$B$14)-'S Curve Equation'!$B$13)-1)/'S Curve Equation'!$B$10))/'S Curve Equation'!$B$12</f>
        <v>0.34912883041371068</v>
      </c>
    </row>
    <row r="75" spans="1:2" x14ac:dyDescent="0.25">
      <c r="A75" s="12" t="s">
        <v>43</v>
      </c>
      <c r="B75" s="56">
        <f>('S Curve Equation'!$B$11-(LN(1/((B30/'S Curve Equation'!$B$14)-'S Curve Equation'!$B$13)-1)/'S Curve Equation'!$B$10))/'S Curve Equation'!$B$12</f>
        <v>0.40817146407390686</v>
      </c>
    </row>
    <row r="76" spans="1:2" x14ac:dyDescent="0.25">
      <c r="A76" s="12" t="s">
        <v>44</v>
      </c>
      <c r="B76" s="56">
        <f>('S Curve Equation'!$B$11-(LN(1/((B31/'S Curve Equation'!$B$14)-'S Curve Equation'!$B$13)-1)/'S Curve Equation'!$B$10))/'S Curve Equation'!$B$12</f>
        <v>0.34026988809020731</v>
      </c>
    </row>
    <row r="77" spans="1:2" x14ac:dyDescent="0.25">
      <c r="A77" s="12" t="s">
        <v>45</v>
      </c>
      <c r="B77" s="56">
        <f>('S Curve Equation'!$B$11-(LN(1/((B32/'S Curve Equation'!$B$14)-'S Curve Equation'!$B$13)-1)/'S Curve Equation'!$B$10))/'S Curve Equation'!$B$12</f>
        <v>0.35572143181559579</v>
      </c>
    </row>
    <row r="78" spans="1:2" x14ac:dyDescent="0.25">
      <c r="A78" s="12" t="s">
        <v>46</v>
      </c>
      <c r="B78" s="56">
        <f>('S Curve Equation'!$B$11-(LN(1/((B33/'S Curve Equation'!$B$14)-'S Curve Equation'!$B$13)-1)/'S Curve Equation'!$B$10))/'S Curve Equation'!$B$12</f>
        <v>0.39394850517062008</v>
      </c>
    </row>
    <row r="79" spans="1:2" x14ac:dyDescent="0.25">
      <c r="A79" s="12" t="s">
        <v>47</v>
      </c>
      <c r="B79" s="56">
        <f>('S Curve Equation'!$B$11-(LN(1/((B34/'S Curve Equation'!$B$14)-'S Curve Equation'!$B$13)-1)/'S Curve Equation'!$B$10))/'S Curve Equation'!$B$12</f>
        <v>0.29733525190231541</v>
      </c>
    </row>
    <row r="80" spans="1:2" x14ac:dyDescent="0.25">
      <c r="A80" s="12" t="s">
        <v>48</v>
      </c>
      <c r="B80" s="56">
        <f>('S Curve Equation'!$B$11-(LN(1/((B35/'S Curve Equation'!$B$14)-'S Curve Equation'!$B$13)-1)/'S Curve Equation'!$B$10))/'S Curve Equation'!$B$12</f>
        <v>0.32159674545814415</v>
      </c>
    </row>
    <row r="81" spans="1:32" x14ac:dyDescent="0.25">
      <c r="A81" s="12" t="s">
        <v>49</v>
      </c>
      <c r="B81" s="56">
        <f>('S Curve Equation'!$B$11-(LN(1/((B36/'S Curve Equation'!$B$14)-'S Curve Equation'!$B$13)-1)/'S Curve Equation'!$B$10))/'S Curve Equation'!$B$12</f>
        <v>0.25953699639350386</v>
      </c>
    </row>
    <row r="82" spans="1:32" x14ac:dyDescent="0.25">
      <c r="A82" s="12" t="s">
        <v>50</v>
      </c>
      <c r="B82" s="56">
        <f>('S Curve Equation'!$B$11-(LN(1/((B37/'S Curve Equation'!$B$14)-'S Curve Equation'!$B$13)-1)/'S Curve Equation'!$B$10))/'S Curve Equation'!$B$12</f>
        <v>0.28120731838315227</v>
      </c>
    </row>
    <row r="83" spans="1:32" x14ac:dyDescent="0.25">
      <c r="A83" s="12" t="s">
        <v>51</v>
      </c>
      <c r="B83" s="56">
        <f>('S Curve Equation'!$B$11-(LN(1/((B38/'S Curve Equation'!$B$14)-'S Curve Equation'!$B$13)-1)/'S Curve Equation'!$B$10))/'S Curve Equation'!$B$12</f>
        <v>0.32336750694095129</v>
      </c>
    </row>
    <row r="84" spans="1:32" x14ac:dyDescent="0.25">
      <c r="A84" s="12" t="s">
        <v>52</v>
      </c>
      <c r="B84" s="56">
        <f>('S Curve Equation'!$B$11-(LN(1/((B39/'S Curve Equation'!$B$14)-'S Curve Equation'!$B$13)-1)/'S Curve Equation'!$B$10))/'S Curve Equation'!$B$12</f>
        <v>0.32259349465010623</v>
      </c>
    </row>
    <row r="85" spans="1:32" x14ac:dyDescent="0.25">
      <c r="A85" s="12" t="s">
        <v>53</v>
      </c>
      <c r="B85" s="56">
        <f>('S Curve Equation'!$B$11-(LN(1/((B40/'S Curve Equation'!$B$14)-'S Curve Equation'!$B$13)-1)/'S Curve Equation'!$B$10))/'S Curve Equation'!$B$12</f>
        <v>0.29747606505497992</v>
      </c>
    </row>
    <row r="86" spans="1:32" x14ac:dyDescent="0.25">
      <c r="A86" s="12" t="s">
        <v>54</v>
      </c>
      <c r="B86" s="56">
        <f>('S Curve Equation'!$B$11-(LN(1/((B41/'S Curve Equation'!$B$14)-'S Curve Equation'!$B$13)-1)/'S Curve Equation'!$B$10))/'S Curve Equation'!$B$12</f>
        <v>0.29193240929413572</v>
      </c>
    </row>
    <row r="87" spans="1:32" x14ac:dyDescent="0.25">
      <c r="A87" s="12" t="s">
        <v>55</v>
      </c>
      <c r="B87" s="56">
        <f>('S Curve Equation'!$B$11-(LN(1/((B42/'S Curve Equation'!$B$14)-'S Curve Equation'!$B$13)-1)/'S Curve Equation'!$B$10))/'S Curve Equation'!$B$12</f>
        <v>0.30194785640100741</v>
      </c>
    </row>
    <row r="88" spans="1:32" x14ac:dyDescent="0.25">
      <c r="A88" s="12" t="s">
        <v>56</v>
      </c>
      <c r="B88" s="56">
        <f>('S Curve Equation'!$B$11-(LN(1/((B43/'S Curve Equation'!$B$14)-'S Curve Equation'!$B$13)-1)/'S Curve Equation'!$B$10))/'S Curve Equation'!$B$12</f>
        <v>0.29747606505497992</v>
      </c>
    </row>
    <row r="89" spans="1:32" x14ac:dyDescent="0.25">
      <c r="A89" s="12" t="s">
        <v>57</v>
      </c>
      <c r="B89" s="56">
        <f>('S Curve Equation'!$B$11-(LN(1/((B44/'S Curve Equation'!$B$14)-'S Curve Equation'!$B$13)-1)/'S Curve Equation'!$B$10))/'S Curve Equation'!$B$12</f>
        <v>0.43377427149975967</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5">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5">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5">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5">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5">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5">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5">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5">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5">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5">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5">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5">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5">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5">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5">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5">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5">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5">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5">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5">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5">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5">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5">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5">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5">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5">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5">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5">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5">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5">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5">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5">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5">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5">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5">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5">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5">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5">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5">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5">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5">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5">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5">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5">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5">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5">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5">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5">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5">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5">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5">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5">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5">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5">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5">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5">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5">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5">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5">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5">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5">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5">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5">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5">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5">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5">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5">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5">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5">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5">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5">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5">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5">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5">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5">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5">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5">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5">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5">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5">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5">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5">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5">
      <c r="A181" s="76"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5">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5">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5">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5">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5">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5">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5">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5">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5">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5">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5">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5">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5">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5">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5">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5">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5">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5">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5">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5">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5">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5">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5">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5">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5">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5">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5">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5">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5">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5">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5">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5">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5">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5">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5">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5">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5">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5">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5">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5">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5">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5">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5">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5">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5">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5">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5">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5">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5">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5">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5">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5">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5">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5">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5">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5">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5">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5">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5">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5">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5">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5">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5">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5">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5">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5">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5">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5">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5">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5">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5">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5">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5">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5">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5">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5">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5">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5">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5">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5">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5">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5">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5">
      <c r="A46" s="3" t="s">
        <v>506</v>
      </c>
    </row>
    <row r="47" spans="1:32" x14ac:dyDescent="0.25">
      <c r="A47" s="5"/>
      <c r="B47" s="71">
        <v>2020</v>
      </c>
    </row>
    <row r="48" spans="1:32" x14ac:dyDescent="0.25">
      <c r="A48" s="12" t="s">
        <v>27</v>
      </c>
      <c r="B48" s="56">
        <f>('S Curve Equation'!$B$11-(LN(1/((B3/'S Curve Equation'!$B$14)-'S Curve Equation'!$B$13)-1)/'S Curve Equation'!$B$10))/'S Curve Equation'!$B$12</f>
        <v>0.62345353346282095</v>
      </c>
    </row>
    <row r="49" spans="1:2" x14ac:dyDescent="0.25">
      <c r="A49" s="12" t="s">
        <v>94</v>
      </c>
      <c r="B49" s="56">
        <f>('S Curve Equation'!$B$11-(LN(1/((B4/'S Curve Equation'!$B$14)-'S Curve Equation'!$B$13)-1)/'S Curve Equation'!$B$10))/'S Curve Equation'!$B$12</f>
        <v>0.8224236065623165</v>
      </c>
    </row>
    <row r="50" spans="1:2" x14ac:dyDescent="0.25">
      <c r="A50" s="12" t="s">
        <v>93</v>
      </c>
      <c r="B50" s="56">
        <f>('S Curve Equation'!$B$11-(LN(1/((B5/'S Curve Equation'!$B$14)-'S Curve Equation'!$B$13)-1)/'S Curve Equation'!$B$10))/'S Curve Equation'!$B$12</f>
        <v>0.70343403790932002</v>
      </c>
    </row>
    <row r="51" spans="1:2" x14ac:dyDescent="0.25">
      <c r="A51" s="12" t="s">
        <v>28</v>
      </c>
      <c r="B51" s="56">
        <f>('S Curve Equation'!$B$11-(LN(1/((B6/'S Curve Equation'!$B$14)-'S Curve Equation'!$B$13)-1)/'S Curve Equation'!$B$10))/'S Curve Equation'!$B$12</f>
        <v>0.70619723303692417</v>
      </c>
    </row>
    <row r="52" spans="1:2" x14ac:dyDescent="0.25">
      <c r="A52" s="12" t="s">
        <v>29</v>
      </c>
      <c r="B52" s="56">
        <f>('S Curve Equation'!$B$11-(LN(1/((B7/'S Curve Equation'!$B$14)-'S Curve Equation'!$B$13)-1)/'S Curve Equation'!$B$10))/'S Curve Equation'!$B$12</f>
        <v>0.64492478690337329</v>
      </c>
    </row>
    <row r="53" spans="1:2" x14ac:dyDescent="0.25">
      <c r="A53" s="12" t="s">
        <v>30</v>
      </c>
      <c r="B53" s="56">
        <f>('S Curve Equation'!$B$11-(LN(1/((B8/'S Curve Equation'!$B$14)-'S Curve Equation'!$B$13)-1)/'S Curve Equation'!$B$10))/'S Curve Equation'!$B$12</f>
        <v>0.59874019027493453</v>
      </c>
    </row>
    <row r="54" spans="1:2" x14ac:dyDescent="0.25">
      <c r="A54" s="12" t="s">
        <v>31</v>
      </c>
      <c r="B54" s="56">
        <f>('S Curve Equation'!$B$11-(LN(1/((B9/'S Curve Equation'!$B$14)-'S Curve Equation'!$B$13)-1)/'S Curve Equation'!$B$10))/'S Curve Equation'!$B$12</f>
        <v>0.63299281961608012</v>
      </c>
    </row>
    <row r="55" spans="1:2" x14ac:dyDescent="0.25">
      <c r="A55" s="12" t="s">
        <v>32</v>
      </c>
      <c r="B55" s="56">
        <f>('S Curve Equation'!$B$11-(LN(1/((B10/'S Curve Equation'!$B$14)-'S Curve Equation'!$B$13)-1)/'S Curve Equation'!$B$10))/'S Curve Equation'!$B$12</f>
        <v>0.62698113708359204</v>
      </c>
    </row>
    <row r="56" spans="1:2" x14ac:dyDescent="0.25">
      <c r="A56" s="12" t="s">
        <v>33</v>
      </c>
      <c r="B56" s="56">
        <f>('S Curve Equation'!$B$11-(LN(1/((B11/'S Curve Equation'!$B$14)-'S Curve Equation'!$B$13)-1)/'S Curve Equation'!$B$10))/'S Curve Equation'!$B$12</f>
        <v>0.67586202924124583</v>
      </c>
    </row>
    <row r="57" spans="1:2" x14ac:dyDescent="0.25">
      <c r="A57" s="12" t="s">
        <v>34</v>
      </c>
      <c r="B57" s="56">
        <f>('S Curve Equation'!$B$11-(LN(1/((B12/'S Curve Equation'!$B$14)-'S Curve Equation'!$B$13)-1)/'S Curve Equation'!$B$10))/'S Curve Equation'!$B$12</f>
        <v>0.67281481457537529</v>
      </c>
    </row>
    <row r="58" spans="1:2" x14ac:dyDescent="0.25">
      <c r="A58" s="12" t="s">
        <v>92</v>
      </c>
      <c r="B58" s="56">
        <f>('S Curve Equation'!$B$11-(LN(1/((B13/'S Curve Equation'!$B$14)-'S Curve Equation'!$B$13)-1)/'S Curve Equation'!$B$10))/'S Curve Equation'!$B$12</f>
        <v>0.69129988628276751</v>
      </c>
    </row>
    <row r="59" spans="1:2" x14ac:dyDescent="0.25">
      <c r="A59" s="12" t="s">
        <v>89</v>
      </c>
      <c r="B59" s="56">
        <f>('S Curve Equation'!$B$11-(LN(1/((B14/'S Curve Equation'!$B$14)-'S Curve Equation'!$B$13)-1)/'S Curve Equation'!$B$10))/'S Curve Equation'!$B$12</f>
        <v>0.69284970150918557</v>
      </c>
    </row>
    <row r="60" spans="1:2" x14ac:dyDescent="0.25">
      <c r="A60" s="12" t="s">
        <v>35</v>
      </c>
      <c r="B60" s="56">
        <f>('S Curve Equation'!$B$11-(LN(1/((B15/'S Curve Equation'!$B$14)-'S Curve Equation'!$B$13)-1)/'S Curve Equation'!$B$10))/'S Curve Equation'!$B$12</f>
        <v>0.69370493930450883</v>
      </c>
    </row>
    <row r="61" spans="1:2" x14ac:dyDescent="0.25">
      <c r="A61" s="12" t="s">
        <v>98</v>
      </c>
      <c r="B61" s="56">
        <f>('S Curve Equation'!$B$11-(LN(1/((B16/'S Curve Equation'!$B$14)-'S Curve Equation'!$B$13)-1)/'S Curve Equation'!$B$10))/'S Curve Equation'!$B$12</f>
        <v>0.63793062079435003</v>
      </c>
    </row>
    <row r="62" spans="1:2" x14ac:dyDescent="0.25">
      <c r="A62" s="12" t="s">
        <v>97</v>
      </c>
      <c r="B62" s="56">
        <f>('S Curve Equation'!$B$11-(LN(1/((B17/'S Curve Equation'!$B$14)-'S Curve Equation'!$B$13)-1)/'S Curve Equation'!$B$10))/'S Curve Equation'!$B$12</f>
        <v>0.6159167077759613</v>
      </c>
    </row>
    <row r="63" spans="1:2" x14ac:dyDescent="0.25">
      <c r="A63" s="12" t="s">
        <v>101</v>
      </c>
      <c r="B63" s="56">
        <f>('S Curve Equation'!$B$11-(LN(1/((B18/'S Curve Equation'!$B$14)-'S Curve Equation'!$B$13)-1)/'S Curve Equation'!$B$10))/'S Curve Equation'!$B$12</f>
        <v>0.69893625345915433</v>
      </c>
    </row>
    <row r="64" spans="1:2" x14ac:dyDescent="0.25">
      <c r="A64" s="12" t="s">
        <v>104</v>
      </c>
      <c r="B64" s="56">
        <f>('S Curve Equation'!$B$11-(LN(1/((B19/'S Curve Equation'!$B$14)-'S Curve Equation'!$B$13)-1)/'S Curve Equation'!$B$10))/'S Curve Equation'!$B$12</f>
        <v>0.6281699094619303</v>
      </c>
    </row>
    <row r="65" spans="1:2" x14ac:dyDescent="0.25">
      <c r="A65" s="12" t="s">
        <v>36</v>
      </c>
      <c r="B65" s="56">
        <f>('S Curve Equation'!$B$11-(LN(1/((B20/'S Curve Equation'!$B$14)-'S Curve Equation'!$B$13)-1)/'S Curve Equation'!$B$10))/'S Curve Equation'!$B$12</f>
        <v>0.68714921249302252</v>
      </c>
    </row>
    <row r="66" spans="1:2" x14ac:dyDescent="0.25">
      <c r="A66" s="12" t="s">
        <v>37</v>
      </c>
      <c r="B66" s="56">
        <f>('S Curve Equation'!$B$11-(LN(1/((B21/'S Curve Equation'!$B$14)-'S Curve Equation'!$B$13)-1)/'S Curve Equation'!$B$10))/'S Curve Equation'!$B$12</f>
        <v>0.71678429150401324</v>
      </c>
    </row>
    <row r="67" spans="1:2" x14ac:dyDescent="0.25">
      <c r="A67" s="12" t="s">
        <v>38</v>
      </c>
      <c r="B67" s="56">
        <f>('S Curve Equation'!$B$11-(LN(1/((B22/'S Curve Equation'!$B$14)-'S Curve Equation'!$B$13)-1)/'S Curve Equation'!$B$10))/'S Curve Equation'!$B$12</f>
        <v>0.6837317300119945</v>
      </c>
    </row>
    <row r="68" spans="1:2" x14ac:dyDescent="0.25">
      <c r="A68" s="12" t="s">
        <v>39</v>
      </c>
      <c r="B68" s="56">
        <f>('S Curve Equation'!$B$11-(LN(1/((B23/'S Curve Equation'!$B$14)-'S Curve Equation'!$B$13)-1)/'S Curve Equation'!$B$10))/'S Curve Equation'!$B$12</f>
        <v>0.72082886159788961</v>
      </c>
    </row>
    <row r="69" spans="1:2" x14ac:dyDescent="0.25">
      <c r="A69" s="12" t="s">
        <v>40</v>
      </c>
      <c r="B69" s="56">
        <f>('S Curve Equation'!$B$11-(LN(1/((B24/'S Curve Equation'!$B$14)-'S Curve Equation'!$B$13)-1)/'S Curve Equation'!$B$10))/'S Curve Equation'!$B$12</f>
        <v>0.73481031225719728</v>
      </c>
    </row>
    <row r="70" spans="1:2" x14ac:dyDescent="0.25">
      <c r="A70" s="12" t="s">
        <v>41</v>
      </c>
      <c r="B70" s="56">
        <f>('S Curve Equation'!$B$11-(LN(1/((B25/'S Curve Equation'!$B$14)-'S Curve Equation'!$B$13)-1)/'S Curve Equation'!$B$10))/'S Curve Equation'!$B$12</f>
        <v>0.67388303040456399</v>
      </c>
    </row>
    <row r="71" spans="1:2" x14ac:dyDescent="0.25">
      <c r="A71" s="12" t="s">
        <v>42</v>
      </c>
      <c r="B71" s="56">
        <f>('S Curve Equation'!$B$11-(LN(1/((B26/'S Curve Equation'!$B$14)-'S Curve Equation'!$B$13)-1)/'S Curve Equation'!$B$10))/'S Curve Equation'!$B$12</f>
        <v>0.65833412370186062</v>
      </c>
    </row>
    <row r="72" spans="1:2" x14ac:dyDescent="0.25">
      <c r="A72" s="12" t="s">
        <v>105</v>
      </c>
      <c r="B72" s="56">
        <f>('S Curve Equation'!$B$11-(LN(1/((B27/'S Curve Equation'!$B$14)-'S Curve Equation'!$B$13)-1)/'S Curve Equation'!$B$10))/'S Curve Equation'!$B$12</f>
        <v>0.6945648248964772</v>
      </c>
    </row>
    <row r="73" spans="1:2" x14ac:dyDescent="0.25">
      <c r="A73" s="12" t="s">
        <v>106</v>
      </c>
      <c r="B73" s="56">
        <f>('S Curve Equation'!$B$11-(LN(1/((B28/'S Curve Equation'!$B$14)-'S Curve Equation'!$B$13)-1)/'S Curve Equation'!$B$10))/'S Curve Equation'!$B$12</f>
        <v>0.72498835736373246</v>
      </c>
    </row>
    <row r="74" spans="1:2" x14ac:dyDescent="0.25">
      <c r="A74" s="12" t="s">
        <v>107</v>
      </c>
      <c r="B74" s="56">
        <f>('S Curve Equation'!$B$11-(LN(1/((B29/'S Curve Equation'!$B$14)-'S Curve Equation'!$B$13)-1)/'S Curve Equation'!$B$10))/'S Curve Equation'!$B$12</f>
        <v>0.65087116958628932</v>
      </c>
    </row>
    <row r="75" spans="1:2" x14ac:dyDescent="0.25">
      <c r="A75" s="12" t="s">
        <v>43</v>
      </c>
      <c r="B75" s="56">
        <f>('S Curve Equation'!$B$11-(LN(1/((B30/'S Curve Equation'!$B$14)-'S Curve Equation'!$B$13)-1)/'S Curve Equation'!$B$10))/'S Curve Equation'!$B$12</f>
        <v>0.59182853592609308</v>
      </c>
    </row>
    <row r="76" spans="1:2" x14ac:dyDescent="0.25">
      <c r="A76" s="12" t="s">
        <v>44</v>
      </c>
      <c r="B76" s="56">
        <f>('S Curve Equation'!$B$11-(LN(1/((B31/'S Curve Equation'!$B$14)-'S Curve Equation'!$B$13)-1)/'S Curve Equation'!$B$10))/'S Curve Equation'!$B$12</f>
        <v>0.65973011190979258</v>
      </c>
    </row>
    <row r="77" spans="1:2" x14ac:dyDescent="0.25">
      <c r="A77" s="12" t="s">
        <v>45</v>
      </c>
      <c r="B77" s="56">
        <f>('S Curve Equation'!$B$11-(LN(1/((B32/'S Curve Equation'!$B$14)-'S Curve Equation'!$B$13)-1)/'S Curve Equation'!$B$10))/'S Curve Equation'!$B$12</f>
        <v>0.64427856818440421</v>
      </c>
    </row>
    <row r="78" spans="1:2" x14ac:dyDescent="0.25">
      <c r="A78" s="12" t="s">
        <v>46</v>
      </c>
      <c r="B78" s="56">
        <f>('S Curve Equation'!$B$11-(LN(1/((B33/'S Curve Equation'!$B$14)-'S Curve Equation'!$B$13)-1)/'S Curve Equation'!$B$10))/'S Curve Equation'!$B$12</f>
        <v>0.60605149482937992</v>
      </c>
    </row>
    <row r="79" spans="1:2" x14ac:dyDescent="0.25">
      <c r="A79" s="12" t="s">
        <v>47</v>
      </c>
      <c r="B79" s="56">
        <f>('S Curve Equation'!$B$11-(LN(1/((B34/'S Curve Equation'!$B$14)-'S Curve Equation'!$B$13)-1)/'S Curve Equation'!$B$10))/'S Curve Equation'!$B$12</f>
        <v>0.70266474809768442</v>
      </c>
    </row>
    <row r="80" spans="1:2" x14ac:dyDescent="0.25">
      <c r="A80" s="12" t="s">
        <v>48</v>
      </c>
      <c r="B80" s="56">
        <f>('S Curve Equation'!$B$11-(LN(1/((B35/'S Curve Equation'!$B$14)-'S Curve Equation'!$B$13)-1)/'S Curve Equation'!$B$10))/'S Curve Equation'!$B$12</f>
        <v>0.67840325454185579</v>
      </c>
    </row>
    <row r="81" spans="1:32" x14ac:dyDescent="0.25">
      <c r="A81" s="12" t="s">
        <v>49</v>
      </c>
      <c r="B81" s="56">
        <f>('S Curve Equation'!$B$11-(LN(1/((B36/'S Curve Equation'!$B$14)-'S Curve Equation'!$B$13)-1)/'S Curve Equation'!$B$10))/'S Curve Equation'!$B$12</f>
        <v>0.74046300360649608</v>
      </c>
    </row>
    <row r="82" spans="1:32" x14ac:dyDescent="0.25">
      <c r="A82" s="12" t="s">
        <v>50</v>
      </c>
      <c r="B82" s="56">
        <f>('S Curve Equation'!$B$11-(LN(1/((B37/'S Curve Equation'!$B$14)-'S Curve Equation'!$B$13)-1)/'S Curve Equation'!$B$10))/'S Curve Equation'!$B$12</f>
        <v>0.71879268161684773</v>
      </c>
    </row>
    <row r="83" spans="1:32" x14ac:dyDescent="0.25">
      <c r="A83" s="12" t="s">
        <v>51</v>
      </c>
      <c r="B83" s="56">
        <f>('S Curve Equation'!$B$11-(LN(1/((B38/'S Curve Equation'!$B$14)-'S Curve Equation'!$B$13)-1)/'S Curve Equation'!$B$10))/'S Curve Equation'!$B$12</f>
        <v>0.6766324930590486</v>
      </c>
    </row>
    <row r="84" spans="1:32" x14ac:dyDescent="0.25">
      <c r="A84" s="12" t="s">
        <v>52</v>
      </c>
      <c r="B84" s="56">
        <f>('S Curve Equation'!$B$11-(LN(1/((B39/'S Curve Equation'!$B$14)-'S Curve Equation'!$B$13)-1)/'S Curve Equation'!$B$10))/'S Curve Equation'!$B$12</f>
        <v>0.67740650534989366</v>
      </c>
    </row>
    <row r="85" spans="1:32" x14ac:dyDescent="0.25">
      <c r="A85" s="12" t="s">
        <v>53</v>
      </c>
      <c r="B85" s="56">
        <f>('S Curve Equation'!$B$11-(LN(1/((B40/'S Curve Equation'!$B$14)-'S Curve Equation'!$B$13)-1)/'S Curve Equation'!$B$10))/'S Curve Equation'!$B$12</f>
        <v>0.70252393494502008</v>
      </c>
    </row>
    <row r="86" spans="1:32" x14ac:dyDescent="0.25">
      <c r="A86" s="12" t="s">
        <v>54</v>
      </c>
      <c r="B86" s="56">
        <f>('S Curve Equation'!$B$11-(LN(1/((B41/'S Curve Equation'!$B$14)-'S Curve Equation'!$B$13)-1)/'S Curve Equation'!$B$10))/'S Curve Equation'!$B$12</f>
        <v>0.70806759070586434</v>
      </c>
    </row>
    <row r="87" spans="1:32" x14ac:dyDescent="0.25">
      <c r="A87" s="12" t="s">
        <v>55</v>
      </c>
      <c r="B87" s="56">
        <f>('S Curve Equation'!$B$11-(LN(1/((B42/'S Curve Equation'!$B$14)-'S Curve Equation'!$B$13)-1)/'S Curve Equation'!$B$10))/'S Curve Equation'!$B$12</f>
        <v>0.69805214359899259</v>
      </c>
    </row>
    <row r="88" spans="1:32" x14ac:dyDescent="0.25">
      <c r="A88" s="12" t="s">
        <v>56</v>
      </c>
      <c r="B88" s="56">
        <f>('S Curve Equation'!$B$11-(LN(1/((B43/'S Curve Equation'!$B$14)-'S Curve Equation'!$B$13)-1)/'S Curve Equation'!$B$10))/'S Curve Equation'!$B$12</f>
        <v>0.70252393494502008</v>
      </c>
    </row>
    <row r="89" spans="1:32" x14ac:dyDescent="0.25">
      <c r="A89" s="12" t="s">
        <v>57</v>
      </c>
      <c r="B89" s="56">
        <f>('S Curve Equation'!$B$11-(LN(1/((B44/'S Curve Equation'!$B$14)-'S Curve Equation'!$B$13)-1)/'S Curve Equation'!$B$10))/'S Curve Equation'!$B$12</f>
        <v>0.56622572850024033</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5">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5">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5">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5">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5">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5">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5">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5">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5">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5">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5">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5">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5">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5">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5">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5">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5">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5">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5">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5">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5">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5">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5">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5">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5">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5">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5">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5">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5">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5">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5">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5">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5">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5">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5">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5">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5">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5">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5">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5">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5">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5">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5">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5">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5">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5">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5">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5">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5">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5">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5">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5">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5">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5">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5">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5">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5">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5">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5">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5">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5">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5">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5">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5">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5">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5">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5">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5">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5">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5">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5">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5">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5">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5">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5">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5">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5">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5">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5">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5">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5">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5">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5">
      <c r="A181" s="76"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5">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5">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5">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5">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5">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5">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5">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5">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5">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5">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5">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5">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5">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5">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5">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5">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5">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5">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5">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5">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5">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5">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5">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5">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5">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5">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5">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5">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5">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5">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5">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5">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5">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5">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5">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5">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5">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5">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5">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5">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5">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defaultRowHeight="15" x14ac:dyDescent="0.25"/>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5">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5">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5">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5">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5">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5">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5">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5">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5">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5">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5">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5">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5">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5">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5">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5">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5">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5">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5">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5">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5">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5">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5">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5">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5">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5">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5">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5">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5">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5">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5">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5">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5">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5">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5">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5">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5">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5">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5">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5">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5">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5">
      <c r="A46" s="3" t="s">
        <v>506</v>
      </c>
    </row>
    <row r="47" spans="1:32" x14ac:dyDescent="0.25">
      <c r="A47" s="5"/>
      <c r="B47" s="71">
        <v>2020</v>
      </c>
    </row>
    <row r="48" spans="1:32" x14ac:dyDescent="0.25">
      <c r="A48" s="12" t="s">
        <v>27</v>
      </c>
      <c r="B48" s="56">
        <f>('S Curve Equation'!$B$11-(LN(1/((B3/'S Curve Equation'!$B$14)-'S Curve Equation'!$B$13)-1)/'S Curve Equation'!$B$10))/'S Curve Equation'!$B$12</f>
        <v>0.17215584138669099</v>
      </c>
    </row>
    <row r="49" spans="1:2" x14ac:dyDescent="0.25">
      <c r="A49" s="12" t="s">
        <v>94</v>
      </c>
      <c r="B49" s="56">
        <f>('S Curve Equation'!$B$11-(LN(1/((B4/'S Curve Equation'!$B$14)-'S Curve Equation'!$B$13)-1)/'S Curve Equation'!$B$10))/'S Curve Equation'!$B$12</f>
        <v>0</v>
      </c>
    </row>
    <row r="50" spans="1:2" x14ac:dyDescent="0.25">
      <c r="A50" s="12" t="s">
        <v>93</v>
      </c>
      <c r="B50" s="56">
        <f>('S Curve Equation'!$B$11-(LN(1/((B5/'S Curve Equation'!$B$14)-'S Curve Equation'!$B$13)-1)/'S Curve Equation'!$B$10))/'S Curve Equation'!$B$12</f>
        <v>0</v>
      </c>
    </row>
    <row r="51" spans="1:2" x14ac:dyDescent="0.25">
      <c r="A51" s="12" t="s">
        <v>28</v>
      </c>
      <c r="B51" s="56">
        <f>('S Curve Equation'!$B$11-(LN(1/((B6/'S Curve Equation'!$B$14)-'S Curve Equation'!$B$13)-1)/'S Curve Equation'!$B$10))/'S Curve Equation'!$B$12</f>
        <v>0</v>
      </c>
    </row>
    <row r="52" spans="1:2" x14ac:dyDescent="0.25">
      <c r="A52" s="12" t="s">
        <v>29</v>
      </c>
      <c r="B52" s="56">
        <f>('S Curve Equation'!$B$11-(LN(1/((B7/'S Curve Equation'!$B$14)-'S Curve Equation'!$B$13)-1)/'S Curve Equation'!$B$10))/'S Curve Equation'!$B$12</f>
        <v>6.9645834742655288E-2</v>
      </c>
    </row>
    <row r="53" spans="1:2" x14ac:dyDescent="0.25">
      <c r="A53" s="12" t="s">
        <v>30</v>
      </c>
      <c r="B53" s="56">
        <f>('S Curve Equation'!$B$11-(LN(1/((B8/'S Curve Equation'!$B$14)-'S Curve Equation'!$B$13)-1)/'S Curve Equation'!$B$10))/'S Curve Equation'!$B$12</f>
        <v>0.12634711706779839</v>
      </c>
    </row>
    <row r="54" spans="1:2" x14ac:dyDescent="0.25">
      <c r="A54" s="12" t="s">
        <v>31</v>
      </c>
      <c r="B54" s="56">
        <f>('S Curve Equation'!$B$11-(LN(1/((B9/'S Curve Equation'!$B$14)-'S Curve Equation'!$B$13)-1)/'S Curve Equation'!$B$10))/'S Curve Equation'!$B$12</f>
        <v>8.9249298631342899E-2</v>
      </c>
    </row>
    <row r="55" spans="1:2" x14ac:dyDescent="0.25">
      <c r="A55" s="12" t="s">
        <v>32</v>
      </c>
      <c r="B55" s="56">
        <f>('S Curve Equation'!$B$11-(LN(1/((B10/'S Curve Equation'!$B$14)-'S Curve Equation'!$B$13)-1)/'S Curve Equation'!$B$10))/'S Curve Equation'!$B$12</f>
        <v>0.11060450035239933</v>
      </c>
    </row>
    <row r="56" spans="1:2" x14ac:dyDescent="0.25">
      <c r="A56" s="12" t="s">
        <v>33</v>
      </c>
      <c r="B56" s="56">
        <f>('S Curve Equation'!$B$11-(LN(1/((B11/'S Curve Equation'!$B$14)-'S Curve Equation'!$B$13)-1)/'S Curve Equation'!$B$10))/'S Curve Equation'!$B$12</f>
        <v>4.9788164292485393E-2</v>
      </c>
    </row>
    <row r="57" spans="1:2" x14ac:dyDescent="0.25">
      <c r="A57" s="12" t="s">
        <v>34</v>
      </c>
      <c r="B57" s="56">
        <f>('S Curve Equation'!$B$11-(LN(1/((B12/'S Curve Equation'!$B$14)-'S Curve Equation'!$B$13)-1)/'S Curve Equation'!$B$10))/'S Curve Equation'!$B$12</f>
        <v>4.2528853736217398E-2</v>
      </c>
    </row>
    <row r="58" spans="1:2" x14ac:dyDescent="0.25">
      <c r="A58" s="12" t="s">
        <v>92</v>
      </c>
      <c r="B58" s="56">
        <f>('S Curve Equation'!$B$11-(LN(1/((B13/'S Curve Equation'!$B$14)-'S Curve Equation'!$B$13)-1)/'S Curve Equation'!$B$10))/'S Curve Equation'!$B$12</f>
        <v>4.9338647379272293E-2</v>
      </c>
    </row>
    <row r="59" spans="1:2" x14ac:dyDescent="0.25">
      <c r="A59" s="12" t="s">
        <v>89</v>
      </c>
      <c r="B59" s="56">
        <f>('S Curve Equation'!$B$11-(LN(1/((B14/'S Curve Equation'!$B$14)-'S Curve Equation'!$B$13)-1)/'S Curve Equation'!$B$10))/'S Curve Equation'!$B$12</f>
        <v>1.4044575823843997E-2</v>
      </c>
    </row>
    <row r="60" spans="1:2" x14ac:dyDescent="0.25">
      <c r="A60" s="12" t="s">
        <v>35</v>
      </c>
      <c r="B60" s="56">
        <f>('S Curve Equation'!$B$11-(LN(1/((B15/'S Curve Equation'!$B$14)-'S Curve Equation'!$B$13)-1)/'S Curve Equation'!$B$10))/'S Curve Equation'!$B$12</f>
        <v>7.6808053462675219E-2</v>
      </c>
    </row>
    <row r="61" spans="1:2" x14ac:dyDescent="0.25">
      <c r="A61" s="12" t="s">
        <v>98</v>
      </c>
      <c r="B61" s="56">
        <f>('S Curve Equation'!$B$11-(LN(1/((B16/'S Curve Equation'!$B$14)-'S Curve Equation'!$B$13)-1)/'S Curve Equation'!$B$10))/'S Curve Equation'!$B$12</f>
        <v>0.10124999322133138</v>
      </c>
    </row>
    <row r="62" spans="1:2" x14ac:dyDescent="0.25">
      <c r="A62" s="12" t="s">
        <v>97</v>
      </c>
      <c r="B62" s="56">
        <f>('S Curve Equation'!$B$11-(LN(1/((B17/'S Curve Equation'!$B$14)-'S Curve Equation'!$B$13)-1)/'S Curve Equation'!$B$10))/'S Curve Equation'!$B$12</f>
        <v>9.1183042966610006E-2</v>
      </c>
    </row>
    <row r="63" spans="1:2" x14ac:dyDescent="0.25">
      <c r="A63" s="12" t="s">
        <v>101</v>
      </c>
      <c r="B63" s="56">
        <f>('S Curve Equation'!$B$11-(LN(1/((B18/'S Curve Equation'!$B$14)-'S Curve Equation'!$B$13)-1)/'S Curve Equation'!$B$10))/'S Curve Equation'!$B$12</f>
        <v>5.9522415718105071E-2</v>
      </c>
    </row>
    <row r="64" spans="1:2" x14ac:dyDescent="0.25">
      <c r="A64" s="12" t="s">
        <v>104</v>
      </c>
      <c r="B64" s="56">
        <f>('S Curve Equation'!$B$11-(LN(1/((B19/'S Curve Equation'!$B$14)-'S Curve Equation'!$B$13)-1)/'S Curve Equation'!$B$10))/'S Curve Equation'!$B$12</f>
        <v>9.1847438969115236E-2</v>
      </c>
    </row>
    <row r="65" spans="1:2" x14ac:dyDescent="0.25">
      <c r="A65" s="12" t="s">
        <v>36</v>
      </c>
      <c r="B65" s="56">
        <f>('S Curve Equation'!$B$11-(LN(1/((B20/'S Curve Equation'!$B$14)-'S Curve Equation'!$B$13)-1)/'S Curve Equation'!$B$10))/'S Curve Equation'!$B$12</f>
        <v>9.4547403447675038E-2</v>
      </c>
    </row>
    <row r="66" spans="1:2" x14ac:dyDescent="0.25">
      <c r="A66" s="12" t="s">
        <v>37</v>
      </c>
      <c r="B66" s="56">
        <f>('S Curve Equation'!$B$11-(LN(1/((B21/'S Curve Equation'!$B$14)-'S Curve Equation'!$B$13)-1)/'S Curve Equation'!$B$10))/'S Curve Equation'!$B$12</f>
        <v>6.9821681003977287E-2</v>
      </c>
    </row>
    <row r="67" spans="1:2" x14ac:dyDescent="0.25">
      <c r="A67" s="12" t="s">
        <v>38</v>
      </c>
      <c r="B67" s="56">
        <f>('S Curve Equation'!$B$11-(LN(1/((B22/'S Curve Equation'!$B$14)-'S Curve Equation'!$B$13)-1)/'S Curve Equation'!$B$10))/'S Curve Equation'!$B$12</f>
        <v>7.5206758280980501E-2</v>
      </c>
    </row>
    <row r="68" spans="1:2" x14ac:dyDescent="0.25">
      <c r="A68" s="12" t="s">
        <v>39</v>
      </c>
      <c r="B68" s="56">
        <f>('S Curve Equation'!$B$11-(LN(1/((B23/'S Curve Equation'!$B$14)-'S Curve Equation'!$B$13)-1)/'S Curve Equation'!$B$10))/'S Curve Equation'!$B$12</f>
        <v>6.0883933508216859E-2</v>
      </c>
    </row>
    <row r="69" spans="1:2" x14ac:dyDescent="0.25">
      <c r="A69" s="12" t="s">
        <v>40</v>
      </c>
      <c r="B69" s="56">
        <f>('S Curve Equation'!$B$11-(LN(1/((B24/'S Curve Equation'!$B$14)-'S Curve Equation'!$B$13)-1)/'S Curve Equation'!$B$10))/'S Curve Equation'!$B$12</f>
        <v>6.9025207322665816E-2</v>
      </c>
    </row>
    <row r="70" spans="1:2" x14ac:dyDescent="0.25">
      <c r="A70" s="12" t="s">
        <v>41</v>
      </c>
      <c r="B70" s="56">
        <f>('S Curve Equation'!$B$11-(LN(1/((B25/'S Curve Equation'!$B$14)-'S Curve Equation'!$B$13)-1)/'S Curve Equation'!$B$10))/'S Curve Equation'!$B$12</f>
        <v>2.5756532901150486E-2</v>
      </c>
    </row>
    <row r="71" spans="1:2" x14ac:dyDescent="0.25">
      <c r="A71" s="12" t="s">
        <v>42</v>
      </c>
      <c r="B71" s="56">
        <f>('S Curve Equation'!$B$11-(LN(1/((B26/'S Curve Equation'!$B$14)-'S Curve Equation'!$B$13)-1)/'S Curve Equation'!$B$10))/'S Curve Equation'!$B$12</f>
        <v>8.1216862764169118E-2</v>
      </c>
    </row>
    <row r="72" spans="1:2" x14ac:dyDescent="0.25">
      <c r="A72" s="12" t="s">
        <v>105</v>
      </c>
      <c r="B72" s="56">
        <f>('S Curve Equation'!$B$11-(LN(1/((B27/'S Curve Equation'!$B$14)-'S Curve Equation'!$B$13)-1)/'S Curve Equation'!$B$10))/'S Curve Equation'!$B$12</f>
        <v>3.464282791573986E-2</v>
      </c>
    </row>
    <row r="73" spans="1:2" x14ac:dyDescent="0.25">
      <c r="A73" s="12" t="s">
        <v>106</v>
      </c>
      <c r="B73" s="56">
        <f>('S Curve Equation'!$B$11-(LN(1/((B28/'S Curve Equation'!$B$14)-'S Curve Equation'!$B$13)-1)/'S Curve Equation'!$B$10))/'S Curve Equation'!$B$12</f>
        <v>0</v>
      </c>
    </row>
    <row r="74" spans="1:2" x14ac:dyDescent="0.25">
      <c r="A74" s="12" t="s">
        <v>107</v>
      </c>
      <c r="B74" s="56">
        <f>('S Curve Equation'!$B$11-(LN(1/((B29/'S Curve Equation'!$B$14)-'S Curve Equation'!$B$13)-1)/'S Curve Equation'!$B$10))/'S Curve Equation'!$B$12</f>
        <v>6.2982408250959965E-2</v>
      </c>
    </row>
    <row r="75" spans="1:2" x14ac:dyDescent="0.25">
      <c r="A75" s="12" t="s">
        <v>43</v>
      </c>
      <c r="B75" s="56">
        <f>('S Curve Equation'!$B$11-(LN(1/((B30/'S Curve Equation'!$B$14)-'S Curve Equation'!$B$13)-1)/'S Curve Equation'!$B$10))/'S Curve Equation'!$B$12</f>
        <v>0.11000920213616111</v>
      </c>
    </row>
    <row r="76" spans="1:2" x14ac:dyDescent="0.25">
      <c r="A76" s="12" t="s">
        <v>44</v>
      </c>
      <c r="B76" s="56">
        <f>('S Curve Equation'!$B$11-(LN(1/((B31/'S Curve Equation'!$B$14)-'S Curve Equation'!$B$13)-1)/'S Curve Equation'!$B$10))/'S Curve Equation'!$B$12</f>
        <v>0.21701648579474114</v>
      </c>
    </row>
    <row r="77" spans="1:2" x14ac:dyDescent="0.25">
      <c r="A77" s="12" t="s">
        <v>45</v>
      </c>
      <c r="B77" s="56">
        <f>('S Curve Equation'!$B$11-(LN(1/((B32/'S Curve Equation'!$B$14)-'S Curve Equation'!$B$13)-1)/'S Curve Equation'!$B$10))/'S Curve Equation'!$B$12</f>
        <v>0.10931606417670126</v>
      </c>
    </row>
    <row r="78" spans="1:2" x14ac:dyDescent="0.25">
      <c r="A78" s="12" t="s">
        <v>46</v>
      </c>
      <c r="B78" s="56">
        <f>('S Curve Equation'!$B$11-(LN(1/((B33/'S Curve Equation'!$B$14)-'S Curve Equation'!$B$13)-1)/'S Curve Equation'!$B$10))/'S Curve Equation'!$B$12</f>
        <v>0.34210599055145441</v>
      </c>
    </row>
    <row r="79" spans="1:2" x14ac:dyDescent="0.25">
      <c r="A79" s="12" t="s">
        <v>47</v>
      </c>
      <c r="B79" s="56">
        <f>('S Curve Equation'!$B$11-(LN(1/((B34/'S Curve Equation'!$B$14)-'S Curve Equation'!$B$13)-1)/'S Curve Equation'!$B$10))/'S Curve Equation'!$B$12</f>
        <v>0.11940072833918958</v>
      </c>
    </row>
    <row r="80" spans="1:2" x14ac:dyDescent="0.25">
      <c r="A80" s="12" t="s">
        <v>48</v>
      </c>
      <c r="B80" s="56">
        <f>('S Curve Equation'!$B$11-(LN(1/((B35/'S Curve Equation'!$B$14)-'S Curve Equation'!$B$13)-1)/'S Curve Equation'!$B$10))/'S Curve Equation'!$B$12</f>
        <v>4.90924621797863E-2</v>
      </c>
    </row>
    <row r="81" spans="1:32" x14ac:dyDescent="0.25">
      <c r="A81" s="12" t="s">
        <v>49</v>
      </c>
      <c r="B81" s="56">
        <f>('S Curve Equation'!$B$11-(LN(1/((B36/'S Curve Equation'!$B$14)-'S Curve Equation'!$B$13)-1)/'S Curve Equation'!$B$10))/'S Curve Equation'!$B$12</f>
        <v>8.6603624778937294E-2</v>
      </c>
    </row>
    <row r="82" spans="1:32" x14ac:dyDescent="0.25">
      <c r="A82" s="12" t="s">
        <v>50</v>
      </c>
      <c r="B82" s="56">
        <f>('S Curve Equation'!$B$11-(LN(1/((B37/'S Curve Equation'!$B$14)-'S Curve Equation'!$B$13)-1)/'S Curve Equation'!$B$10))/'S Curve Equation'!$B$12</f>
        <v>4.5037179656426396E-2</v>
      </c>
    </row>
    <row r="83" spans="1:32" x14ac:dyDescent="0.25">
      <c r="A83" s="12" t="s">
        <v>51</v>
      </c>
      <c r="B83" s="56">
        <f>('S Curve Equation'!$B$11-(LN(1/((B38/'S Curve Equation'!$B$14)-'S Curve Equation'!$B$13)-1)/'S Curve Equation'!$B$10))/'S Curve Equation'!$B$12</f>
        <v>4.473861227444359E-2</v>
      </c>
    </row>
    <row r="84" spans="1:32" x14ac:dyDescent="0.25">
      <c r="A84" s="12" t="s">
        <v>52</v>
      </c>
      <c r="B84" s="56">
        <f>('S Curve Equation'!$B$11-(LN(1/((B39/'S Curve Equation'!$B$14)-'S Curve Equation'!$B$13)-1)/'S Curve Equation'!$B$10))/'S Curve Equation'!$B$12</f>
        <v>8.1862621349751918E-2</v>
      </c>
    </row>
    <row r="85" spans="1:32" x14ac:dyDescent="0.25">
      <c r="A85" s="12" t="s">
        <v>53</v>
      </c>
      <c r="B85" s="56">
        <f>('S Curve Equation'!$B$11-(LN(1/((B40/'S Curve Equation'!$B$14)-'S Curve Equation'!$B$13)-1)/'S Curve Equation'!$B$10))/'S Curve Equation'!$B$12</f>
        <v>3.427973285968533E-2</v>
      </c>
    </row>
    <row r="86" spans="1:32" x14ac:dyDescent="0.25">
      <c r="A86" s="12" t="s">
        <v>54</v>
      </c>
      <c r="B86" s="56">
        <f>('S Curve Equation'!$B$11-(LN(1/((B41/'S Curve Equation'!$B$14)-'S Curve Equation'!$B$13)-1)/'S Curve Equation'!$B$10))/'S Curve Equation'!$B$12</f>
        <v>8.7633598478608521E-2</v>
      </c>
    </row>
    <row r="87" spans="1:32" x14ac:dyDescent="0.25">
      <c r="A87" s="12" t="s">
        <v>55</v>
      </c>
      <c r="B87" s="56">
        <f>('S Curve Equation'!$B$11-(LN(1/((B42/'S Curve Equation'!$B$14)-'S Curve Equation'!$B$13)-1)/'S Curve Equation'!$B$10))/'S Curve Equation'!$B$12</f>
        <v>9.3772405409388193E-2</v>
      </c>
    </row>
    <row r="88" spans="1:32" x14ac:dyDescent="0.25">
      <c r="A88" s="12" t="s">
        <v>56</v>
      </c>
      <c r="B88" s="56">
        <f>('S Curve Equation'!$B$11-(LN(1/((B43/'S Curve Equation'!$B$14)-'S Curve Equation'!$B$13)-1)/'S Curve Equation'!$B$10))/'S Curve Equation'!$B$12</f>
        <v>0.23924220274084335</v>
      </c>
    </row>
    <row r="89" spans="1:32" x14ac:dyDescent="0.25">
      <c r="A89" s="12" t="s">
        <v>57</v>
      </c>
      <c r="B89" s="56">
        <f>('S Curve Equation'!$B$11-(LN(1/((B44/'S Curve Equation'!$B$14)-'S Curve Equation'!$B$13)-1)/'S Curve Equation'!$B$10))/'S Curve Equation'!$B$12</f>
        <v>0.20066565081485138</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5">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5">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5">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5">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5">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5">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5">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5">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5">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5">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5">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5">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5">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5">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5">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5">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5">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5">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5">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5">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5">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5">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5">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5">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5">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5">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5">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5">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5">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5">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5">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5">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5">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5">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5">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5">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5">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5">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5">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5">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5">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5">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5">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5">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5">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5">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5">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5">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5">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5">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5">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5">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5">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5">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5">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5">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5">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5">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5">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5">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5">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5">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5">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5">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5">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5">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5">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5">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5">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5">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5">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5">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5">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5">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5">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5">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5">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5">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5">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5">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5">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5">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5">
      <c r="A181" s="76"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5">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5">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5">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5">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5">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5">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5">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5">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5">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5">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5">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5">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5">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5">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5">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5">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5">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5">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5">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5">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5">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5">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5">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5">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5">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5">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5">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5">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5">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5">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5">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5">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5">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5">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5">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5">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5">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5">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5">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5">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5">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5">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5">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5">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5">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5">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5">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5">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5">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5">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5">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5">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5">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5">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5">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5">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5">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5">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5">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5">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5">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5">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5">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5">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5">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5">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5">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5">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5">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5">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5">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5">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5">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5">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5">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5">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5">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5">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5">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5">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5">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5">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5">
      <c r="A46" s="3" t="s">
        <v>506</v>
      </c>
    </row>
    <row r="47" spans="1:32" x14ac:dyDescent="0.25">
      <c r="A47" s="5"/>
      <c r="B47" s="71">
        <v>2020</v>
      </c>
    </row>
    <row r="48" spans="1:32" x14ac:dyDescent="0.25">
      <c r="A48" s="12" t="s">
        <v>27</v>
      </c>
      <c r="B48" s="56">
        <f>('S Curve Equation'!$B$11-(LN(1/((B3/'S Curve Equation'!$B$14)-'S Curve Equation'!$B$13)-1)/'S Curve Equation'!$B$10))/'S Curve Equation'!$B$12</f>
        <v>0.22560565132831262</v>
      </c>
    </row>
    <row r="49" spans="1:2" x14ac:dyDescent="0.25">
      <c r="A49" s="12" t="s">
        <v>94</v>
      </c>
      <c r="B49" s="56">
        <f>('S Curve Equation'!$B$11-(LN(1/((B4/'S Curve Equation'!$B$14)-'S Curve Equation'!$B$13)-1)/'S Curve Equation'!$B$10))/'S Curve Equation'!$B$12</f>
        <v>0.17128866521494968</v>
      </c>
    </row>
    <row r="50" spans="1:2" x14ac:dyDescent="0.25">
      <c r="A50" s="12" t="s">
        <v>93</v>
      </c>
      <c r="B50" s="56">
        <f>('S Curve Equation'!$B$11-(LN(1/((B5/'S Curve Equation'!$B$14)-'S Curve Equation'!$B$13)-1)/'S Curve Equation'!$B$10))/'S Curve Equation'!$B$12</f>
        <v>0.15040508753666193</v>
      </c>
    </row>
    <row r="51" spans="1:2" x14ac:dyDescent="0.25">
      <c r="A51" s="12" t="s">
        <v>28</v>
      </c>
      <c r="B51" s="56">
        <f>('S Curve Equation'!$B$11-(LN(1/((B6/'S Curve Equation'!$B$14)-'S Curve Equation'!$B$13)-1)/'S Curve Equation'!$B$10))/'S Curve Equation'!$B$12</f>
        <v>0.27546846507234923</v>
      </c>
    </row>
    <row r="52" spans="1:2" x14ac:dyDescent="0.25">
      <c r="A52" s="12" t="s">
        <v>29</v>
      </c>
      <c r="B52" s="56">
        <f>('S Curve Equation'!$B$11-(LN(1/((B7/'S Curve Equation'!$B$14)-'S Curve Equation'!$B$13)-1)/'S Curve Equation'!$B$10))/'S Curve Equation'!$B$12</f>
        <v>0.21974896062959659</v>
      </c>
    </row>
    <row r="53" spans="1:2" x14ac:dyDescent="0.25">
      <c r="A53" s="12" t="s">
        <v>30</v>
      </c>
      <c r="B53" s="56">
        <f>('S Curve Equation'!$B$11-(LN(1/((B8/'S Curve Equation'!$B$14)-'S Curve Equation'!$B$13)-1)/'S Curve Equation'!$B$10))/'S Curve Equation'!$B$12</f>
        <v>0.2442097801246465</v>
      </c>
    </row>
    <row r="54" spans="1:2" x14ac:dyDescent="0.25">
      <c r="A54" s="12" t="s">
        <v>31</v>
      </c>
      <c r="B54" s="56">
        <f>('S Curve Equation'!$B$11-(LN(1/((B9/'S Curve Equation'!$B$14)-'S Curve Equation'!$B$13)-1)/'S Curve Equation'!$B$10))/'S Curve Equation'!$B$12</f>
        <v>0.23083680681431851</v>
      </c>
    </row>
    <row r="55" spans="1:2" x14ac:dyDescent="0.25">
      <c r="A55" s="12" t="s">
        <v>32</v>
      </c>
      <c r="B55" s="56">
        <f>('S Curve Equation'!$B$11-(LN(1/((B10/'S Curve Equation'!$B$14)-'S Curve Equation'!$B$13)-1)/'S Curve Equation'!$B$10))/'S Curve Equation'!$B$12</f>
        <v>0.24373254897920354</v>
      </c>
    </row>
    <row r="56" spans="1:2" x14ac:dyDescent="0.25">
      <c r="A56" s="12" t="s">
        <v>33</v>
      </c>
      <c r="B56" s="56">
        <f>('S Curve Equation'!$B$11-(LN(1/((B11/'S Curve Equation'!$B$14)-'S Curve Equation'!$B$13)-1)/'S Curve Equation'!$B$10))/'S Curve Equation'!$B$12</f>
        <v>0.19149764432341443</v>
      </c>
    </row>
    <row r="57" spans="1:2" x14ac:dyDescent="0.25">
      <c r="A57" s="12" t="s">
        <v>34</v>
      </c>
      <c r="B57" s="56">
        <f>('S Curve Equation'!$B$11-(LN(1/((B12/'S Curve Equation'!$B$14)-'S Curve Equation'!$B$13)-1)/'S Curve Equation'!$B$10))/'S Curve Equation'!$B$12</f>
        <v>0.19700354245592971</v>
      </c>
    </row>
    <row r="58" spans="1:2" x14ac:dyDescent="0.25">
      <c r="A58" s="12" t="s">
        <v>92</v>
      </c>
      <c r="B58" s="56">
        <f>('S Curve Equation'!$B$11-(LN(1/((B13/'S Curve Equation'!$B$14)-'S Curve Equation'!$B$13)-1)/'S Curve Equation'!$B$10))/'S Curve Equation'!$B$12</f>
        <v>0.20213042888093008</v>
      </c>
    </row>
    <row r="59" spans="1:2" x14ac:dyDescent="0.25">
      <c r="A59" s="12" t="s">
        <v>89</v>
      </c>
      <c r="B59" s="56">
        <f>('S Curve Equation'!$B$11-(LN(1/((B14/'S Curve Equation'!$B$14)-'S Curve Equation'!$B$13)-1)/'S Curve Equation'!$B$10))/'S Curve Equation'!$B$12</f>
        <v>0.18979910295519237</v>
      </c>
    </row>
    <row r="60" spans="1:2" x14ac:dyDescent="0.25">
      <c r="A60" s="12" t="s">
        <v>35</v>
      </c>
      <c r="B60" s="56">
        <f>('S Curve Equation'!$B$11-(LN(1/((B15/'S Curve Equation'!$B$14)-'S Curve Equation'!$B$13)-1)/'S Curve Equation'!$B$10))/'S Curve Equation'!$B$12</f>
        <v>0.20613872522700727</v>
      </c>
    </row>
    <row r="61" spans="1:2" x14ac:dyDescent="0.25">
      <c r="A61" s="12" t="s">
        <v>98</v>
      </c>
      <c r="B61" s="56">
        <f>('S Curve Equation'!$B$11-(LN(1/((B16/'S Curve Equation'!$B$14)-'S Curve Equation'!$B$13)-1)/'S Curve Equation'!$B$10))/'S Curve Equation'!$B$12</f>
        <v>0.23242264788488415</v>
      </c>
    </row>
    <row r="62" spans="1:2" x14ac:dyDescent="0.25">
      <c r="A62" s="12" t="s">
        <v>97</v>
      </c>
      <c r="B62" s="56">
        <f>('S Curve Equation'!$B$11-(LN(1/((B17/'S Curve Equation'!$B$14)-'S Curve Equation'!$B$13)-1)/'S Curve Equation'!$B$10))/'S Curve Equation'!$B$12</f>
        <v>0.22202575638723698</v>
      </c>
    </row>
    <row r="63" spans="1:2" x14ac:dyDescent="0.25">
      <c r="A63" s="12" t="s">
        <v>101</v>
      </c>
      <c r="B63" s="56">
        <f>('S Curve Equation'!$B$11-(LN(1/((B18/'S Curve Equation'!$B$14)-'S Curve Equation'!$B$13)-1)/'S Curve Equation'!$B$10))/'S Curve Equation'!$B$12</f>
        <v>0.23391798105663314</v>
      </c>
    </row>
    <row r="64" spans="1:2" x14ac:dyDescent="0.25">
      <c r="A64" s="12" t="s">
        <v>104</v>
      </c>
      <c r="B64" s="56">
        <f>('S Curve Equation'!$B$11-(LN(1/((B19/'S Curve Equation'!$B$14)-'S Curve Equation'!$B$13)-1)/'S Curve Equation'!$B$10))/'S Curve Equation'!$B$12</f>
        <v>0.17813336099821514</v>
      </c>
    </row>
    <row r="65" spans="1:2" x14ac:dyDescent="0.25">
      <c r="A65" s="12" t="s">
        <v>36</v>
      </c>
      <c r="B65" s="56">
        <f>('S Curve Equation'!$B$11-(LN(1/((B20/'S Curve Equation'!$B$14)-'S Curve Equation'!$B$13)-1)/'S Curve Equation'!$B$10))/'S Curve Equation'!$B$12</f>
        <v>0.20993718843527159</v>
      </c>
    </row>
    <row r="66" spans="1:2" x14ac:dyDescent="0.25">
      <c r="A66" s="12" t="s">
        <v>37</v>
      </c>
      <c r="B66" s="56">
        <f>('S Curve Equation'!$B$11-(LN(1/((B21/'S Curve Equation'!$B$14)-'S Curve Equation'!$B$13)-1)/'S Curve Equation'!$B$10))/'S Curve Equation'!$B$12</f>
        <v>0.1884505599906714</v>
      </c>
    </row>
    <row r="67" spans="1:2" x14ac:dyDescent="0.25">
      <c r="A67" s="12" t="s">
        <v>38</v>
      </c>
      <c r="B67" s="56">
        <f>('S Curve Equation'!$B$11-(LN(1/((B22/'S Curve Equation'!$B$14)-'S Curve Equation'!$B$13)-1)/'S Curve Equation'!$B$10))/'S Curve Equation'!$B$12</f>
        <v>0.22247097365945206</v>
      </c>
    </row>
    <row r="68" spans="1:2" x14ac:dyDescent="0.25">
      <c r="A68" s="12" t="s">
        <v>39</v>
      </c>
      <c r="B68" s="56">
        <f>('S Curve Equation'!$B$11-(LN(1/((B23/'S Curve Equation'!$B$14)-'S Curve Equation'!$B$13)-1)/'S Curve Equation'!$B$10))/'S Curve Equation'!$B$12</f>
        <v>0.23511615898931465</v>
      </c>
    </row>
    <row r="69" spans="1:2" x14ac:dyDescent="0.25">
      <c r="A69" s="12" t="s">
        <v>40</v>
      </c>
      <c r="B69" s="56">
        <f>('S Curve Equation'!$B$11-(LN(1/((B24/'S Curve Equation'!$B$14)-'S Curve Equation'!$B$13)-1)/'S Curve Equation'!$B$10))/'S Curve Equation'!$B$12</f>
        <v>0.21978486390677471</v>
      </c>
    </row>
    <row r="70" spans="1:2" x14ac:dyDescent="0.25">
      <c r="A70" s="12" t="s">
        <v>41</v>
      </c>
      <c r="B70" s="56">
        <f>('S Curve Equation'!$B$11-(LN(1/((B25/'S Curve Equation'!$B$14)-'S Curve Equation'!$B$13)-1)/'S Curve Equation'!$B$10))/'S Curve Equation'!$B$12</f>
        <v>0.2031986394610269</v>
      </c>
    </row>
    <row r="71" spans="1:2" x14ac:dyDescent="0.25">
      <c r="A71" s="12" t="s">
        <v>42</v>
      </c>
      <c r="B71" s="56">
        <f>('S Curve Equation'!$B$11-(LN(1/((B26/'S Curve Equation'!$B$14)-'S Curve Equation'!$B$13)-1)/'S Curve Equation'!$B$10))/'S Curve Equation'!$B$12</f>
        <v>0.2202185433029501</v>
      </c>
    </row>
    <row r="72" spans="1:2" x14ac:dyDescent="0.25">
      <c r="A72" s="12" t="s">
        <v>105</v>
      </c>
      <c r="B72" s="56">
        <f>('S Curve Equation'!$B$11-(LN(1/((B27/'S Curve Equation'!$B$14)-'S Curve Equation'!$B$13)-1)/'S Curve Equation'!$B$10))/'S Curve Equation'!$B$12</f>
        <v>0.19392319953460563</v>
      </c>
    </row>
    <row r="73" spans="1:2" x14ac:dyDescent="0.25">
      <c r="A73" s="12" t="s">
        <v>106</v>
      </c>
      <c r="B73" s="56">
        <f>('S Curve Equation'!$B$11-(LN(1/((B28/'S Curve Equation'!$B$14)-'S Curve Equation'!$B$13)-1)/'S Curve Equation'!$B$10))/'S Curve Equation'!$B$12</f>
        <v>0.19405350504895558</v>
      </c>
    </row>
    <row r="74" spans="1:2" x14ac:dyDescent="0.25">
      <c r="A74" s="12" t="s">
        <v>107</v>
      </c>
      <c r="B74" s="56">
        <f>('S Curve Equation'!$B$11-(LN(1/((B29/'S Curve Equation'!$B$14)-'S Curve Equation'!$B$13)-1)/'S Curve Equation'!$B$10))/'S Curve Equation'!$B$12</f>
        <v>0.17761339408606092</v>
      </c>
    </row>
    <row r="75" spans="1:2" x14ac:dyDescent="0.25">
      <c r="A75" s="12" t="s">
        <v>43</v>
      </c>
      <c r="B75" s="56">
        <f>('S Curve Equation'!$B$11-(LN(1/((B30/'S Curve Equation'!$B$14)-'S Curve Equation'!$B$13)-1)/'S Curve Equation'!$B$10))/'S Curve Equation'!$B$12</f>
        <v>0.23606799694811015</v>
      </c>
    </row>
    <row r="76" spans="1:2" x14ac:dyDescent="0.25">
      <c r="A76" s="12" t="s">
        <v>44</v>
      </c>
      <c r="B76" s="56">
        <f>('S Curve Equation'!$B$11-(LN(1/((B31/'S Curve Equation'!$B$14)-'S Curve Equation'!$B$13)-1)/'S Curve Equation'!$B$10))/'S Curve Equation'!$B$12</f>
        <v>0.29825972439197401</v>
      </c>
    </row>
    <row r="77" spans="1:2" x14ac:dyDescent="0.25">
      <c r="A77" s="12" t="s">
        <v>45</v>
      </c>
      <c r="B77" s="56">
        <f>('S Curve Equation'!$B$11-(LN(1/((B32/'S Curve Equation'!$B$14)-'S Curve Equation'!$B$13)-1)/'S Curve Equation'!$B$10))/'S Curve Equation'!$B$12</f>
        <v>0.24508625746009427</v>
      </c>
    </row>
    <row r="78" spans="1:2" x14ac:dyDescent="0.25">
      <c r="A78" s="12" t="s">
        <v>46</v>
      </c>
      <c r="B78" s="56">
        <f>('S Curve Equation'!$B$11-(LN(1/((B33/'S Curve Equation'!$B$14)-'S Curve Equation'!$B$13)-1)/'S Curve Equation'!$B$10))/'S Curve Equation'!$B$12</f>
        <v>0.34650555269104322</v>
      </c>
    </row>
    <row r="79" spans="1:2" x14ac:dyDescent="0.25">
      <c r="A79" s="12" t="s">
        <v>47</v>
      </c>
      <c r="B79" s="56">
        <f>('S Curve Equation'!$B$11-(LN(1/((B34/'S Curve Equation'!$B$14)-'S Curve Equation'!$B$13)-1)/'S Curve Equation'!$B$10))/'S Curve Equation'!$B$12</f>
        <v>0.22951730957634903</v>
      </c>
    </row>
    <row r="80" spans="1:2" x14ac:dyDescent="0.25">
      <c r="A80" s="12" t="s">
        <v>48</v>
      </c>
      <c r="B80" s="56">
        <f>('S Curve Equation'!$B$11-(LN(1/((B35/'S Curve Equation'!$B$14)-'S Curve Equation'!$B$13)-1)/'S Curve Equation'!$B$10))/'S Curve Equation'!$B$12</f>
        <v>0.19464418600517136</v>
      </c>
    </row>
    <row r="81" spans="1:32" x14ac:dyDescent="0.25">
      <c r="A81" s="12" t="s">
        <v>49</v>
      </c>
      <c r="B81" s="56">
        <f>('S Curve Equation'!$B$11-(LN(1/((B36/'S Curve Equation'!$B$14)-'S Curve Equation'!$B$13)-1)/'S Curve Equation'!$B$10))/'S Curve Equation'!$B$12</f>
        <v>0.22472858716064392</v>
      </c>
    </row>
    <row r="82" spans="1:32" x14ac:dyDescent="0.25">
      <c r="A82" s="12" t="s">
        <v>50</v>
      </c>
      <c r="B82" s="56">
        <f>('S Curve Equation'!$B$11-(LN(1/((B37/'S Curve Equation'!$B$14)-'S Curve Equation'!$B$13)-1)/'S Curve Equation'!$B$10))/'S Curve Equation'!$B$12</f>
        <v>0.21693319050725601</v>
      </c>
    </row>
    <row r="83" spans="1:32" x14ac:dyDescent="0.25">
      <c r="A83" s="12" t="s">
        <v>51</v>
      </c>
      <c r="B83" s="56">
        <f>('S Curve Equation'!$B$11-(LN(1/((B38/'S Curve Equation'!$B$14)-'S Curve Equation'!$B$13)-1)/'S Curve Equation'!$B$10))/'S Curve Equation'!$B$12</f>
        <v>0.17917761113426273</v>
      </c>
    </row>
    <row r="84" spans="1:32" x14ac:dyDescent="0.25">
      <c r="A84" s="12" t="s">
        <v>52</v>
      </c>
      <c r="B84" s="56">
        <f>('S Curve Equation'!$B$11-(LN(1/((B39/'S Curve Equation'!$B$14)-'S Curve Equation'!$B$13)-1)/'S Curve Equation'!$B$10))/'S Curve Equation'!$B$12</f>
        <v>0.21930304816246743</v>
      </c>
    </row>
    <row r="85" spans="1:32" x14ac:dyDescent="0.25">
      <c r="A85" s="12" t="s">
        <v>53</v>
      </c>
      <c r="B85" s="56">
        <f>('S Curve Equation'!$B$11-(LN(1/((B40/'S Curve Equation'!$B$14)-'S Curve Equation'!$B$13)-1)/'S Curve Equation'!$B$10))/'S Curve Equation'!$B$12</f>
        <v>0.17960224211231229</v>
      </c>
    </row>
    <row r="86" spans="1:32" x14ac:dyDescent="0.25">
      <c r="A86" s="12" t="s">
        <v>54</v>
      </c>
      <c r="B86" s="56">
        <f>('S Curve Equation'!$B$11-(LN(1/((B41/'S Curve Equation'!$B$14)-'S Curve Equation'!$B$13)-1)/'S Curve Equation'!$B$10))/'S Curve Equation'!$B$12</f>
        <v>0.22557077018386607</v>
      </c>
    </row>
    <row r="87" spans="1:32" x14ac:dyDescent="0.25">
      <c r="A87" s="12" t="s">
        <v>55</v>
      </c>
      <c r="B87" s="56">
        <f>('S Curve Equation'!$B$11-(LN(1/((B42/'S Curve Equation'!$B$14)-'S Curve Equation'!$B$13)-1)/'S Curve Equation'!$B$10))/'S Curve Equation'!$B$12</f>
        <v>0.23191875427280456</v>
      </c>
    </row>
    <row r="88" spans="1:32" x14ac:dyDescent="0.25">
      <c r="A88" s="12" t="s">
        <v>56</v>
      </c>
      <c r="B88" s="56">
        <f>('S Curve Equation'!$B$11-(LN(1/((B43/'S Curve Equation'!$B$14)-'S Curve Equation'!$B$13)-1)/'S Curve Equation'!$B$10))/'S Curve Equation'!$B$12</f>
        <v>0.29404306919732515</v>
      </c>
    </row>
    <row r="89" spans="1:32" x14ac:dyDescent="0.25">
      <c r="A89" s="12" t="s">
        <v>57</v>
      </c>
      <c r="B89" s="56">
        <f>('S Curve Equation'!$B$11-(LN(1/((B44/'S Curve Equation'!$B$14)-'S Curve Equation'!$B$13)-1)/'S Curve Equation'!$B$10))/'S Curve Equation'!$B$12</f>
        <v>0.31863950526647034</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5">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5">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5">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5">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5">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5">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5">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5">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5">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5">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5">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5">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5">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5">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5">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5">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5">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5">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5">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5">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5">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5">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5">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5">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5">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5">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5">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5">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5">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5">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5">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5">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5">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5">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5">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5">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5">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5">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5">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5">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5">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5">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5">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5">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5">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5">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5">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5">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5">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5">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5">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5">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5">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5">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5">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5">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5">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5">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5">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5">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5">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5">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5">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5">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5">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5">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5">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5">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5">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5">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5">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5">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5">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5">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5">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5">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5">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5">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5">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5">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5">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5">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5">
      <c r="A181" s="76"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5">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5">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5">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5">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5">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5">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5">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5">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5">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5">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5">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5">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5">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5">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5">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5">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5">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5">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5">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5">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5">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5">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5">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5">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5">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5">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5">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5">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5">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5">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5">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5">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5">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5">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5">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5">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5">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5">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5">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5">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5">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5">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5">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5">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5">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5">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5">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5">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5">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5">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5">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5">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5">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5">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5">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5">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5">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5">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5">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5">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5">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5">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5">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5">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5">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5">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5">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5">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5">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5">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5">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5">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5">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5">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5">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5">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5">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5">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5">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5">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5">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5">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5">
      <c r="A46" s="3" t="s">
        <v>506</v>
      </c>
    </row>
    <row r="47" spans="1:32" x14ac:dyDescent="0.25">
      <c r="A47" s="5"/>
      <c r="B47" s="71">
        <v>2020</v>
      </c>
    </row>
    <row r="48" spans="1:32" x14ac:dyDescent="0.25">
      <c r="A48" s="12" t="s">
        <v>27</v>
      </c>
      <c r="B48" s="56">
        <f>('S Curve Equation'!$B$11-(LN(1/((B3/'S Curve Equation'!$B$14)-'S Curve Equation'!$B$13)-1)/'S Curve Equation'!$B$10))/'S Curve Equation'!$B$12</f>
        <v>0.32515362946856863</v>
      </c>
    </row>
    <row r="49" spans="1:2" x14ac:dyDescent="0.25">
      <c r="A49" s="12" t="s">
        <v>94</v>
      </c>
      <c r="B49" s="56">
        <f>('S Curve Equation'!$B$11-(LN(1/((B4/'S Curve Equation'!$B$14)-'S Curve Equation'!$B$13)-1)/'S Curve Equation'!$B$10))/'S Curve Equation'!$B$12</f>
        <v>0.34787191814137508</v>
      </c>
    </row>
    <row r="50" spans="1:2" x14ac:dyDescent="0.25">
      <c r="A50" s="12" t="s">
        <v>93</v>
      </c>
      <c r="B50" s="56">
        <f>('S Curve Equation'!$B$11-(LN(1/((B5/'S Curve Equation'!$B$14)-'S Curve Equation'!$B$13)-1)/'S Curve Equation'!$B$10))/'S Curve Equation'!$B$12</f>
        <v>0.37367781567102598</v>
      </c>
    </row>
    <row r="51" spans="1:2" x14ac:dyDescent="0.25">
      <c r="A51" s="12" t="s">
        <v>28</v>
      </c>
      <c r="B51" s="56">
        <f>('S Curve Equation'!$B$11-(LN(1/((B6/'S Curve Equation'!$B$14)-'S Curve Equation'!$B$13)-1)/'S Curve Equation'!$B$10))/'S Curve Equation'!$B$12</f>
        <v>0.30933436726489322</v>
      </c>
    </row>
    <row r="52" spans="1:2" x14ac:dyDescent="0.25">
      <c r="A52" s="12" t="s">
        <v>29</v>
      </c>
      <c r="B52" s="56">
        <f>('S Curve Equation'!$B$11-(LN(1/((B7/'S Curve Equation'!$B$14)-'S Curve Equation'!$B$13)-1)/'S Curve Equation'!$B$10))/'S Curve Equation'!$B$12</f>
        <v>0.36370187797808395</v>
      </c>
    </row>
    <row r="53" spans="1:2" x14ac:dyDescent="0.25">
      <c r="A53" s="12" t="s">
        <v>30</v>
      </c>
      <c r="B53" s="56">
        <f>('S Curve Equation'!$B$11-(LN(1/((B8/'S Curve Equation'!$B$14)-'S Curve Equation'!$B$13)-1)/'S Curve Equation'!$B$10))/'S Curve Equation'!$B$12</f>
        <v>0.37962610675378405</v>
      </c>
    </row>
    <row r="54" spans="1:2" x14ac:dyDescent="0.25">
      <c r="A54" s="12" t="s">
        <v>31</v>
      </c>
      <c r="B54" s="56">
        <f>('S Curve Equation'!$B$11-(LN(1/((B9/'S Curve Equation'!$B$14)-'S Curve Equation'!$B$13)-1)/'S Curve Equation'!$B$10))/'S Curve Equation'!$B$12</f>
        <v>0.36236185666201204</v>
      </c>
    </row>
    <row r="55" spans="1:2" x14ac:dyDescent="0.25">
      <c r="A55" s="12" t="s">
        <v>32</v>
      </c>
      <c r="B55" s="56">
        <f>('S Curve Equation'!$B$11-(LN(1/((B10/'S Curve Equation'!$B$14)-'S Curve Equation'!$B$13)-1)/'S Curve Equation'!$B$10))/'S Curve Equation'!$B$12</f>
        <v>0.3667517319583089</v>
      </c>
    </row>
    <row r="56" spans="1:2" x14ac:dyDescent="0.25">
      <c r="A56" s="12" t="s">
        <v>33</v>
      </c>
      <c r="B56" s="56">
        <f>('S Curve Equation'!$B$11-(LN(1/((B11/'S Curve Equation'!$B$14)-'S Curve Equation'!$B$13)-1)/'S Curve Equation'!$B$10))/'S Curve Equation'!$B$12</f>
        <v>0.35279342103058098</v>
      </c>
    </row>
    <row r="57" spans="1:2" x14ac:dyDescent="0.25">
      <c r="A57" s="12" t="s">
        <v>34</v>
      </c>
      <c r="B57" s="56">
        <f>('S Curve Equation'!$B$11-(LN(1/((B12/'S Curve Equation'!$B$14)-'S Curve Equation'!$B$13)-1)/'S Curve Equation'!$B$10))/'S Curve Equation'!$B$12</f>
        <v>0.36112678262046605</v>
      </c>
    </row>
    <row r="58" spans="1:2" x14ac:dyDescent="0.25">
      <c r="A58" s="12" t="s">
        <v>92</v>
      </c>
      <c r="B58" s="56">
        <f>('S Curve Equation'!$B$11-(LN(1/((B13/'S Curve Equation'!$B$14)-'S Curve Equation'!$B$13)-1)/'S Curve Equation'!$B$10))/'S Curve Equation'!$B$12</f>
        <v>0.35292966168351392</v>
      </c>
    </row>
    <row r="59" spans="1:2" x14ac:dyDescent="0.25">
      <c r="A59" s="12" t="s">
        <v>89</v>
      </c>
      <c r="B59" s="56">
        <f>('S Curve Equation'!$B$11-(LN(1/((B14/'S Curve Equation'!$B$14)-'S Curve Equation'!$B$13)-1)/'S Curve Equation'!$B$10))/'S Curve Equation'!$B$12</f>
        <v>0.36591585365717083</v>
      </c>
    </row>
    <row r="60" spans="1:2" x14ac:dyDescent="0.25">
      <c r="A60" s="12" t="s">
        <v>35</v>
      </c>
      <c r="B60" s="56">
        <f>('S Curve Equation'!$B$11-(LN(1/((B15/'S Curve Equation'!$B$14)-'S Curve Equation'!$B$13)-1)/'S Curve Equation'!$B$10))/'S Curve Equation'!$B$12</f>
        <v>0.36153967173848989</v>
      </c>
    </row>
    <row r="61" spans="1:2" x14ac:dyDescent="0.25">
      <c r="A61" s="12" t="s">
        <v>98</v>
      </c>
      <c r="B61" s="56">
        <f>('S Curve Equation'!$B$11-(LN(1/((B16/'S Curve Equation'!$B$14)-'S Curve Equation'!$B$13)-1)/'S Curve Equation'!$B$10))/'S Curve Equation'!$B$12</f>
        <v>0.32383146050249212</v>
      </c>
    </row>
    <row r="62" spans="1:2" x14ac:dyDescent="0.25">
      <c r="A62" s="12" t="s">
        <v>97</v>
      </c>
      <c r="B62" s="56">
        <f>('S Curve Equation'!$B$11-(LN(1/((B17/'S Curve Equation'!$B$14)-'S Curve Equation'!$B$13)-1)/'S Curve Equation'!$B$10))/'S Curve Equation'!$B$12</f>
        <v>0.33254878241826313</v>
      </c>
    </row>
    <row r="63" spans="1:2" x14ac:dyDescent="0.25">
      <c r="A63" s="12" t="s">
        <v>101</v>
      </c>
      <c r="B63" s="56">
        <f>('S Curve Equation'!$B$11-(LN(1/((B18/'S Curve Equation'!$B$14)-'S Curve Equation'!$B$13)-1)/'S Curve Equation'!$B$10))/'S Curve Equation'!$B$12</f>
        <v>0.35509544003205828</v>
      </c>
    </row>
    <row r="64" spans="1:2" x14ac:dyDescent="0.25">
      <c r="A64" s="12" t="s">
        <v>104</v>
      </c>
      <c r="B64" s="56">
        <f>('S Curve Equation'!$B$11-(LN(1/((B19/'S Curve Equation'!$B$14)-'S Curve Equation'!$B$13)-1)/'S Curve Equation'!$B$10))/'S Curve Equation'!$B$12</f>
        <v>0.34861307966981891</v>
      </c>
    </row>
    <row r="65" spans="1:2" x14ac:dyDescent="0.25">
      <c r="A65" s="12" t="s">
        <v>36</v>
      </c>
      <c r="B65" s="56">
        <f>('S Curve Equation'!$B$11-(LN(1/((B20/'S Curve Equation'!$B$14)-'S Curve Equation'!$B$13)-1)/'S Curve Equation'!$B$10))/'S Curve Equation'!$B$12</f>
        <v>0.36048559616531045</v>
      </c>
    </row>
    <row r="66" spans="1:2" x14ac:dyDescent="0.25">
      <c r="A66" s="12" t="s">
        <v>37</v>
      </c>
      <c r="B66" s="56">
        <f>('S Curve Equation'!$B$11-(LN(1/((B21/'S Curve Equation'!$B$14)-'S Curve Equation'!$B$13)-1)/'S Curve Equation'!$B$10))/'S Curve Equation'!$B$12</f>
        <v>0.35750648619265657</v>
      </c>
    </row>
    <row r="67" spans="1:2" x14ac:dyDescent="0.25">
      <c r="A67" s="12" t="s">
        <v>38</v>
      </c>
      <c r="B67" s="56">
        <f>('S Curve Equation'!$B$11-(LN(1/((B22/'S Curve Equation'!$B$14)-'S Curve Equation'!$B$13)-1)/'S Curve Equation'!$B$10))/'S Curve Equation'!$B$12</f>
        <v>0.37185545241549811</v>
      </c>
    </row>
    <row r="68" spans="1:2" x14ac:dyDescent="0.25">
      <c r="A68" s="12" t="s">
        <v>39</v>
      </c>
      <c r="B68" s="56">
        <f>('S Curve Equation'!$B$11-(LN(1/((B23/'S Curve Equation'!$B$14)-'S Curve Equation'!$B$13)-1)/'S Curve Equation'!$B$10))/'S Curve Equation'!$B$12</f>
        <v>0.347624376392691</v>
      </c>
    </row>
    <row r="69" spans="1:2" x14ac:dyDescent="0.25">
      <c r="A69" s="12" t="s">
        <v>40</v>
      </c>
      <c r="B69" s="56">
        <f>('S Curve Equation'!$B$11-(LN(1/((B24/'S Curve Equation'!$B$14)-'S Curve Equation'!$B$13)-1)/'S Curve Equation'!$B$10))/'S Curve Equation'!$B$12</f>
        <v>0.38093817336501978</v>
      </c>
    </row>
    <row r="70" spans="1:2" x14ac:dyDescent="0.25">
      <c r="A70" s="12" t="s">
        <v>41</v>
      </c>
      <c r="B70" s="56">
        <f>('S Curve Equation'!$B$11-(LN(1/((B25/'S Curve Equation'!$B$14)-'S Curve Equation'!$B$13)-1)/'S Curve Equation'!$B$10))/'S Curve Equation'!$B$12</f>
        <v>0.37811633709441311</v>
      </c>
    </row>
    <row r="71" spans="1:2" x14ac:dyDescent="0.25">
      <c r="A71" s="12" t="s">
        <v>42</v>
      </c>
      <c r="B71" s="56">
        <f>('S Curve Equation'!$B$11-(LN(1/((B26/'S Curve Equation'!$B$14)-'S Curve Equation'!$B$13)-1)/'S Curve Equation'!$B$10))/'S Curve Equation'!$B$12</f>
        <v>0.35674621784845217</v>
      </c>
    </row>
    <row r="72" spans="1:2" x14ac:dyDescent="0.25">
      <c r="A72" s="12" t="s">
        <v>105</v>
      </c>
      <c r="B72" s="56">
        <f>('S Curve Equation'!$B$11-(LN(1/((B27/'S Curve Equation'!$B$14)-'S Curve Equation'!$B$13)-1)/'S Curve Equation'!$B$10))/'S Curve Equation'!$B$12</f>
        <v>0.37471125079296941</v>
      </c>
    </row>
    <row r="73" spans="1:2" x14ac:dyDescent="0.25">
      <c r="A73" s="12" t="s">
        <v>106</v>
      </c>
      <c r="B73" s="56">
        <f>('S Curve Equation'!$B$11-(LN(1/((B28/'S Curve Equation'!$B$14)-'S Curve Equation'!$B$13)-1)/'S Curve Equation'!$B$10))/'S Curve Equation'!$B$12</f>
        <v>0.39771034683147927</v>
      </c>
    </row>
    <row r="74" spans="1:2" x14ac:dyDescent="0.25">
      <c r="A74" s="12" t="s">
        <v>107</v>
      </c>
      <c r="B74" s="56">
        <f>('S Curve Equation'!$B$11-(LN(1/((B29/'S Curve Equation'!$B$14)-'S Curve Equation'!$B$13)-1)/'S Curve Equation'!$B$10))/'S Curve Equation'!$B$12</f>
        <v>0.35859370499114562</v>
      </c>
    </row>
    <row r="75" spans="1:2" x14ac:dyDescent="0.25">
      <c r="A75" s="12" t="s">
        <v>43</v>
      </c>
      <c r="B75" s="56">
        <f>('S Curve Equation'!$B$11-(LN(1/((B30/'S Curve Equation'!$B$14)-'S Curve Equation'!$B$13)-1)/'S Curve Equation'!$B$10))/'S Curve Equation'!$B$12</f>
        <v>0.36030372685019174</v>
      </c>
    </row>
    <row r="76" spans="1:2" x14ac:dyDescent="0.25">
      <c r="A76" s="12" t="s">
        <v>44</v>
      </c>
      <c r="B76" s="56">
        <f>('S Curve Equation'!$B$11-(LN(1/((B31/'S Curve Equation'!$B$14)-'S Curve Equation'!$B$13)-1)/'S Curve Equation'!$B$10))/'S Curve Equation'!$B$12</f>
        <v>0.36874976622847822</v>
      </c>
    </row>
    <row r="77" spans="1:2" x14ac:dyDescent="0.25">
      <c r="A77" s="12" t="s">
        <v>45</v>
      </c>
      <c r="B77" s="56">
        <f>('S Curve Equation'!$B$11-(LN(1/((B32/'S Curve Equation'!$B$14)-'S Curve Equation'!$B$13)-1)/'S Curve Equation'!$B$10))/'S Curve Equation'!$B$12</f>
        <v>0.36310713547096923</v>
      </c>
    </row>
    <row r="78" spans="1:2" x14ac:dyDescent="0.25">
      <c r="A78" s="12" t="s">
        <v>46</v>
      </c>
      <c r="B78" s="56">
        <f>('S Curve Equation'!$B$11-(LN(1/((B33/'S Curve Equation'!$B$14)-'S Curve Equation'!$B$13)-1)/'S Curve Equation'!$B$10))/'S Curve Equation'!$B$12</f>
        <v>0.35968946539346131</v>
      </c>
    </row>
    <row r="79" spans="1:2" x14ac:dyDescent="0.25">
      <c r="A79" s="12" t="s">
        <v>47</v>
      </c>
      <c r="B79" s="56">
        <f>('S Curve Equation'!$B$11-(LN(1/((B34/'S Curve Equation'!$B$14)-'S Curve Equation'!$B$13)-1)/'S Curve Equation'!$B$10))/'S Curve Equation'!$B$12</f>
        <v>0.38427026157748218</v>
      </c>
    </row>
    <row r="80" spans="1:2" x14ac:dyDescent="0.25">
      <c r="A80" s="12" t="s">
        <v>48</v>
      </c>
      <c r="B80" s="56">
        <f>('S Curve Equation'!$B$11-(LN(1/((B35/'S Curve Equation'!$B$14)-'S Curve Equation'!$B$13)-1)/'S Curve Equation'!$B$10))/'S Curve Equation'!$B$12</f>
        <v>0.35291478857939762</v>
      </c>
    </row>
    <row r="81" spans="1:32" x14ac:dyDescent="0.25">
      <c r="A81" s="12" t="s">
        <v>49</v>
      </c>
      <c r="B81" s="56">
        <f>('S Curve Equation'!$B$11-(LN(1/((B36/'S Curve Equation'!$B$14)-'S Curve Equation'!$B$13)-1)/'S Curve Equation'!$B$10))/'S Curve Equation'!$B$12</f>
        <v>0.42559593192452916</v>
      </c>
    </row>
    <row r="82" spans="1:32" x14ac:dyDescent="0.25">
      <c r="A82" s="12" t="s">
        <v>50</v>
      </c>
      <c r="B82" s="56">
        <f>('S Curve Equation'!$B$11-(LN(1/((B37/'S Curve Equation'!$B$14)-'S Curve Equation'!$B$13)-1)/'S Curve Equation'!$B$10))/'S Curve Equation'!$B$12</f>
        <v>0.37605434582981795</v>
      </c>
    </row>
    <row r="83" spans="1:32" x14ac:dyDescent="0.25">
      <c r="A83" s="12" t="s">
        <v>51</v>
      </c>
      <c r="B83" s="56">
        <f>('S Curve Equation'!$B$11-(LN(1/((B38/'S Curve Equation'!$B$14)-'S Curve Equation'!$B$13)-1)/'S Curve Equation'!$B$10))/'S Curve Equation'!$B$12</f>
        <v>0.32711733660492859</v>
      </c>
    </row>
    <row r="84" spans="1:32" x14ac:dyDescent="0.25">
      <c r="A84" s="12" t="s">
        <v>52</v>
      </c>
      <c r="B84" s="56">
        <f>('S Curve Equation'!$B$11-(LN(1/((B39/'S Curve Equation'!$B$14)-'S Curve Equation'!$B$13)-1)/'S Curve Equation'!$B$10))/'S Curve Equation'!$B$12</f>
        <v>0.38438982952896938</v>
      </c>
    </row>
    <row r="85" spans="1:32" x14ac:dyDescent="0.25">
      <c r="A85" s="12" t="s">
        <v>53</v>
      </c>
      <c r="B85" s="56">
        <f>('S Curve Equation'!$B$11-(LN(1/((B40/'S Curve Equation'!$B$14)-'S Curve Equation'!$B$13)-1)/'S Curve Equation'!$B$10))/'S Curve Equation'!$B$12</f>
        <v>0.35153000282277008</v>
      </c>
    </row>
    <row r="86" spans="1:32" x14ac:dyDescent="0.25">
      <c r="A86" s="12" t="s">
        <v>54</v>
      </c>
      <c r="B86" s="56">
        <f>('S Curve Equation'!$B$11-(LN(1/((B41/'S Curve Equation'!$B$14)-'S Curve Equation'!$B$13)-1)/'S Curve Equation'!$B$10))/'S Curve Equation'!$B$12</f>
        <v>0.35635969107431464</v>
      </c>
    </row>
    <row r="87" spans="1:32" x14ac:dyDescent="0.25">
      <c r="A87" s="12" t="s">
        <v>55</v>
      </c>
      <c r="B87" s="56">
        <f>('S Curve Equation'!$B$11-(LN(1/((B42/'S Curve Equation'!$B$14)-'S Curve Equation'!$B$13)-1)/'S Curve Equation'!$B$10))/'S Curve Equation'!$B$12</f>
        <v>0.3793382142006741</v>
      </c>
    </row>
    <row r="88" spans="1:32" x14ac:dyDescent="0.25">
      <c r="A88" s="12" t="s">
        <v>56</v>
      </c>
      <c r="B88" s="56">
        <f>('S Curve Equation'!$B$11-(LN(1/((B43/'S Curve Equation'!$B$14)-'S Curve Equation'!$B$13)-1)/'S Curve Equation'!$B$10))/'S Curve Equation'!$B$12</f>
        <v>0.37007346809005437</v>
      </c>
    </row>
    <row r="89" spans="1:32" x14ac:dyDescent="0.25">
      <c r="A89" s="12" t="s">
        <v>57</v>
      </c>
      <c r="B89" s="56">
        <f>('S Curve Equation'!$B$11-(LN(1/((B44/'S Curve Equation'!$B$14)-'S Curve Equation'!$B$13)-1)/'S Curve Equation'!$B$10))/'S Curve Equation'!$B$12</f>
        <v>0.32693332862520386</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5">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5">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5">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5">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5">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5">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5">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5">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5">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5">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5">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5">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5">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5">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5">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5">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5">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5">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5">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5">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5">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5">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5">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5">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5">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5">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5">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5">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5">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5">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5">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5">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5">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5">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5">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5">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5">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5">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5">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5">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5">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5">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5">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5">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5">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5">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5">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5">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5">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5">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5">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5">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5">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5">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5">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5">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5">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5">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5">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5">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5">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5">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5">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5">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5">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5">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5">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5">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5">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5">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5">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5">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5">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5">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5">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5">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5">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5">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5">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5">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5">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5">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5">
      <c r="A181" s="76"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5">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5">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5">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5">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5">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5">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5">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5">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5">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5">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5">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5">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5">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5">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5">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5">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5">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5">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5">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5">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5">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5">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5">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5">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5">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5">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5">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5">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5">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5">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5">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5">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5">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5">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5">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5">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5">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5">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5">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5">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5">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5">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5">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5">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5">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5">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5">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5">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5">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5">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5">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5">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5">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5">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5">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5">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5">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5">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5">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5">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5">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5">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5">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5">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5">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5">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5">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5">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5">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5">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5">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5">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5">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5">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5">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5">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5">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5">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5">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5">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5">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5">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5">
      <c r="A46" s="3" t="s">
        <v>506</v>
      </c>
    </row>
    <row r="47" spans="1:32" x14ac:dyDescent="0.25">
      <c r="A47" s="5"/>
      <c r="B47" s="71">
        <v>2020</v>
      </c>
    </row>
    <row r="48" spans="1:32" x14ac:dyDescent="0.25">
      <c r="A48" s="12" t="s">
        <v>27</v>
      </c>
      <c r="B48" s="56">
        <f>('S Curve Equation'!$B$11-(LN(1/((B3/'S Curve Equation'!$B$14)-'S Curve Equation'!$B$13)-1)/'S Curve Equation'!$B$10))/'S Curve Equation'!$B$12</f>
        <v>0.33059566610394642</v>
      </c>
    </row>
    <row r="49" spans="1:2" x14ac:dyDescent="0.25">
      <c r="A49" s="12" t="s">
        <v>94</v>
      </c>
      <c r="B49" s="56">
        <f>('S Curve Equation'!$B$11-(LN(1/((B4/'S Curve Equation'!$B$14)-'S Curve Equation'!$B$13)-1)/'S Curve Equation'!$B$10))/'S Curve Equation'!$B$12</f>
        <v>0.4151317193591571</v>
      </c>
    </row>
    <row r="50" spans="1:2" x14ac:dyDescent="0.25">
      <c r="A50" s="12" t="s">
        <v>93</v>
      </c>
      <c r="B50" s="56">
        <f>('S Curve Equation'!$B$11-(LN(1/((B5/'S Curve Equation'!$B$14)-'S Curve Equation'!$B$13)-1)/'S Curve Equation'!$B$10))/'S Curve Equation'!$B$12</f>
        <v>0.40764187171437882</v>
      </c>
    </row>
    <row r="51" spans="1:2" x14ac:dyDescent="0.25">
      <c r="A51" s="12" t="s">
        <v>28</v>
      </c>
      <c r="B51" s="56">
        <f>('S Curve Equation'!$B$11-(LN(1/((B6/'S Curve Equation'!$B$14)-'S Curve Equation'!$B$13)-1)/'S Curve Equation'!$B$10))/'S Curve Equation'!$B$12</f>
        <v>0.36877777626914665</v>
      </c>
    </row>
    <row r="52" spans="1:2" x14ac:dyDescent="0.25">
      <c r="A52" s="12" t="s">
        <v>29</v>
      </c>
      <c r="B52" s="56">
        <f>('S Curve Equation'!$B$11-(LN(1/((B7/'S Curve Equation'!$B$14)-'S Curve Equation'!$B$13)-1)/'S Curve Equation'!$B$10))/'S Curve Equation'!$B$12</f>
        <v>0.41414024820541789</v>
      </c>
    </row>
    <row r="53" spans="1:2" x14ac:dyDescent="0.25">
      <c r="A53" s="12" t="s">
        <v>30</v>
      </c>
      <c r="B53" s="56">
        <f>('S Curve Equation'!$B$11-(LN(1/((B8/'S Curve Equation'!$B$14)-'S Curve Equation'!$B$13)-1)/'S Curve Equation'!$B$10))/'S Curve Equation'!$B$12</f>
        <v>0.36723081085017173</v>
      </c>
    </row>
    <row r="54" spans="1:2" x14ac:dyDescent="0.25">
      <c r="A54" s="12" t="s">
        <v>31</v>
      </c>
      <c r="B54" s="56">
        <f>('S Curve Equation'!$B$11-(LN(1/((B9/'S Curve Equation'!$B$14)-'S Curve Equation'!$B$13)-1)/'S Curve Equation'!$B$10))/'S Curve Equation'!$B$12</f>
        <v>0.35666072775686319</v>
      </c>
    </row>
    <row r="55" spans="1:2" x14ac:dyDescent="0.25">
      <c r="A55" s="12" t="s">
        <v>32</v>
      </c>
      <c r="B55" s="56">
        <f>('S Curve Equation'!$B$11-(LN(1/((B10/'S Curve Equation'!$B$14)-'S Curve Equation'!$B$13)-1)/'S Curve Equation'!$B$10))/'S Curve Equation'!$B$12</f>
        <v>0.3667517319583089</v>
      </c>
    </row>
    <row r="56" spans="1:2" x14ac:dyDescent="0.25">
      <c r="A56" s="12" t="s">
        <v>33</v>
      </c>
      <c r="B56" s="56">
        <f>('S Curve Equation'!$B$11-(LN(1/((B11/'S Curve Equation'!$B$14)-'S Curve Equation'!$B$13)-1)/'S Curve Equation'!$B$10))/'S Curve Equation'!$B$12</f>
        <v>0.35032430754230015</v>
      </c>
    </row>
    <row r="57" spans="1:2" x14ac:dyDescent="0.25">
      <c r="A57" s="12" t="s">
        <v>34</v>
      </c>
      <c r="B57" s="56">
        <f>('S Curve Equation'!$B$11-(LN(1/((B12/'S Curve Equation'!$B$14)-'S Curve Equation'!$B$13)-1)/'S Curve Equation'!$B$10))/'S Curve Equation'!$B$12</f>
        <v>0.41028006365553704</v>
      </c>
    </row>
    <row r="58" spans="1:2" x14ac:dyDescent="0.25">
      <c r="A58" s="12" t="s">
        <v>92</v>
      </c>
      <c r="B58" s="56">
        <f>('S Curve Equation'!$B$11-(LN(1/((B13/'S Curve Equation'!$B$14)-'S Curve Equation'!$B$13)-1)/'S Curve Equation'!$B$10))/'S Curve Equation'!$B$12</f>
        <v>0.34884580302959739</v>
      </c>
    </row>
    <row r="59" spans="1:2" x14ac:dyDescent="0.25">
      <c r="A59" s="12" t="s">
        <v>89</v>
      </c>
      <c r="B59" s="56">
        <f>('S Curve Equation'!$B$11-(LN(1/((B14/'S Curve Equation'!$B$14)-'S Curve Equation'!$B$13)-1)/'S Curve Equation'!$B$10))/'S Curve Equation'!$B$12</f>
        <v>0.37488557918553789</v>
      </c>
    </row>
    <row r="60" spans="1:2" x14ac:dyDescent="0.25">
      <c r="A60" s="12" t="s">
        <v>35</v>
      </c>
      <c r="B60" s="56">
        <f>('S Curve Equation'!$B$11-(LN(1/((B15/'S Curve Equation'!$B$14)-'S Curve Equation'!$B$13)-1)/'S Curve Equation'!$B$10))/'S Curve Equation'!$B$12</f>
        <v>0.36494025417557713</v>
      </c>
    </row>
    <row r="61" spans="1:2" x14ac:dyDescent="0.25">
      <c r="A61" s="12" t="s">
        <v>98</v>
      </c>
      <c r="B61" s="56">
        <f>('S Curve Equation'!$B$11-(LN(1/((B16/'S Curve Equation'!$B$14)-'S Curve Equation'!$B$13)-1)/'S Curve Equation'!$B$10))/'S Curve Equation'!$B$12</f>
        <v>0.35263379656364935</v>
      </c>
    </row>
    <row r="62" spans="1:2" x14ac:dyDescent="0.25">
      <c r="A62" s="12" t="s">
        <v>97</v>
      </c>
      <c r="B62" s="56">
        <f>('S Curve Equation'!$B$11-(LN(1/((B17/'S Curve Equation'!$B$14)-'S Curve Equation'!$B$13)-1)/'S Curve Equation'!$B$10))/'S Curve Equation'!$B$12</f>
        <v>0.37966604307545182</v>
      </c>
    </row>
    <row r="63" spans="1:2" x14ac:dyDescent="0.25">
      <c r="A63" s="12" t="s">
        <v>101</v>
      </c>
      <c r="B63" s="56">
        <f>('S Curve Equation'!$B$11-(LN(1/((B18/'S Curve Equation'!$B$14)-'S Curve Equation'!$B$13)-1)/'S Curve Equation'!$B$10))/'S Curve Equation'!$B$12</f>
        <v>0.36008766449997537</v>
      </c>
    </row>
    <row r="64" spans="1:2" x14ac:dyDescent="0.25">
      <c r="A64" s="12" t="s">
        <v>104</v>
      </c>
      <c r="B64" s="56">
        <f>('S Curve Equation'!$B$11-(LN(1/((B19/'S Curve Equation'!$B$14)-'S Curve Equation'!$B$13)-1)/'S Curve Equation'!$B$10))/'S Curve Equation'!$B$12</f>
        <v>0.33893262071294517</v>
      </c>
    </row>
    <row r="65" spans="1:2" x14ac:dyDescent="0.25">
      <c r="A65" s="12" t="s">
        <v>36</v>
      </c>
      <c r="B65" s="56">
        <f>('S Curve Equation'!$B$11-(LN(1/((B20/'S Curve Equation'!$B$14)-'S Curve Equation'!$B$13)-1)/'S Curve Equation'!$B$10))/'S Curve Equation'!$B$12</f>
        <v>0.35036000448862858</v>
      </c>
    </row>
    <row r="66" spans="1:2" x14ac:dyDescent="0.25">
      <c r="A66" s="12" t="s">
        <v>37</v>
      </c>
      <c r="B66" s="56">
        <f>('S Curve Equation'!$B$11-(LN(1/((B21/'S Curve Equation'!$B$14)-'S Curve Equation'!$B$13)-1)/'S Curve Equation'!$B$10))/'S Curve Equation'!$B$12</f>
        <v>0.36116414963208893</v>
      </c>
    </row>
    <row r="67" spans="1:2" x14ac:dyDescent="0.25">
      <c r="A67" s="12" t="s">
        <v>38</v>
      </c>
      <c r="B67" s="56">
        <f>('S Curve Equation'!$B$11-(LN(1/((B22/'S Curve Equation'!$B$14)-'S Curve Equation'!$B$13)-1)/'S Curve Equation'!$B$10))/'S Curve Equation'!$B$12</f>
        <v>0.36377696646095492</v>
      </c>
    </row>
    <row r="68" spans="1:2" x14ac:dyDescent="0.25">
      <c r="A68" s="12" t="s">
        <v>39</v>
      </c>
      <c r="B68" s="56">
        <f>('S Curve Equation'!$B$11-(LN(1/((B23/'S Curve Equation'!$B$14)-'S Curve Equation'!$B$13)-1)/'S Curve Equation'!$B$10))/'S Curve Equation'!$B$12</f>
        <v>0.35060837423018554</v>
      </c>
    </row>
    <row r="69" spans="1:2" x14ac:dyDescent="0.25">
      <c r="A69" s="12" t="s">
        <v>40</v>
      </c>
      <c r="B69" s="56">
        <f>('S Curve Equation'!$B$11-(LN(1/((B24/'S Curve Equation'!$B$14)-'S Curve Equation'!$B$13)-1)/'S Curve Equation'!$B$10))/'S Curve Equation'!$B$12</f>
        <v>0.36058934053306946</v>
      </c>
    </row>
    <row r="70" spans="1:2" x14ac:dyDescent="0.25">
      <c r="A70" s="12" t="s">
        <v>41</v>
      </c>
      <c r="B70" s="56">
        <f>('S Curve Equation'!$B$11-(LN(1/((B25/'S Curve Equation'!$B$14)-'S Curve Equation'!$B$13)-1)/'S Curve Equation'!$B$10))/'S Curve Equation'!$B$12</f>
        <v>0.36189836484470583</v>
      </c>
    </row>
    <row r="71" spans="1:2" x14ac:dyDescent="0.25">
      <c r="A71" s="12" t="s">
        <v>42</v>
      </c>
      <c r="B71" s="56">
        <f>('S Curve Equation'!$B$11-(LN(1/((B26/'S Curve Equation'!$B$14)-'S Curve Equation'!$B$13)-1)/'S Curve Equation'!$B$10))/'S Curve Equation'!$B$12</f>
        <v>0.35758772572886133</v>
      </c>
    </row>
    <row r="72" spans="1:2" x14ac:dyDescent="0.25">
      <c r="A72" s="12" t="s">
        <v>105</v>
      </c>
      <c r="B72" s="56">
        <f>('S Curve Equation'!$B$11-(LN(1/((B27/'S Curve Equation'!$B$14)-'S Curve Equation'!$B$13)-1)/'S Curve Equation'!$B$10))/'S Curve Equation'!$B$12</f>
        <v>0.36744621121518989</v>
      </c>
    </row>
    <row r="73" spans="1:2" x14ac:dyDescent="0.25">
      <c r="A73" s="12" t="s">
        <v>106</v>
      </c>
      <c r="B73" s="56">
        <f>('S Curve Equation'!$B$11-(LN(1/((B28/'S Curve Equation'!$B$14)-'S Curve Equation'!$B$13)-1)/'S Curve Equation'!$B$10))/'S Curve Equation'!$B$12</f>
        <v>0.39231891562868421</v>
      </c>
    </row>
    <row r="74" spans="1:2" x14ac:dyDescent="0.25">
      <c r="A74" s="12" t="s">
        <v>107</v>
      </c>
      <c r="B74" s="56">
        <f>('S Curve Equation'!$B$11-(LN(1/((B29/'S Curve Equation'!$B$14)-'S Curve Equation'!$B$13)-1)/'S Curve Equation'!$B$10))/'S Curve Equation'!$B$12</f>
        <v>0.34921218360567158</v>
      </c>
    </row>
    <row r="75" spans="1:2" x14ac:dyDescent="0.25">
      <c r="A75" s="12" t="s">
        <v>43</v>
      </c>
      <c r="B75" s="56">
        <f>('S Curve Equation'!$B$11-(LN(1/((B30/'S Curve Equation'!$B$14)-'S Curve Equation'!$B$13)-1)/'S Curve Equation'!$B$10))/'S Curve Equation'!$B$12</f>
        <v>0.37868746062143299</v>
      </c>
    </row>
    <row r="76" spans="1:2" x14ac:dyDescent="0.25">
      <c r="A76" s="12" t="s">
        <v>44</v>
      </c>
      <c r="B76" s="56">
        <f>('S Curve Equation'!$B$11-(LN(1/((B31/'S Curve Equation'!$B$14)-'S Curve Equation'!$B$13)-1)/'S Curve Equation'!$B$10))/'S Curve Equation'!$B$12</f>
        <v>0.33388540363989028</v>
      </c>
    </row>
    <row r="77" spans="1:2" x14ac:dyDescent="0.25">
      <c r="A77" s="12" t="s">
        <v>45</v>
      </c>
      <c r="B77" s="56">
        <f>('S Curve Equation'!$B$11-(LN(1/((B32/'S Curve Equation'!$B$14)-'S Curve Equation'!$B$13)-1)/'S Curve Equation'!$B$10))/'S Curve Equation'!$B$12</f>
        <v>0.35595883002098494</v>
      </c>
    </row>
    <row r="78" spans="1:2" x14ac:dyDescent="0.25">
      <c r="A78" s="12" t="s">
        <v>46</v>
      </c>
      <c r="B78" s="56">
        <f>('S Curve Equation'!$B$11-(LN(1/((B33/'S Curve Equation'!$B$14)-'S Curve Equation'!$B$13)-1)/'S Curve Equation'!$B$10))/'S Curve Equation'!$B$12</f>
        <v>0.32026018409283324</v>
      </c>
    </row>
    <row r="79" spans="1:2" x14ac:dyDescent="0.25">
      <c r="A79" s="12" t="s">
        <v>47</v>
      </c>
      <c r="B79" s="56">
        <f>('S Curve Equation'!$B$11-(LN(1/((B34/'S Curve Equation'!$B$14)-'S Curve Equation'!$B$13)-1)/'S Curve Equation'!$B$10))/'S Curve Equation'!$B$12</f>
        <v>0.37157760335915596</v>
      </c>
    </row>
    <row r="80" spans="1:2" x14ac:dyDescent="0.25">
      <c r="A80" s="12" t="s">
        <v>48</v>
      </c>
      <c r="B80" s="56">
        <f>('S Curve Equation'!$B$11-(LN(1/((B35/'S Curve Equation'!$B$14)-'S Curve Equation'!$B$13)-1)/'S Curve Equation'!$B$10))/'S Curve Equation'!$B$12</f>
        <v>0.37922797511078177</v>
      </c>
    </row>
    <row r="81" spans="1:32" x14ac:dyDescent="0.25">
      <c r="A81" s="12" t="s">
        <v>49</v>
      </c>
      <c r="B81" s="56">
        <f>('S Curve Equation'!$B$11-(LN(1/((B36/'S Curve Equation'!$B$14)-'S Curve Equation'!$B$13)-1)/'S Curve Equation'!$B$10))/'S Curve Equation'!$B$12</f>
        <v>0.36133610125615834</v>
      </c>
    </row>
    <row r="82" spans="1:32" x14ac:dyDescent="0.25">
      <c r="A82" s="12" t="s">
        <v>50</v>
      </c>
      <c r="B82" s="56">
        <f>('S Curve Equation'!$B$11-(LN(1/((B37/'S Curve Equation'!$B$14)-'S Curve Equation'!$B$13)-1)/'S Curve Equation'!$B$10))/'S Curve Equation'!$B$12</f>
        <v>0.3731918229529782</v>
      </c>
    </row>
    <row r="83" spans="1:32" x14ac:dyDescent="0.25">
      <c r="A83" s="12" t="s">
        <v>51</v>
      </c>
      <c r="B83" s="56">
        <f>('S Curve Equation'!$B$11-(LN(1/((B38/'S Curve Equation'!$B$14)-'S Curve Equation'!$B$13)-1)/'S Curve Equation'!$B$10))/'S Curve Equation'!$B$12</f>
        <v>0.35370723572029095</v>
      </c>
    </row>
    <row r="84" spans="1:32" x14ac:dyDescent="0.25">
      <c r="A84" s="12" t="s">
        <v>52</v>
      </c>
      <c r="B84" s="56">
        <f>('S Curve Equation'!$B$11-(LN(1/((B39/'S Curve Equation'!$B$14)-'S Curve Equation'!$B$13)-1)/'S Curve Equation'!$B$10))/'S Curve Equation'!$B$12</f>
        <v>0.3705291308587878</v>
      </c>
    </row>
    <row r="85" spans="1:32" x14ac:dyDescent="0.25">
      <c r="A85" s="12" t="s">
        <v>53</v>
      </c>
      <c r="B85" s="56">
        <f>('S Curve Equation'!$B$11-(LN(1/((B40/'S Curve Equation'!$B$14)-'S Curve Equation'!$B$13)-1)/'S Curve Equation'!$B$10))/'S Curve Equation'!$B$12</f>
        <v>0.37644987818991932</v>
      </c>
    </row>
    <row r="86" spans="1:32" x14ac:dyDescent="0.25">
      <c r="A86" s="12" t="s">
        <v>54</v>
      </c>
      <c r="B86" s="56">
        <f>('S Curve Equation'!$B$11-(LN(1/((B41/'S Curve Equation'!$B$14)-'S Curve Equation'!$B$13)-1)/'S Curve Equation'!$B$10))/'S Curve Equation'!$B$12</f>
        <v>0.37154697466343733</v>
      </c>
    </row>
    <row r="87" spans="1:32" x14ac:dyDescent="0.25">
      <c r="A87" s="12" t="s">
        <v>55</v>
      </c>
      <c r="B87" s="56">
        <f>('S Curve Equation'!$B$11-(LN(1/((B42/'S Curve Equation'!$B$14)-'S Curve Equation'!$B$13)-1)/'S Curve Equation'!$B$10))/'S Curve Equation'!$B$12</f>
        <v>0.36561028307232457</v>
      </c>
    </row>
    <row r="88" spans="1:32" x14ac:dyDescent="0.25">
      <c r="A88" s="12" t="s">
        <v>56</v>
      </c>
      <c r="B88" s="56">
        <f>('S Curve Equation'!$B$11-(LN(1/((B43/'S Curve Equation'!$B$14)-'S Curve Equation'!$B$13)-1)/'S Curve Equation'!$B$10))/'S Curve Equation'!$B$12</f>
        <v>0.33081359066204685</v>
      </c>
    </row>
    <row r="89" spans="1:32" x14ac:dyDescent="0.25">
      <c r="A89" s="12" t="s">
        <v>57</v>
      </c>
      <c r="B89" s="56">
        <f>('S Curve Equation'!$B$11-(LN(1/((B44/'S Curve Equation'!$B$14)-'S Curve Equation'!$B$13)-1)/'S Curve Equation'!$B$10))/'S Curve Equation'!$B$12</f>
        <v>0.33036714034739456</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5">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5">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5">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5">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5">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5">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5">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5">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5">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5">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5">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5">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5">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5">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5">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5">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5">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5">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5">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5">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5">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5">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5">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5">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5">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5">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5">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5">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5">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5">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5">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5">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5">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5">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5">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5">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5">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5">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5">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5">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5">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5">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5">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5">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5">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5">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5">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5">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5">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5">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5">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5">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5">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5">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5">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5">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5">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5">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5">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5">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5">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5">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5">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5">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5">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5">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5">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5">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5">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5">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5">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5">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5">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5">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5">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5">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5">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5">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5">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5">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5">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5">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5">
      <c r="A181" s="76"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5">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5">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5">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5">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5">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5">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5">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5">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5">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5">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5">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5">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5">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5">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5">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5">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5">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5">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5">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5">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5">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5">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5">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5">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5">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5">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5">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5">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5">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5">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5">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5">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5">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5">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5">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5">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5">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5">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5">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5">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5">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5">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5">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5">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5">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5">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5">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5">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5">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5">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5">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5">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5">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5">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5">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5">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5">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5">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5">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5">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5">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5">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5">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5">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5">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5">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5">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5">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5">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5">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5">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5">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5">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5">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5">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5">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5">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5">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5">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5">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5">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5">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5">
      <c r="A46" s="3" t="s">
        <v>506</v>
      </c>
    </row>
    <row r="47" spans="1:32" x14ac:dyDescent="0.25">
      <c r="A47" s="5"/>
      <c r="B47" s="71">
        <v>2020</v>
      </c>
    </row>
    <row r="48" spans="1:32" x14ac:dyDescent="0.25">
      <c r="A48" s="12" t="s">
        <v>27</v>
      </c>
      <c r="B48" s="56">
        <f>('S Curve Equation'!$B$11-(LN(1/((B3/'S Curve Equation'!$B$14)-'S Curve Equation'!$B$13)-1)/'S Curve Equation'!$B$10))/'S Curve Equation'!$B$12</f>
        <v>0.33247603016531957</v>
      </c>
    </row>
    <row r="49" spans="1:2" x14ac:dyDescent="0.25">
      <c r="A49" s="12" t="s">
        <v>94</v>
      </c>
      <c r="B49" s="56">
        <f>('S Curve Equation'!$B$11-(LN(1/((B4/'S Curve Equation'!$B$14)-'S Curve Equation'!$B$13)-1)/'S Curve Equation'!$B$10))/'S Curve Equation'!$B$12</f>
        <v>0.37260004831249527</v>
      </c>
    </row>
    <row r="50" spans="1:2" x14ac:dyDescent="0.25">
      <c r="A50" s="12" t="s">
        <v>93</v>
      </c>
      <c r="B50" s="56">
        <f>('S Curve Equation'!$B$11-(LN(1/((B5/'S Curve Equation'!$B$14)-'S Curve Equation'!$B$13)-1)/'S Curve Equation'!$B$10))/'S Curve Equation'!$B$12</f>
        <v>0.37367781567102598</v>
      </c>
    </row>
    <row r="51" spans="1:2" x14ac:dyDescent="0.25">
      <c r="A51" s="12" t="s">
        <v>28</v>
      </c>
      <c r="B51" s="56">
        <f>('S Curve Equation'!$B$11-(LN(1/((B6/'S Curve Equation'!$B$14)-'S Curve Equation'!$B$13)-1)/'S Curve Equation'!$B$10))/'S Curve Equation'!$B$12</f>
        <v>0.32844494890549614</v>
      </c>
    </row>
    <row r="52" spans="1:2" x14ac:dyDescent="0.25">
      <c r="A52" s="12" t="s">
        <v>29</v>
      </c>
      <c r="B52" s="56">
        <f>('S Curve Equation'!$B$11-(LN(1/((B7/'S Curve Equation'!$B$14)-'S Curve Equation'!$B$13)-1)/'S Curve Equation'!$B$10))/'S Curve Equation'!$B$12</f>
        <v>0.36370187797808395</v>
      </c>
    </row>
    <row r="53" spans="1:2" x14ac:dyDescent="0.25">
      <c r="A53" s="12" t="s">
        <v>30</v>
      </c>
      <c r="B53" s="56">
        <f>('S Curve Equation'!$B$11-(LN(1/((B8/'S Curve Equation'!$B$14)-'S Curve Equation'!$B$13)-1)/'S Curve Equation'!$B$10))/'S Curve Equation'!$B$12</f>
        <v>0.35864790679876368</v>
      </c>
    </row>
    <row r="54" spans="1:2" x14ac:dyDescent="0.25">
      <c r="A54" s="12" t="s">
        <v>31</v>
      </c>
      <c r="B54" s="56">
        <f>('S Curve Equation'!$B$11-(LN(1/((B9/'S Curve Equation'!$B$14)-'S Curve Equation'!$B$13)-1)/'S Curve Equation'!$B$10))/'S Curve Equation'!$B$12</f>
        <v>0.353746913627075</v>
      </c>
    </row>
    <row r="55" spans="1:2" x14ac:dyDescent="0.25">
      <c r="A55" s="12" t="s">
        <v>32</v>
      </c>
      <c r="B55" s="56">
        <f>('S Curve Equation'!$B$11-(LN(1/((B10/'S Curve Equation'!$B$14)-'S Curve Equation'!$B$13)-1)/'S Curve Equation'!$B$10))/'S Curve Equation'!$B$12</f>
        <v>0.36244679967056126</v>
      </c>
    </row>
    <row r="56" spans="1:2" x14ac:dyDescent="0.25">
      <c r="A56" s="12" t="s">
        <v>33</v>
      </c>
      <c r="B56" s="56">
        <f>('S Curve Equation'!$B$11-(LN(1/((B11/'S Curve Equation'!$B$14)-'S Curve Equation'!$B$13)-1)/'S Curve Equation'!$B$10))/'S Curve Equation'!$B$12</f>
        <v>0.38240865461038409</v>
      </c>
    </row>
    <row r="57" spans="1:2" x14ac:dyDescent="0.25">
      <c r="A57" s="12" t="s">
        <v>34</v>
      </c>
      <c r="B57" s="56">
        <f>('S Curve Equation'!$B$11-(LN(1/((B12/'S Curve Equation'!$B$14)-'S Curve Equation'!$B$13)-1)/'S Curve Equation'!$B$10))/'S Curve Equation'!$B$12</f>
        <v>0.37367781567102598</v>
      </c>
    </row>
    <row r="58" spans="1:2" x14ac:dyDescent="0.25">
      <c r="A58" s="12" t="s">
        <v>92</v>
      </c>
      <c r="B58" s="56">
        <f>('S Curve Equation'!$B$11-(LN(1/((B13/'S Curve Equation'!$B$14)-'S Curve Equation'!$B$13)-1)/'S Curve Equation'!$B$10))/'S Curve Equation'!$B$12</f>
        <v>0.37868177480932003</v>
      </c>
    </row>
    <row r="59" spans="1:2" x14ac:dyDescent="0.25">
      <c r="A59" s="12" t="s">
        <v>89</v>
      </c>
      <c r="B59" s="56">
        <f>('S Curve Equation'!$B$11-(LN(1/((B14/'S Curve Equation'!$B$14)-'S Curve Equation'!$B$13)-1)/'S Curve Equation'!$B$10))/'S Curve Equation'!$B$12</f>
        <v>0.40376419331814323</v>
      </c>
    </row>
    <row r="60" spans="1:2" x14ac:dyDescent="0.25">
      <c r="A60" s="12" t="s">
        <v>35</v>
      </c>
      <c r="B60" s="56">
        <f>('S Curve Equation'!$B$11-(LN(1/((B15/'S Curve Equation'!$B$14)-'S Curve Equation'!$B$13)-1)/'S Curve Equation'!$B$10))/'S Curve Equation'!$B$12</f>
        <v>0.3626795539638682</v>
      </c>
    </row>
    <row r="61" spans="1:2" x14ac:dyDescent="0.25">
      <c r="A61" s="12" t="s">
        <v>98</v>
      </c>
      <c r="B61" s="56">
        <f>('S Curve Equation'!$B$11-(LN(1/((B16/'S Curve Equation'!$B$14)-'S Curve Equation'!$B$13)-1)/'S Curve Equation'!$B$10))/'S Curve Equation'!$B$12</f>
        <v>0.38232213263017112</v>
      </c>
    </row>
    <row r="62" spans="1:2" x14ac:dyDescent="0.25">
      <c r="A62" s="12" t="s">
        <v>97</v>
      </c>
      <c r="B62" s="56">
        <f>('S Curve Equation'!$B$11-(LN(1/((B17/'S Curve Equation'!$B$14)-'S Curve Equation'!$B$13)-1)/'S Curve Equation'!$B$10))/'S Curve Equation'!$B$12</f>
        <v>0.3564035953392648</v>
      </c>
    </row>
    <row r="63" spans="1:2" x14ac:dyDescent="0.25">
      <c r="A63" s="12" t="s">
        <v>101</v>
      </c>
      <c r="B63" s="56">
        <f>('S Curve Equation'!$B$11-(LN(1/((B18/'S Curve Equation'!$B$14)-'S Curve Equation'!$B$13)-1)/'S Curve Equation'!$B$10))/'S Curve Equation'!$B$12</f>
        <v>0.34997125687493835</v>
      </c>
    </row>
    <row r="64" spans="1:2" x14ac:dyDescent="0.25">
      <c r="A64" s="12" t="s">
        <v>104</v>
      </c>
      <c r="B64" s="56">
        <f>('S Curve Equation'!$B$11-(LN(1/((B19/'S Curve Equation'!$B$14)-'S Curve Equation'!$B$13)-1)/'S Curve Equation'!$B$10))/'S Curve Equation'!$B$12</f>
        <v>0.39861041762485605</v>
      </c>
    </row>
    <row r="65" spans="1:2" x14ac:dyDescent="0.25">
      <c r="A65" s="12" t="s">
        <v>36</v>
      </c>
      <c r="B65" s="56">
        <f>('S Curve Equation'!$B$11-(LN(1/((B20/'S Curve Equation'!$B$14)-'S Curve Equation'!$B$13)-1)/'S Curve Equation'!$B$10))/'S Curve Equation'!$B$12</f>
        <v>0.36232744818479179</v>
      </c>
    </row>
    <row r="66" spans="1:2" x14ac:dyDescent="0.25">
      <c r="A66" s="12" t="s">
        <v>37</v>
      </c>
      <c r="B66" s="56">
        <f>('S Curve Equation'!$B$11-(LN(1/((B21/'S Curve Equation'!$B$14)-'S Curve Equation'!$B$13)-1)/'S Curve Equation'!$B$10))/'S Curve Equation'!$B$12</f>
        <v>0.37573780067332152</v>
      </c>
    </row>
    <row r="67" spans="1:2" x14ac:dyDescent="0.25">
      <c r="A67" s="12" t="s">
        <v>38</v>
      </c>
      <c r="B67" s="56">
        <f>('S Curve Equation'!$B$11-(LN(1/((B22/'S Curve Equation'!$B$14)-'S Curve Equation'!$B$13)-1)/'S Curve Equation'!$B$10))/'S Curve Equation'!$B$12</f>
        <v>0.36541804025117286</v>
      </c>
    </row>
    <row r="68" spans="1:2" x14ac:dyDescent="0.25">
      <c r="A68" s="12" t="s">
        <v>39</v>
      </c>
      <c r="B68" s="56">
        <f>('S Curve Equation'!$B$11-(LN(1/((B23/'S Curve Equation'!$B$14)-'S Curve Equation'!$B$13)-1)/'S Curve Equation'!$B$10))/'S Curve Equation'!$B$12</f>
        <v>0.37137898891991894</v>
      </c>
    </row>
    <row r="69" spans="1:2" x14ac:dyDescent="0.25">
      <c r="A69" s="12" t="s">
        <v>40</v>
      </c>
      <c r="B69" s="56">
        <f>('S Curve Equation'!$B$11-(LN(1/((B24/'S Curve Equation'!$B$14)-'S Curve Equation'!$B$13)-1)/'S Curve Equation'!$B$10))/'S Curve Equation'!$B$12</f>
        <v>0.38273787768283996</v>
      </c>
    </row>
    <row r="70" spans="1:2" x14ac:dyDescent="0.25">
      <c r="A70" s="12" t="s">
        <v>41</v>
      </c>
      <c r="B70" s="56">
        <f>('S Curve Equation'!$B$11-(LN(1/((B25/'S Curve Equation'!$B$14)-'S Curve Equation'!$B$13)-1)/'S Curve Equation'!$B$10))/'S Curve Equation'!$B$12</f>
        <v>0.36429379271804097</v>
      </c>
    </row>
    <row r="71" spans="1:2" x14ac:dyDescent="0.25">
      <c r="A71" s="12" t="s">
        <v>42</v>
      </c>
      <c r="B71" s="56">
        <f>('S Curve Equation'!$B$11-(LN(1/((B26/'S Curve Equation'!$B$14)-'S Curve Equation'!$B$13)-1)/'S Curve Equation'!$B$10))/'S Curve Equation'!$B$12</f>
        <v>0.37449681751336883</v>
      </c>
    </row>
    <row r="72" spans="1:2" x14ac:dyDescent="0.25">
      <c r="A72" s="12" t="s">
        <v>105</v>
      </c>
      <c r="B72" s="56">
        <f>('S Curve Equation'!$B$11-(LN(1/((B27/'S Curve Equation'!$B$14)-'S Curve Equation'!$B$13)-1)/'S Curve Equation'!$B$10))/'S Curve Equation'!$B$12</f>
        <v>0.36579709171632002</v>
      </c>
    </row>
    <row r="73" spans="1:2" x14ac:dyDescent="0.25">
      <c r="A73" s="12" t="s">
        <v>106</v>
      </c>
      <c r="B73" s="56">
        <f>('S Curve Equation'!$B$11-(LN(1/((B28/'S Curve Equation'!$B$14)-'S Curve Equation'!$B$13)-1)/'S Curve Equation'!$B$10))/'S Curve Equation'!$B$12</f>
        <v>0.3504899169687915</v>
      </c>
    </row>
    <row r="74" spans="1:2" x14ac:dyDescent="0.25">
      <c r="A74" s="12" t="s">
        <v>107</v>
      </c>
      <c r="B74" s="56">
        <f>('S Curve Equation'!$B$11-(LN(1/((B29/'S Curve Equation'!$B$14)-'S Curve Equation'!$B$13)-1)/'S Curve Equation'!$B$10))/'S Curve Equation'!$B$12</f>
        <v>0.38099239353096603</v>
      </c>
    </row>
    <row r="75" spans="1:2" x14ac:dyDescent="0.25">
      <c r="A75" s="12" t="s">
        <v>43</v>
      </c>
      <c r="B75" s="56">
        <f>('S Curve Equation'!$B$11-(LN(1/((B30/'S Curve Equation'!$B$14)-'S Curve Equation'!$B$13)-1)/'S Curve Equation'!$B$10))/'S Curve Equation'!$B$12</f>
        <v>0.36210714282958939</v>
      </c>
    </row>
    <row r="76" spans="1:2" x14ac:dyDescent="0.25">
      <c r="A76" s="12" t="s">
        <v>44</v>
      </c>
      <c r="B76" s="56">
        <f>('S Curve Equation'!$B$11-(LN(1/((B31/'S Curve Equation'!$B$14)-'S Curve Equation'!$B$13)-1)/'S Curve Equation'!$B$10))/'S Curve Equation'!$B$12</f>
        <v>0.32954794885903849</v>
      </c>
    </row>
    <row r="77" spans="1:2" x14ac:dyDescent="0.25">
      <c r="A77" s="12" t="s">
        <v>45</v>
      </c>
      <c r="B77" s="56">
        <f>('S Curve Equation'!$B$11-(LN(1/((B32/'S Curve Equation'!$B$14)-'S Curve Equation'!$B$13)-1)/'S Curve Equation'!$B$10))/'S Curve Equation'!$B$12</f>
        <v>0.36319380856972266</v>
      </c>
    </row>
    <row r="78" spans="1:2" x14ac:dyDescent="0.25">
      <c r="A78" s="12" t="s">
        <v>46</v>
      </c>
      <c r="B78" s="56">
        <f>('S Curve Equation'!$B$11-(LN(1/((B33/'S Curve Equation'!$B$14)-'S Curve Equation'!$B$13)-1)/'S Curve Equation'!$B$10))/'S Curve Equation'!$B$12</f>
        <v>0.29109553452251358</v>
      </c>
    </row>
    <row r="79" spans="1:2" x14ac:dyDescent="0.25">
      <c r="A79" s="12" t="s">
        <v>47</v>
      </c>
      <c r="B79" s="56">
        <f>('S Curve Equation'!$B$11-(LN(1/((B34/'S Curve Equation'!$B$14)-'S Curve Equation'!$B$13)-1)/'S Curve Equation'!$B$10))/'S Curve Equation'!$B$12</f>
        <v>0.35749806515021987</v>
      </c>
    </row>
    <row r="80" spans="1:2" x14ac:dyDescent="0.25">
      <c r="A80" s="12" t="s">
        <v>48</v>
      </c>
      <c r="B80" s="56">
        <f>('S Curve Equation'!$B$11-(LN(1/((B35/'S Curve Equation'!$B$14)-'S Curve Equation'!$B$13)-1)/'S Curve Equation'!$B$10))/'S Curve Equation'!$B$12</f>
        <v>0.40083345396729131</v>
      </c>
    </row>
    <row r="81" spans="1:32" x14ac:dyDescent="0.25">
      <c r="A81" s="12" t="s">
        <v>49</v>
      </c>
      <c r="B81" s="56">
        <f>('S Curve Equation'!$B$11-(LN(1/((B36/'S Curve Equation'!$B$14)-'S Curve Equation'!$B$13)-1)/'S Curve Equation'!$B$10))/'S Curve Equation'!$B$12</f>
        <v>0.34658773017991351</v>
      </c>
    </row>
    <row r="82" spans="1:32" x14ac:dyDescent="0.25">
      <c r="A82" s="12" t="s">
        <v>50</v>
      </c>
      <c r="B82" s="56">
        <f>('S Curve Equation'!$B$11-(LN(1/((B37/'S Curve Equation'!$B$14)-'S Curve Equation'!$B$13)-1)/'S Curve Equation'!$B$10))/'S Curve Equation'!$B$12</f>
        <v>0.36330692361284556</v>
      </c>
    </row>
    <row r="83" spans="1:32" x14ac:dyDescent="0.25">
      <c r="A83" s="12" t="s">
        <v>51</v>
      </c>
      <c r="B83" s="56">
        <f>('S Curve Equation'!$B$11-(LN(1/((B38/'S Curve Equation'!$B$14)-'S Curve Equation'!$B$13)-1)/'S Curve Equation'!$B$10))/'S Curve Equation'!$B$12</f>
        <v>0.35887587792403969</v>
      </c>
    </row>
    <row r="84" spans="1:32" x14ac:dyDescent="0.25">
      <c r="A84" s="12" t="s">
        <v>52</v>
      </c>
      <c r="B84" s="56">
        <f>('S Curve Equation'!$B$11-(LN(1/((B39/'S Curve Equation'!$B$14)-'S Curve Equation'!$B$13)-1)/'S Curve Equation'!$B$10))/'S Curve Equation'!$B$12</f>
        <v>0.35090523067430124</v>
      </c>
    </row>
    <row r="85" spans="1:32" x14ac:dyDescent="0.25">
      <c r="A85" s="12" t="s">
        <v>53</v>
      </c>
      <c r="B85" s="56">
        <f>('S Curve Equation'!$B$11-(LN(1/((B40/'S Curve Equation'!$B$14)-'S Curve Equation'!$B$13)-1)/'S Curve Equation'!$B$10))/'S Curve Equation'!$B$12</f>
        <v>0.37946292603441101</v>
      </c>
    </row>
    <row r="86" spans="1:32" x14ac:dyDescent="0.25">
      <c r="A86" s="12" t="s">
        <v>54</v>
      </c>
      <c r="B86" s="56">
        <f>('S Curve Equation'!$B$11-(LN(1/((B41/'S Curve Equation'!$B$14)-'S Curve Equation'!$B$13)-1)/'S Curve Equation'!$B$10))/'S Curve Equation'!$B$12</f>
        <v>0.36966364510294836</v>
      </c>
    </row>
    <row r="87" spans="1:32" x14ac:dyDescent="0.25">
      <c r="A87" s="12" t="s">
        <v>55</v>
      </c>
      <c r="B87" s="56">
        <f>('S Curve Equation'!$B$11-(LN(1/((B42/'S Curve Equation'!$B$14)-'S Curve Equation'!$B$13)-1)/'S Curve Equation'!$B$10))/'S Curve Equation'!$B$12</f>
        <v>0.35346552439822854</v>
      </c>
    </row>
    <row r="88" spans="1:32" x14ac:dyDescent="0.25">
      <c r="A88" s="12" t="s">
        <v>56</v>
      </c>
      <c r="B88" s="56">
        <f>('S Curve Equation'!$B$11-(LN(1/((B43/'S Curve Equation'!$B$14)-'S Curve Equation'!$B$13)-1)/'S Curve Equation'!$B$10))/'S Curve Equation'!$B$12</f>
        <v>0.31813151559419595</v>
      </c>
    </row>
    <row r="89" spans="1:32" x14ac:dyDescent="0.25">
      <c r="A89" s="12" t="s">
        <v>57</v>
      </c>
      <c r="B89" s="56">
        <f>('S Curve Equation'!$B$11-(LN(1/((B44/'S Curve Equation'!$B$14)-'S Curve Equation'!$B$13)-1)/'S Curve Equation'!$B$10))/'S Curve Equation'!$B$12</f>
        <v>0.33703745800241863</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5">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5">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5">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5">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5">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5">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5">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5">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5">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5">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5">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5">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5">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5">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5">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5">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5">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5">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5">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5">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5">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5">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5">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5">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5">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5">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5">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5">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5">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5">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5">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5">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5">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5">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5">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5">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5">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5">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5">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5">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5">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5">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5">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5">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5">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5">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5">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5">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5">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5">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5">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5">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5">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5">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5">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5">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5">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5">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5">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5">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5">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5">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5">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5">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5">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5">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5">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5">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5">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5">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5">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5">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5">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5">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5">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5">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5">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5">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5">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5">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5">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5">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5">
      <c r="A181" s="76"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5">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5">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5">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5">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5">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5">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5">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5">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5">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5">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5">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5">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5">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5">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5">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5">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5">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5">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5">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5">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5">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5">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5">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5">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5">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5">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5">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5">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5">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5">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5">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5">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5">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5">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5">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5">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5">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5">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5">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5">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5">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5">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5">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5">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5">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5">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5">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5">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5">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5">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5">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5">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5">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5">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5">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5">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5">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5">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5">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5">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5">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5">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5">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5">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5">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5">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5">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5">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5">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5">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5">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5">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5">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5">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5">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5">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5">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5">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5">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5">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5">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5">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5">
      <c r="A46" s="3" t="s">
        <v>506</v>
      </c>
    </row>
    <row r="47" spans="1:32" x14ac:dyDescent="0.25">
      <c r="A47" s="5"/>
      <c r="B47" s="71">
        <v>2020</v>
      </c>
    </row>
    <row r="48" spans="1:32" x14ac:dyDescent="0.25">
      <c r="A48" s="12" t="s">
        <v>27</v>
      </c>
      <c r="B48" s="56">
        <f>('S Curve Equation'!$B$11-(LN(1/((B3/'S Curve Equation'!$B$14)-'S Curve Equation'!$B$13)-1)/'S Curve Equation'!$B$10))/'S Curve Equation'!$B$12</f>
        <v>0.34827551925481604</v>
      </c>
    </row>
    <row r="49" spans="1:2" x14ac:dyDescent="0.25">
      <c r="A49" s="12" t="s">
        <v>94</v>
      </c>
      <c r="B49" s="56">
        <f>('S Curve Equation'!$B$11-(LN(1/((B4/'S Curve Equation'!$B$14)-'S Curve Equation'!$B$13)-1)/'S Curve Equation'!$B$10))/'S Curve Equation'!$B$12</f>
        <v>0.34787191814137508</v>
      </c>
    </row>
    <row r="50" spans="1:2" x14ac:dyDescent="0.25">
      <c r="A50" s="12" t="s">
        <v>93</v>
      </c>
      <c r="B50" s="56">
        <f>('S Curve Equation'!$B$11-(LN(1/((B5/'S Curve Equation'!$B$14)-'S Curve Equation'!$B$13)-1)/'S Curve Equation'!$B$10))/'S Curve Equation'!$B$12</f>
        <v>0.30019297006097051</v>
      </c>
    </row>
    <row r="51" spans="1:2" x14ac:dyDescent="0.25">
      <c r="A51" s="12" t="s">
        <v>28</v>
      </c>
      <c r="B51" s="56">
        <f>('S Curve Equation'!$B$11-(LN(1/((B6/'S Curve Equation'!$B$14)-'S Curve Equation'!$B$13)-1)/'S Curve Equation'!$B$10))/'S Curve Equation'!$B$12</f>
        <v>0.3828782226171385</v>
      </c>
    </row>
    <row r="52" spans="1:2" x14ac:dyDescent="0.25">
      <c r="A52" s="12" t="s">
        <v>29</v>
      </c>
      <c r="B52" s="56">
        <f>('S Curve Equation'!$B$11-(LN(1/((B7/'S Curve Equation'!$B$14)-'S Curve Equation'!$B$13)-1)/'S Curve Equation'!$B$10))/'S Curve Equation'!$B$12</f>
        <v>0.30255555264922596</v>
      </c>
    </row>
    <row r="53" spans="1:2" x14ac:dyDescent="0.25">
      <c r="A53" s="12" t="s">
        <v>30</v>
      </c>
      <c r="B53" s="56">
        <f>('S Curve Equation'!$B$11-(LN(1/((B8/'S Curve Equation'!$B$14)-'S Curve Equation'!$B$13)-1)/'S Curve Equation'!$B$10))/'S Curve Equation'!$B$12</f>
        <v>0.32216600129613737</v>
      </c>
    </row>
    <row r="54" spans="1:2" x14ac:dyDescent="0.25">
      <c r="A54" s="12" t="s">
        <v>31</v>
      </c>
      <c r="B54" s="56">
        <f>('S Curve Equation'!$B$11-(LN(1/((B9/'S Curve Equation'!$B$14)-'S Curve Equation'!$B$13)-1)/'S Curve Equation'!$B$10))/'S Curve Equation'!$B$12</f>
        <v>0.34778283134094312</v>
      </c>
    </row>
    <row r="55" spans="1:2" x14ac:dyDescent="0.25">
      <c r="A55" s="12" t="s">
        <v>32</v>
      </c>
      <c r="B55" s="56">
        <f>('S Curve Equation'!$B$11-(LN(1/((B10/'S Curve Equation'!$B$14)-'S Curve Equation'!$B$13)-1)/'S Curve Equation'!$B$10))/'S Curve Equation'!$B$12</f>
        <v>0.32926198070187029</v>
      </c>
    </row>
    <row r="56" spans="1:2" x14ac:dyDescent="0.25">
      <c r="A56" s="12" t="s">
        <v>33</v>
      </c>
      <c r="B56" s="56">
        <f>('S Curve Equation'!$B$11-(LN(1/((B11/'S Curve Equation'!$B$14)-'S Curve Equation'!$B$13)-1)/'S Curve Equation'!$B$10))/'S Curve Equation'!$B$12</f>
        <v>0.36469030010802556</v>
      </c>
    </row>
    <row r="57" spans="1:2" x14ac:dyDescent="0.25">
      <c r="A57" s="12" t="s">
        <v>34</v>
      </c>
      <c r="B57" s="56">
        <f>('S Curve Equation'!$B$11-(LN(1/((B12/'S Curve Equation'!$B$14)-'S Curve Equation'!$B$13)-1)/'S Curve Equation'!$B$10))/'S Curve Equation'!$B$12</f>
        <v>0.30912523371612721</v>
      </c>
    </row>
    <row r="58" spans="1:2" x14ac:dyDescent="0.25">
      <c r="A58" s="12" t="s">
        <v>92</v>
      </c>
      <c r="B58" s="56">
        <f>('S Curve Equation'!$B$11-(LN(1/((B13/'S Curve Equation'!$B$14)-'S Curve Equation'!$B$13)-1)/'S Curve Equation'!$B$10))/'S Curve Equation'!$B$12</f>
        <v>0.36846273052409706</v>
      </c>
    </row>
    <row r="59" spans="1:2" x14ac:dyDescent="0.25">
      <c r="A59" s="12" t="s">
        <v>89</v>
      </c>
      <c r="B59" s="56">
        <f>('S Curve Equation'!$B$11-(LN(1/((B14/'S Curve Equation'!$B$14)-'S Curve Equation'!$B$13)-1)/'S Curve Equation'!$B$10))/'S Curve Equation'!$B$12</f>
        <v>0.32176928211502875</v>
      </c>
    </row>
    <row r="60" spans="1:2" x14ac:dyDescent="0.25">
      <c r="A60" s="12" t="s">
        <v>35</v>
      </c>
      <c r="B60" s="56">
        <f>('S Curve Equation'!$B$11-(LN(1/((B15/'S Curve Equation'!$B$14)-'S Curve Equation'!$B$13)-1)/'S Curve Equation'!$B$10))/'S Curve Equation'!$B$12</f>
        <v>0.37266378933316224</v>
      </c>
    </row>
    <row r="61" spans="1:2" x14ac:dyDescent="0.25">
      <c r="A61" s="12" t="s">
        <v>98</v>
      </c>
      <c r="B61" s="56">
        <f>('S Curve Equation'!$B$11-(LN(1/((B16/'S Curve Equation'!$B$14)-'S Curve Equation'!$B$13)-1)/'S Curve Equation'!$B$10))/'S Curve Equation'!$B$12</f>
        <v>0.36301196376418932</v>
      </c>
    </row>
    <row r="62" spans="1:2" x14ac:dyDescent="0.25">
      <c r="A62" s="12" t="s">
        <v>97</v>
      </c>
      <c r="B62" s="56">
        <f>('S Curve Equation'!$B$11-(LN(1/((B17/'S Curve Equation'!$B$14)-'S Curve Equation'!$B$13)-1)/'S Curve Equation'!$B$10))/'S Curve Equation'!$B$12</f>
        <v>0.37357165531828301</v>
      </c>
    </row>
    <row r="63" spans="1:2" x14ac:dyDescent="0.25">
      <c r="A63" s="12" t="s">
        <v>101</v>
      </c>
      <c r="B63" s="56">
        <f>('S Curve Equation'!$B$11-(LN(1/((B18/'S Curve Equation'!$B$14)-'S Curve Equation'!$B$13)-1)/'S Curve Equation'!$B$10))/'S Curve Equation'!$B$12</f>
        <v>0.38338470048475809</v>
      </c>
    </row>
    <row r="64" spans="1:2" x14ac:dyDescent="0.25">
      <c r="A64" s="12" t="s">
        <v>104</v>
      </c>
      <c r="B64" s="56">
        <f>('S Curve Equation'!$B$11-(LN(1/((B19/'S Curve Equation'!$B$14)-'S Curve Equation'!$B$13)-1)/'S Curve Equation'!$B$10))/'S Curve Equation'!$B$12</f>
        <v>0.37504635468087438</v>
      </c>
    </row>
    <row r="65" spans="1:2" x14ac:dyDescent="0.25">
      <c r="A65" s="12" t="s">
        <v>36</v>
      </c>
      <c r="B65" s="56">
        <f>('S Curve Equation'!$B$11-(LN(1/((B20/'S Curve Equation'!$B$14)-'S Curve Equation'!$B$13)-1)/'S Curve Equation'!$B$10))/'S Curve Equation'!$B$12</f>
        <v>0.37246313777113449</v>
      </c>
    </row>
    <row r="66" spans="1:2" x14ac:dyDescent="0.25">
      <c r="A66" s="12" t="s">
        <v>37</v>
      </c>
      <c r="B66" s="56">
        <f>('S Curve Equation'!$B$11-(LN(1/((B21/'S Curve Equation'!$B$14)-'S Curve Equation'!$B$13)-1)/'S Curve Equation'!$B$10))/'S Curve Equation'!$B$12</f>
        <v>0.36116414963208893</v>
      </c>
    </row>
    <row r="67" spans="1:2" x14ac:dyDescent="0.25">
      <c r="A67" s="12" t="s">
        <v>38</v>
      </c>
      <c r="B67" s="56">
        <f>('S Curve Equation'!$B$11-(LN(1/((B22/'S Curve Equation'!$B$14)-'S Curve Equation'!$B$13)-1)/'S Curve Equation'!$B$10))/'S Curve Equation'!$B$12</f>
        <v>0.34108799644060539</v>
      </c>
    </row>
    <row r="68" spans="1:2" x14ac:dyDescent="0.25">
      <c r="A68" s="12" t="s">
        <v>39</v>
      </c>
      <c r="B68" s="56">
        <f>('S Curve Equation'!$B$11-(LN(1/((B23/'S Curve Equation'!$B$14)-'S Curve Equation'!$B$13)-1)/'S Curve Equation'!$B$10))/'S Curve Equation'!$B$12</f>
        <v>0.36432252018964445</v>
      </c>
    </row>
    <row r="69" spans="1:2" x14ac:dyDescent="0.25">
      <c r="A69" s="12" t="s">
        <v>40</v>
      </c>
      <c r="B69" s="56">
        <f>('S Curve Equation'!$B$11-(LN(1/((B24/'S Curve Equation'!$B$14)-'S Curve Equation'!$B$13)-1)/'S Curve Equation'!$B$10))/'S Curve Equation'!$B$12</f>
        <v>0.33452769806999749</v>
      </c>
    </row>
    <row r="70" spans="1:2" x14ac:dyDescent="0.25">
      <c r="A70" s="12" t="s">
        <v>41</v>
      </c>
      <c r="B70" s="56">
        <f>('S Curve Equation'!$B$11-(LN(1/((B25/'S Curve Equation'!$B$14)-'S Curve Equation'!$B$13)-1)/'S Curve Equation'!$B$10))/'S Curve Equation'!$B$12</f>
        <v>0.36068989711986499</v>
      </c>
    </row>
    <row r="71" spans="1:2" x14ac:dyDescent="0.25">
      <c r="A71" s="12" t="s">
        <v>42</v>
      </c>
      <c r="B71" s="56">
        <f>('S Curve Equation'!$B$11-(LN(1/((B26/'S Curve Equation'!$B$14)-'S Curve Equation'!$B$13)-1)/'S Curve Equation'!$B$10))/'S Curve Equation'!$B$12</f>
        <v>0.35205161811793739</v>
      </c>
    </row>
    <row r="72" spans="1:2" x14ac:dyDescent="0.25">
      <c r="A72" s="12" t="s">
        <v>105</v>
      </c>
      <c r="B72" s="56">
        <f>('S Curve Equation'!$B$11-(LN(1/((B27/'S Curve Equation'!$B$14)-'S Curve Equation'!$B$13)-1)/'S Curve Equation'!$B$10))/'S Curve Equation'!$B$12</f>
        <v>0.36662329501868907</v>
      </c>
    </row>
    <row r="73" spans="1:2" x14ac:dyDescent="0.25">
      <c r="A73" s="12" t="s">
        <v>106</v>
      </c>
      <c r="B73" s="56">
        <f>('S Curve Equation'!$B$11-(LN(1/((B28/'S Curve Equation'!$B$14)-'S Curve Equation'!$B$13)-1)/'S Curve Equation'!$B$10))/'S Curve Equation'!$B$12</f>
        <v>0.32181589040416081</v>
      </c>
    </row>
    <row r="74" spans="1:2" x14ac:dyDescent="0.25">
      <c r="A74" s="12" t="s">
        <v>107</v>
      </c>
      <c r="B74" s="56">
        <f>('S Curve Equation'!$B$11-(LN(1/((B29/'S Curve Equation'!$B$14)-'S Curve Equation'!$B$13)-1)/'S Curve Equation'!$B$10))/'S Curve Equation'!$B$12</f>
        <v>0.3697289531468283</v>
      </c>
    </row>
    <row r="75" spans="1:2" x14ac:dyDescent="0.25">
      <c r="A75" s="12" t="s">
        <v>43</v>
      </c>
      <c r="B75" s="56">
        <f>('S Curve Equation'!$B$11-(LN(1/((B30/'S Curve Equation'!$B$14)-'S Curve Equation'!$B$13)-1)/'S Curve Equation'!$B$10))/'S Curve Equation'!$B$12</f>
        <v>0.33056329425013226</v>
      </c>
    </row>
    <row r="76" spans="1:2" x14ac:dyDescent="0.25">
      <c r="A76" s="12" t="s">
        <v>44</v>
      </c>
      <c r="B76" s="56">
        <f>('S Curve Equation'!$B$11-(LN(1/((B31/'S Curve Equation'!$B$14)-'S Curve Equation'!$B$13)-1)/'S Curve Equation'!$B$10))/'S Curve Equation'!$B$12</f>
        <v>0.32048730280954008</v>
      </c>
    </row>
    <row r="77" spans="1:2" x14ac:dyDescent="0.25">
      <c r="A77" s="12" t="s">
        <v>45</v>
      </c>
      <c r="B77" s="56">
        <f>('S Curve Equation'!$B$11-(LN(1/((B32/'S Curve Equation'!$B$14)-'S Curve Equation'!$B$13)-1)/'S Curve Equation'!$B$10))/'S Curve Equation'!$B$12</f>
        <v>0.34561911115440114</v>
      </c>
    </row>
    <row r="78" spans="1:2" x14ac:dyDescent="0.25">
      <c r="A78" s="12" t="s">
        <v>46</v>
      </c>
      <c r="B78" s="56">
        <f>('S Curve Equation'!$B$11-(LN(1/((B33/'S Curve Equation'!$B$14)-'S Curve Equation'!$B$13)-1)/'S Curve Equation'!$B$10))/'S Curve Equation'!$B$12</f>
        <v>0.25128735790172818</v>
      </c>
    </row>
    <row r="79" spans="1:2" x14ac:dyDescent="0.25">
      <c r="A79" s="12" t="s">
        <v>47</v>
      </c>
      <c r="B79" s="56">
        <f>('S Curve Equation'!$B$11-(LN(1/((B34/'S Curve Equation'!$B$14)-'S Curve Equation'!$B$13)-1)/'S Curve Equation'!$B$10))/'S Curve Equation'!$B$12</f>
        <v>0.31127400604295918</v>
      </c>
    </row>
    <row r="80" spans="1:2" x14ac:dyDescent="0.25">
      <c r="A80" s="12" t="s">
        <v>48</v>
      </c>
      <c r="B80" s="56">
        <f>('S Curve Equation'!$B$11-(LN(1/((B35/'S Curve Equation'!$B$14)-'S Curve Equation'!$B$13)-1)/'S Curve Equation'!$B$10))/'S Curve Equation'!$B$12</f>
        <v>0.33256129799436995</v>
      </c>
    </row>
    <row r="81" spans="1:32" x14ac:dyDescent="0.25">
      <c r="A81" s="12" t="s">
        <v>49</v>
      </c>
      <c r="B81" s="56">
        <f>('S Curve Equation'!$B$11-(LN(1/((B36/'S Curve Equation'!$B$14)-'S Curve Equation'!$B$13)-1)/'S Curve Equation'!$B$10))/'S Curve Equation'!$B$12</f>
        <v>0.28046596716962641</v>
      </c>
    </row>
    <row r="82" spans="1:32" x14ac:dyDescent="0.25">
      <c r="A82" s="12" t="s">
        <v>50</v>
      </c>
      <c r="B82" s="56">
        <f>('S Curve Equation'!$B$11-(LN(1/((B37/'S Curve Equation'!$B$14)-'S Curve Equation'!$B$13)-1)/'S Curve Equation'!$B$10))/'S Curve Equation'!$B$12</f>
        <v>0.33542062194179534</v>
      </c>
    </row>
    <row r="83" spans="1:32" x14ac:dyDescent="0.25">
      <c r="A83" s="12" t="s">
        <v>51</v>
      </c>
      <c r="B83" s="56">
        <f>('S Curve Equation'!$B$11-(LN(1/((B38/'S Curve Equation'!$B$14)-'S Curve Equation'!$B$13)-1)/'S Curve Equation'!$B$10))/'S Curve Equation'!$B$12</f>
        <v>0.36368667850337444</v>
      </c>
    </row>
    <row r="84" spans="1:32" x14ac:dyDescent="0.25">
      <c r="A84" s="12" t="s">
        <v>52</v>
      </c>
      <c r="B84" s="56">
        <f>('S Curve Equation'!$B$11-(LN(1/((B39/'S Curve Equation'!$B$14)-'S Curve Equation'!$B$13)-1)/'S Curve Equation'!$B$10))/'S Curve Equation'!$B$12</f>
        <v>0.32515591142849637</v>
      </c>
    </row>
    <row r="85" spans="1:32" x14ac:dyDescent="0.25">
      <c r="A85" s="12" t="s">
        <v>53</v>
      </c>
      <c r="B85" s="56">
        <f>('S Curve Equation'!$B$11-(LN(1/((B40/'S Curve Equation'!$B$14)-'S Curve Equation'!$B$13)-1)/'S Curve Equation'!$B$10))/'S Curve Equation'!$B$12</f>
        <v>0.35223192509615153</v>
      </c>
    </row>
    <row r="86" spans="1:32" x14ac:dyDescent="0.25">
      <c r="A86" s="12" t="s">
        <v>54</v>
      </c>
      <c r="B86" s="56">
        <f>('S Curve Equation'!$B$11-(LN(1/((B41/'S Curve Equation'!$B$14)-'S Curve Equation'!$B$13)-1)/'S Curve Equation'!$B$10))/'S Curve Equation'!$B$12</f>
        <v>0.33750946373228885</v>
      </c>
    </row>
    <row r="87" spans="1:32" x14ac:dyDescent="0.25">
      <c r="A87" s="12" t="s">
        <v>55</v>
      </c>
      <c r="B87" s="56">
        <f>('S Curve Equation'!$B$11-(LN(1/((B42/'S Curve Equation'!$B$14)-'S Curve Equation'!$B$13)-1)/'S Curve Equation'!$B$10))/'S Curve Equation'!$B$12</f>
        <v>0.33168034040278915</v>
      </c>
    </row>
    <row r="88" spans="1:32" x14ac:dyDescent="0.25">
      <c r="A88" s="12" t="s">
        <v>56</v>
      </c>
      <c r="B88" s="56">
        <f>('S Curve Equation'!$B$11-(LN(1/((B43/'S Curve Equation'!$B$14)-'S Curve Equation'!$B$13)-1)/'S Curve Equation'!$B$10))/'S Curve Equation'!$B$12</f>
        <v>0.30834534517409473</v>
      </c>
    </row>
    <row r="89" spans="1:32" x14ac:dyDescent="0.25">
      <c r="A89" s="12" t="s">
        <v>57</v>
      </c>
      <c r="B89" s="56">
        <f>('S Curve Equation'!$B$11-(LN(1/((B44/'S Curve Equation'!$B$14)-'S Curve Equation'!$B$13)-1)/'S Curve Equation'!$B$10))/'S Curve Equation'!$B$12</f>
        <v>0.34865633680567876</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5">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5">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5">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5">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5">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5">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5">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5">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5">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5">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5">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5">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5">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5">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5">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5">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5">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5">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5">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5">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5">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5">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5">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5">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5">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5">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5">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5">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5">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5">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5">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5">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5">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5">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5">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5">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5">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5">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5">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5">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5">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5">
      <c r="A136" s="3" t="s">
        <v>514</v>
      </c>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5">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5">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5">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5">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5">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5">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5">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5">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5">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5">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5">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5">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5">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5">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5">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5">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5">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5">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5">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5">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5">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5">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5">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5">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5">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5">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5">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5">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5">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5">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5">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5">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5">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5">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5">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5">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5">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5">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5">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5">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5">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5">
      <c r="A181" s="76" t="s">
        <v>521</v>
      </c>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5">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5">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5">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5">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5">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5">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5">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5">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5">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5">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5">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5">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5">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5">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5">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5">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5">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5">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5">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5">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5">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5">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5">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5">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5">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5">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5">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5">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5">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5">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5">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5">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5">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5">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5">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5">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5">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5">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5">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5">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5">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defaultRowHeight="15" x14ac:dyDescent="0.25"/>
  <cols>
    <col min="1" max="1" width="33.28515625" customWidth="1"/>
    <col min="2" max="32" width="11.5703125" customWidth="1"/>
  </cols>
  <sheetData>
    <row r="1" spans="1:32" x14ac:dyDescent="0.25">
      <c r="A1" s="3" t="s">
        <v>513</v>
      </c>
    </row>
    <row r="2" spans="1:32" s="6" customFormat="1" x14ac:dyDescent="0.25">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5">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5">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5">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5">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5">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5">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5">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5">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5">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5">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5">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5">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5">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5">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5">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5">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5">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5">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5">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5">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5">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5">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5">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5">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5">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5">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5">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5">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5">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5">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5">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5">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5">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5">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5">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5">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5">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5">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5">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5">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5">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5">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5">
      <c r="A46" s="3" t="s">
        <v>506</v>
      </c>
    </row>
    <row r="47" spans="1:32" x14ac:dyDescent="0.25">
      <c r="A47" s="5"/>
      <c r="B47" s="71">
        <v>2020</v>
      </c>
    </row>
    <row r="48" spans="1:32" x14ac:dyDescent="0.25">
      <c r="A48" s="12" t="s">
        <v>27</v>
      </c>
      <c r="B48" s="56">
        <f>('S Curve Equation'!$B$11-(LN(1/((B3/'S Curve Equation'!$B$14)-'S Curve Equation'!$B$13)-1)/'S Curve Equation'!$B$10))/'S Curve Equation'!$B$12</f>
        <v>0.34039960014947279</v>
      </c>
    </row>
    <row r="49" spans="1:2" x14ac:dyDescent="0.25">
      <c r="A49" s="12" t="s">
        <v>94</v>
      </c>
      <c r="B49" s="56">
        <f>('S Curve Equation'!$B$11-(LN(1/((B4/'S Curve Equation'!$B$14)-'S Curve Equation'!$B$13)-1)/'S Curve Equation'!$B$10))/'S Curve Equation'!$B$12</f>
        <v>0.11439106898609291</v>
      </c>
    </row>
    <row r="50" spans="1:2" x14ac:dyDescent="0.25">
      <c r="A50" s="12" t="s">
        <v>93</v>
      </c>
      <c r="B50" s="56">
        <f>('S Curve Equation'!$B$11-(LN(1/((B5/'S Curve Equation'!$B$14)-'S Curve Equation'!$B$13)-1)/'S Curve Equation'!$B$10))/'S Curve Equation'!$B$12</f>
        <v>0.23097160245771575</v>
      </c>
    </row>
    <row r="51" spans="1:2" x14ac:dyDescent="0.25">
      <c r="A51" s="12" t="s">
        <v>28</v>
      </c>
      <c r="B51" s="56">
        <f>('S Curve Equation'!$B$11-(LN(1/((B6/'S Curve Equation'!$B$14)-'S Curve Equation'!$B$13)-1)/'S Curve Equation'!$B$10))/'S Curve Equation'!$B$12</f>
        <v>0.24755878510332036</v>
      </c>
    </row>
    <row r="52" spans="1:2" x14ac:dyDescent="0.25">
      <c r="A52" s="12" t="s">
        <v>29</v>
      </c>
      <c r="B52" s="56">
        <f>('S Curve Equation'!$B$11-(LN(1/((B7/'S Curve Equation'!$B$14)-'S Curve Equation'!$B$13)-1)/'S Curve Equation'!$B$10))/'S Curve Equation'!$B$12</f>
        <v>0.169312052914734</v>
      </c>
    </row>
    <row r="53" spans="1:2" x14ac:dyDescent="0.25">
      <c r="A53" s="12" t="s">
        <v>30</v>
      </c>
      <c r="B53" s="56">
        <f>('S Curve Equation'!$B$11-(LN(1/((B8/'S Curve Equation'!$B$14)-'S Curve Equation'!$B$13)-1)/'S Curve Equation'!$B$10))/'S Curve Equation'!$B$12</f>
        <v>0.19019799399487713</v>
      </c>
    </row>
    <row r="54" spans="1:2" x14ac:dyDescent="0.25">
      <c r="A54" s="12" t="s">
        <v>31</v>
      </c>
      <c r="B54" s="56">
        <f>('S Curve Equation'!$B$11-(LN(1/((B9/'S Curve Equation'!$B$14)-'S Curve Equation'!$B$13)-1)/'S Curve Equation'!$B$10))/'S Curve Equation'!$B$12</f>
        <v>0.24626504970389029</v>
      </c>
    </row>
    <row r="55" spans="1:2" x14ac:dyDescent="0.25">
      <c r="A55" s="12" t="s">
        <v>32</v>
      </c>
      <c r="B55" s="56">
        <f>('S Curve Equation'!$B$11-(LN(1/((B10/'S Curve Equation'!$B$14)-'S Curve Equation'!$B$13)-1)/'S Curve Equation'!$B$10))/'S Curve Equation'!$B$12</f>
        <v>0.21280052672820715</v>
      </c>
    </row>
    <row r="56" spans="1:2" x14ac:dyDescent="0.25">
      <c r="A56" s="12" t="s">
        <v>33</v>
      </c>
      <c r="B56" s="56">
        <f>('S Curve Equation'!$B$11-(LN(1/((B11/'S Curve Equation'!$B$14)-'S Curve Equation'!$B$13)-1)/'S Curve Equation'!$B$10))/'S Curve Equation'!$B$12</f>
        <v>0.22389646090213672</v>
      </c>
    </row>
    <row r="57" spans="1:2" x14ac:dyDescent="0.25">
      <c r="A57" s="12" t="s">
        <v>34</v>
      </c>
      <c r="B57" s="56">
        <f>('S Curve Equation'!$B$11-(LN(1/((B12/'S Curve Equation'!$B$14)-'S Curve Equation'!$B$13)-1)/'S Curve Equation'!$B$10))/'S Curve Equation'!$B$12</f>
        <v>0.1638068320769141</v>
      </c>
    </row>
    <row r="58" spans="1:2" x14ac:dyDescent="0.25">
      <c r="A58" s="12" t="s">
        <v>92</v>
      </c>
      <c r="B58" s="56">
        <f>('S Curve Equation'!$B$11-(LN(1/((B13/'S Curve Equation'!$B$14)-'S Curve Equation'!$B$13)-1)/'S Curve Equation'!$B$10))/'S Curve Equation'!$B$12</f>
        <v>0.2208248875219978</v>
      </c>
    </row>
    <row r="59" spans="1:2" x14ac:dyDescent="0.25">
      <c r="A59" s="12" t="s">
        <v>89</v>
      </c>
      <c r="B59" s="56">
        <f>('S Curve Equation'!$B$11-(LN(1/((B14/'S Curve Equation'!$B$14)-'S Curve Equation'!$B$13)-1)/'S Curve Equation'!$B$10))/'S Curve Equation'!$B$12</f>
        <v>0.15566858703369107</v>
      </c>
    </row>
    <row r="60" spans="1:2" x14ac:dyDescent="0.25">
      <c r="A60" s="12" t="s">
        <v>35</v>
      </c>
      <c r="B60" s="56">
        <f>('S Curve Equation'!$B$11-(LN(1/((B15/'S Curve Equation'!$B$14)-'S Curve Equation'!$B$13)-1)/'S Curve Equation'!$B$10))/'S Curve Equation'!$B$12</f>
        <v>0.17342530877568035</v>
      </c>
    </row>
    <row r="61" spans="1:2" x14ac:dyDescent="0.25">
      <c r="A61" s="12" t="s">
        <v>98</v>
      </c>
      <c r="B61" s="56">
        <f>('S Curve Equation'!$B$11-(LN(1/((B16/'S Curve Equation'!$B$14)-'S Curve Equation'!$B$13)-1)/'S Curve Equation'!$B$10))/'S Curve Equation'!$B$12</f>
        <v>0.23242264788488415</v>
      </c>
    </row>
    <row r="62" spans="1:2" x14ac:dyDescent="0.25">
      <c r="A62" s="12" t="s">
        <v>97</v>
      </c>
      <c r="B62" s="56">
        <f>('S Curve Equation'!$B$11-(LN(1/((B17/'S Curve Equation'!$B$14)-'S Curve Equation'!$B$13)-1)/'S Curve Equation'!$B$10))/'S Curve Equation'!$B$12</f>
        <v>0.1983510158321215</v>
      </c>
    </row>
    <row r="63" spans="1:2" x14ac:dyDescent="0.25">
      <c r="A63" s="12" t="s">
        <v>101</v>
      </c>
      <c r="B63" s="56">
        <f>('S Curve Equation'!$B$11-(LN(1/((B18/'S Curve Equation'!$B$14)-'S Curve Equation'!$B$13)-1)/'S Curve Equation'!$B$10))/'S Curve Equation'!$B$12</f>
        <v>0.17969132960349987</v>
      </c>
    </row>
    <row r="64" spans="1:2" x14ac:dyDescent="0.25">
      <c r="A64" s="12" t="s">
        <v>104</v>
      </c>
      <c r="B64" s="56">
        <f>('S Curve Equation'!$B$11-(LN(1/((B19/'S Curve Equation'!$B$14)-'S Curve Equation'!$B$13)-1)/'S Curve Equation'!$B$10))/'S Curve Equation'!$B$12</f>
        <v>0.14257355945999023</v>
      </c>
    </row>
    <row r="65" spans="1:2" x14ac:dyDescent="0.25">
      <c r="A65" s="12" t="s">
        <v>36</v>
      </c>
      <c r="B65" s="56">
        <f>('S Curve Equation'!$B$11-(LN(1/((B20/'S Curve Equation'!$B$14)-'S Curve Equation'!$B$13)-1)/'S Curve Equation'!$B$10))/'S Curve Equation'!$B$12</f>
        <v>0.20655525467716601</v>
      </c>
    </row>
    <row r="66" spans="1:2" x14ac:dyDescent="0.25">
      <c r="A66" s="12" t="s">
        <v>37</v>
      </c>
      <c r="B66" s="56">
        <f>('S Curve Equation'!$B$11-(LN(1/((B21/'S Curve Equation'!$B$14)-'S Curve Equation'!$B$13)-1)/'S Curve Equation'!$B$10))/'S Curve Equation'!$B$12</f>
        <v>0.2098423834663794</v>
      </c>
    </row>
    <row r="67" spans="1:2" x14ac:dyDescent="0.25">
      <c r="A67" s="12" t="s">
        <v>38</v>
      </c>
      <c r="B67" s="56">
        <f>('S Curve Equation'!$B$11-(LN(1/((B22/'S Curve Equation'!$B$14)-'S Curve Equation'!$B$13)-1)/'S Curve Equation'!$B$10))/'S Curve Equation'!$B$12</f>
        <v>0.2048718122255383</v>
      </c>
    </row>
    <row r="68" spans="1:2" x14ac:dyDescent="0.25">
      <c r="A68" s="12" t="s">
        <v>39</v>
      </c>
      <c r="B68" s="56">
        <f>('S Curve Equation'!$B$11-(LN(1/((B23/'S Curve Equation'!$B$14)-'S Curve Equation'!$B$13)-1)/'S Curve Equation'!$B$10))/'S Curve Equation'!$B$12</f>
        <v>0.22191452721456262</v>
      </c>
    </row>
    <row r="69" spans="1:2" x14ac:dyDescent="0.25">
      <c r="A69" s="12" t="s">
        <v>40</v>
      </c>
      <c r="B69" s="56">
        <f>('S Curve Equation'!$B$11-(LN(1/((B24/'S Curve Equation'!$B$14)-'S Curve Equation'!$B$13)-1)/'S Curve Equation'!$B$10))/'S Curve Equation'!$B$12</f>
        <v>0.14563412293197014</v>
      </c>
    </row>
    <row r="70" spans="1:2" x14ac:dyDescent="0.25">
      <c r="A70" s="12" t="s">
        <v>41</v>
      </c>
      <c r="B70" s="56">
        <f>('S Curve Equation'!$B$11-(LN(1/((B25/'S Curve Equation'!$B$14)-'S Curve Equation'!$B$13)-1)/'S Curve Equation'!$B$10))/'S Curve Equation'!$B$12</f>
        <v>0.1825740176127077</v>
      </c>
    </row>
    <row r="71" spans="1:2" x14ac:dyDescent="0.25">
      <c r="A71" s="12" t="s">
        <v>42</v>
      </c>
      <c r="B71" s="56">
        <f>('S Curve Equation'!$B$11-(LN(1/((B26/'S Curve Equation'!$B$14)-'S Curve Equation'!$B$13)-1)/'S Curve Equation'!$B$10))/'S Curve Equation'!$B$12</f>
        <v>0.21601465846930307</v>
      </c>
    </row>
    <row r="72" spans="1:2" x14ac:dyDescent="0.25">
      <c r="A72" s="12" t="s">
        <v>105</v>
      </c>
      <c r="B72" s="56">
        <f>('S Curve Equation'!$B$11-(LN(1/((B27/'S Curve Equation'!$B$14)-'S Curve Equation'!$B$13)-1)/'S Curve Equation'!$B$10))/'S Curve Equation'!$B$12</f>
        <v>0.15435540470061709</v>
      </c>
    </row>
    <row r="73" spans="1:2" x14ac:dyDescent="0.25">
      <c r="A73" s="12" t="s">
        <v>106</v>
      </c>
      <c r="B73" s="56">
        <f>('S Curve Equation'!$B$11-(LN(1/((B28/'S Curve Equation'!$B$14)-'S Curve Equation'!$B$13)-1)/'S Curve Equation'!$B$10))/'S Curve Equation'!$B$12</f>
        <v>0.14782748660248174</v>
      </c>
    </row>
    <row r="74" spans="1:2" x14ac:dyDescent="0.25">
      <c r="A74" s="12" t="s">
        <v>107</v>
      </c>
      <c r="B74" s="56">
        <f>('S Curve Equation'!$B$11-(LN(1/((B29/'S Curve Equation'!$B$14)-'S Curve Equation'!$B$13)-1)/'S Curve Equation'!$B$10))/'S Curve Equation'!$B$12</f>
        <v>0.20797489245301026</v>
      </c>
    </row>
    <row r="75" spans="1:2" x14ac:dyDescent="0.25">
      <c r="A75" s="12" t="s">
        <v>43</v>
      </c>
      <c r="B75" s="56">
        <f>('S Curve Equation'!$B$11-(LN(1/((B30/'S Curve Equation'!$B$14)-'S Curve Equation'!$B$13)-1)/'S Curve Equation'!$B$10))/'S Curve Equation'!$B$12</f>
        <v>0.20414507882517152</v>
      </c>
    </row>
    <row r="76" spans="1:2" x14ac:dyDescent="0.25">
      <c r="A76" s="12" t="s">
        <v>44</v>
      </c>
      <c r="B76" s="56">
        <f>('S Curve Equation'!$B$11-(LN(1/((B31/'S Curve Equation'!$B$14)-'S Curve Equation'!$B$13)-1)/'S Curve Equation'!$B$10))/'S Curve Equation'!$B$12</f>
        <v>0.2304096814641971</v>
      </c>
    </row>
    <row r="77" spans="1:2" x14ac:dyDescent="0.25">
      <c r="A77" s="12" t="s">
        <v>45</v>
      </c>
      <c r="B77" s="56">
        <f>('S Curve Equation'!$B$11-(LN(1/((B32/'S Curve Equation'!$B$14)-'S Curve Equation'!$B$13)-1)/'S Curve Equation'!$B$10))/'S Curve Equation'!$B$12</f>
        <v>0.21009118598163495</v>
      </c>
    </row>
    <row r="78" spans="1:2" x14ac:dyDescent="0.25">
      <c r="A78" s="12" t="s">
        <v>46</v>
      </c>
      <c r="B78" s="56">
        <f>('S Curve Equation'!$B$11-(LN(1/((B33/'S Curve Equation'!$B$14)-'S Curve Equation'!$B$13)-1)/'S Curve Equation'!$B$10))/'S Curve Equation'!$B$12</f>
        <v>0.16032573590247329</v>
      </c>
    </row>
    <row r="79" spans="1:2" x14ac:dyDescent="0.25">
      <c r="A79" s="12" t="s">
        <v>47</v>
      </c>
      <c r="B79" s="56">
        <f>('S Curve Equation'!$B$11-(LN(1/((B34/'S Curve Equation'!$B$14)-'S Curve Equation'!$B$13)-1)/'S Curve Equation'!$B$10))/'S Curve Equation'!$B$12</f>
        <v>0.21540509145993592</v>
      </c>
    </row>
    <row r="80" spans="1:2" x14ac:dyDescent="0.25">
      <c r="A80" s="12" t="s">
        <v>48</v>
      </c>
      <c r="B80" s="56">
        <f>('S Curve Equation'!$B$11-(LN(1/((B35/'S Curve Equation'!$B$14)-'S Curve Equation'!$B$13)-1)/'S Curve Equation'!$B$10))/'S Curve Equation'!$B$12</f>
        <v>0.15630893315687538</v>
      </c>
    </row>
    <row r="81" spans="1:32" x14ac:dyDescent="0.25">
      <c r="A81" s="12" t="s">
        <v>49</v>
      </c>
      <c r="B81" s="56">
        <f>('S Curve Equation'!$B$11-(LN(1/((B36/'S Curve Equation'!$B$14)-'S Curve Equation'!$B$13)-1)/'S Curve Equation'!$B$10))/'S Curve Equation'!$B$12</f>
        <v>0.20338328413101331</v>
      </c>
    </row>
    <row r="82" spans="1:32" x14ac:dyDescent="0.25">
      <c r="A82" s="12" t="s">
        <v>50</v>
      </c>
      <c r="B82" s="56">
        <f>('S Curve Equation'!$B$11-(LN(1/((B37/'S Curve Equation'!$B$14)-'S Curve Equation'!$B$13)-1)/'S Curve Equation'!$B$10))/'S Curve Equation'!$B$12</f>
        <v>0.20516345001935005</v>
      </c>
    </row>
    <row r="83" spans="1:32" x14ac:dyDescent="0.25">
      <c r="A83" s="12" t="s">
        <v>51</v>
      </c>
      <c r="B83" s="56">
        <f>('S Curve Equation'!$B$11-(LN(1/((B38/'S Curve Equation'!$B$14)-'S Curve Equation'!$B$13)-1)/'S Curve Equation'!$B$10))/'S Curve Equation'!$B$12</f>
        <v>0.31060284863029042</v>
      </c>
    </row>
    <row r="84" spans="1:32" x14ac:dyDescent="0.25">
      <c r="A84" s="12" t="s">
        <v>52</v>
      </c>
      <c r="B84" s="56">
        <f>('S Curve Equation'!$B$11-(LN(1/((B39/'S Curve Equation'!$B$14)-'S Curve Equation'!$B$13)-1)/'S Curve Equation'!$B$10))/'S Curve Equation'!$B$12</f>
        <v>0.22950991317793507</v>
      </c>
    </row>
    <row r="85" spans="1:32" x14ac:dyDescent="0.25">
      <c r="A85" s="12" t="s">
        <v>53</v>
      </c>
      <c r="B85" s="56">
        <f>('S Curve Equation'!$B$11-(LN(1/((B40/'S Curve Equation'!$B$14)-'S Curve Equation'!$B$13)-1)/'S Curve Equation'!$B$10))/'S Curve Equation'!$B$12</f>
        <v>0.21223298727464229</v>
      </c>
    </row>
    <row r="86" spans="1:32" x14ac:dyDescent="0.25">
      <c r="A86" s="12" t="s">
        <v>54</v>
      </c>
      <c r="B86" s="56">
        <f>('S Curve Equation'!$B$11-(LN(1/((B41/'S Curve Equation'!$B$14)-'S Curve Equation'!$B$13)-1)/'S Curve Equation'!$B$10))/'S Curve Equation'!$B$12</f>
        <v>0.21920205354203892</v>
      </c>
    </row>
    <row r="87" spans="1:32" x14ac:dyDescent="0.25">
      <c r="A87" s="12" t="s">
        <v>55</v>
      </c>
      <c r="B87" s="56">
        <f>('S Curve Equation'!$B$11-(LN(1/((B42/'S Curve Equation'!$B$14)-'S Curve Equation'!$B$13)-1)/'S Curve Equation'!$B$10))/'S Curve Equation'!$B$12</f>
        <v>0.21939661912454772</v>
      </c>
    </row>
    <row r="88" spans="1:32" x14ac:dyDescent="0.25">
      <c r="A88" s="12" t="s">
        <v>56</v>
      </c>
      <c r="B88" s="56">
        <f>('S Curve Equation'!$B$11-(LN(1/((B43/'S Curve Equation'!$B$14)-'S Curve Equation'!$B$13)-1)/'S Curve Equation'!$B$10))/'S Curve Equation'!$B$12</f>
        <v>0.25874698098940108</v>
      </c>
    </row>
    <row r="89" spans="1:32" x14ac:dyDescent="0.25">
      <c r="A89" s="12" t="s">
        <v>57</v>
      </c>
      <c r="B89" s="56">
        <f>('S Curve Equation'!$B$11-(LN(1/((B44/'S Curve Equation'!$B$14)-'S Curve Equation'!$B$13)-1)/'S Curve Equation'!$B$10))/'S Curve Equation'!$B$12</f>
        <v>0.23705047099802906</v>
      </c>
    </row>
    <row r="91" spans="1:32" x14ac:dyDescent="0.25">
      <c r="A91" s="3" t="s">
        <v>512</v>
      </c>
    </row>
    <row r="92" spans="1:32" x14ac:dyDescent="0.25">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5">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5">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5">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5">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5">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5">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5">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5">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5">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5">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5">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5">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5">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5">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5">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5">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5">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5">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5">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5">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5">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5">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5">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5">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5">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5">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5">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5">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5">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5">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5">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5">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5">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5">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5">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5">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5">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5">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5">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5">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5">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5">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5">
      <c r="A136" s="3" t="s">
        <v>514</v>
      </c>
      <c r="AF136" s="34"/>
    </row>
    <row r="137" spans="1:32" x14ac:dyDescent="0.25">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5">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5">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5">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5">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5">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5">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5">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5">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5">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5">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5">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5">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5">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5">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5">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5">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5">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5">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5">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5">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5">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5">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5">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5">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5">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5">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5">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5">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5">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5">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5">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5">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5">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5">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5">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5">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5">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5">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5">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5">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5">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5">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5">
      <c r="A181" s="76" t="s">
        <v>521</v>
      </c>
      <c r="AF181" s="34"/>
    </row>
    <row r="182" spans="1:32" x14ac:dyDescent="0.25">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5">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5">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5">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5">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5">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5">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5">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5">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5">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5">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5">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5">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5">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5">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5">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5">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5">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5">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5">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5">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5">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5">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5">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5">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5">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5">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5">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5">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5">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5">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5">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5">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5">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5">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5">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5">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5">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5">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5">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5">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5">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5">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5">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5">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5">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5">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5">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5">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5">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5">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5">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5">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5">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5">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5">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5">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5">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5">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5">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5">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5">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5">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5">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5">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5">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5">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5">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5">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5">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5">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5">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5">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5">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5">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5">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5">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5">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5">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5">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5">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5">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5">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5">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5">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5">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5">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5">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5">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5">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5">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5">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5">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5">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5">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5">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5">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5">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5">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5">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5">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5">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5">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5">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5">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5">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5">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5">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5">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5">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5">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5">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5">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5">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5">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5">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5">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5">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5">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5">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5">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5">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5">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5">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5">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5">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5">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5">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5">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5">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5">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5">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5">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5">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5">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5">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5">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5">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5">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5">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5">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5">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5">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5">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5">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5">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5">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5">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5">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5">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5">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5">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5">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5">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5">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5">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5">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5">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5">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5">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5">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5">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5">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5">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5">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5">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5">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5">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5">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5">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5">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5">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5">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5">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5">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5">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5">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5">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5">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5">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5">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5">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5">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5">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5">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5">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5">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5">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5">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5">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5">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5">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5">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5">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5">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5">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5">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5">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5">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5">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5">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5">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5">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5">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5">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5">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5">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5">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5">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5">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5">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5">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5">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5">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5">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5">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5">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5">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5">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5">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5">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5">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5">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5">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5">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5">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5">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5">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5">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5">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5">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5">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5">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5">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5">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5">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5">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5">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5">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5">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5">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5">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5">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5">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5">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5">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5">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5">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5">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5">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5">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5">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5">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5">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5">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5">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5">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5">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5">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5">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5">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5">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5">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5">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5">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5">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5">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5">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5">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5">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5">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5">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5">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5">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5">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5">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5">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5">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5">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5">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5">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5">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5">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5">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5">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5">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5">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5">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5">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5">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5">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5">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5">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5">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5">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5">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5">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5">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5">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5">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5">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5">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5">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5">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5">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5">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5">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5">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5">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5">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5">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5">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5">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5">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5">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5">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5">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5">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5">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5">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5">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5">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5">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5">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5">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5">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5">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5">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5">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5">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5">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5">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5">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5">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5">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5">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5">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5">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5">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5">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5">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5">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5">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5">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5">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5">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5">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5">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5">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5">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5">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5">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5">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5">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5">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5">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5">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5">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5">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5">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5">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5">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5">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5">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5">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5">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5">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5">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5">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5">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5">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5">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5">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5">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5">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5">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5">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5">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5">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5">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5">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5">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5">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5">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5">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5">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5">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5">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5">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5">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5">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5">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5">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5">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5">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5">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5">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5">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5">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5">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5">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5">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5">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5">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5">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5">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5">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5">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5">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5">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5">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5">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5">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5">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5">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5">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5">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5">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5">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5">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5">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5">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5">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5">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5">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5">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5">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5">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5">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5">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5">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5">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5">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5">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5">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5">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5">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5">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5">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5">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5">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5">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5">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5">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5">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5">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5">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5">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5">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5">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5">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5">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5">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5">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5">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5">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5">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5">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5">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5">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5">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5">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5">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5">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5">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5">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5">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5">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5">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5">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5">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5">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5">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5">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5">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5">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5">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5">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5">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5">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5">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5">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5">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5">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5">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5">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5">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5">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5">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5">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5">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5">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5">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5">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5">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5">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5">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5">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5">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5">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5">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5">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5">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5">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5">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5">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5">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5">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5">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5">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5">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5">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5">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5">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5">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5">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5">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5">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5">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5">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5">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5">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5">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5">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5">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5">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5">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5">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5">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5">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5">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5">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5">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5">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5">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5">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5">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5">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5">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5">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5">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5">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5">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5">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5">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5">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5">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5">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5">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5">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5">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5">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5">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5">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5">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5">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5">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5">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5">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5">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5">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5">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5">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5">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5">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5">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5">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5">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5">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5">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5">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5">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5">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5">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5">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5">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5">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5">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5">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5">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5">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5">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5">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5">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5">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5">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5">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5">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5">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5">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5">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5">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5">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5">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5">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5">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5">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5">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5">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5">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5">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5">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5">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5">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5">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5">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5">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5">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5">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5">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5">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5">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5">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5">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5">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5">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5">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defaultRowHeight="15" x14ac:dyDescent="0.25"/>
  <cols>
    <col min="1" max="1" width="33.28515625" customWidth="1"/>
    <col min="2" max="32" width="11.5703125" customWidth="1"/>
  </cols>
  <sheetData>
    <row r="1" spans="1:32" s="6" customFormat="1" x14ac:dyDescent="0.25">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5">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5">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5">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5">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5">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5">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5">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5">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5">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5">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5">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5">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5">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5">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5">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5">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5">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5">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5">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5">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5">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5">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5">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5">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5">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5">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5">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5">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5">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5">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5">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5">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5">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5">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5">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5">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5">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5">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5">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5">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5">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5">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Jeffrey Rissman</cp:lastModifiedBy>
  <dcterms:created xsi:type="dcterms:W3CDTF">2020-06-11T23:16:37Z</dcterms:created>
  <dcterms:modified xsi:type="dcterms:W3CDTF">2021-07-07T18:44:42Z</dcterms:modified>
</cp:coreProperties>
</file>