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24226"/>
  <mc:AlternateContent xmlns:mc="http://schemas.openxmlformats.org/markup-compatibility/2006">
    <mc:Choice Requires="x15">
      <x15ac:absPath xmlns:x15ac="http://schemas.microsoft.com/office/spreadsheetml/2010/11/ac" url="C:\Users\MeganMahajan\Documents\eps-us\InputData\fuels\BS\"/>
    </mc:Choice>
  </mc:AlternateContent>
  <xr:revisionPtr revIDLastSave="0" documentId="13_ncr:1_{607E8C26-FEA0-4818-81D1-5E99CABE73F5}" xr6:coauthVersionLast="47" xr6:coauthVersionMax="47" xr10:uidLastSave="{00000000-0000-0000-0000-000000000000}"/>
  <bookViews>
    <workbookView xWindow="-120" yWindow="-120" windowWidth="29040" windowHeight="17520"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BS-DoSpUEO" sheetId="28" r:id="rId19"/>
    <sheet name="JCT Table 1_Notes" sheetId="15" r:id="rId20"/>
  </sheets>
  <definedNames>
    <definedName name="dollars_2020_2012">About!$A$77</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133" i="24" l="1"/>
  <c r="X133" i="24"/>
  <c r="Y133" i="24"/>
  <c r="Z133" i="24"/>
  <c r="AA133" i="24"/>
  <c r="AB133" i="24"/>
  <c r="AC133" i="24"/>
  <c r="AD133" i="24"/>
  <c r="L129" i="24"/>
  <c r="M129" i="24"/>
  <c r="N129" i="24"/>
  <c r="O129" i="24"/>
  <c r="P129" i="24"/>
  <c r="Q129" i="24"/>
  <c r="R129" i="24"/>
  <c r="S129" i="24"/>
  <c r="T129" i="24"/>
  <c r="U129" i="24"/>
  <c r="V129" i="24"/>
  <c r="W129" i="24"/>
  <c r="X129" i="24"/>
  <c r="Y129" i="24"/>
  <c r="Z129" i="24"/>
  <c r="AA129" i="24"/>
  <c r="AB129" i="24"/>
  <c r="AC129" i="24"/>
  <c r="V133" i="24"/>
  <c r="D133" i="24"/>
  <c r="E133" i="24"/>
  <c r="F133" i="24"/>
  <c r="G133" i="24"/>
  <c r="H133" i="24"/>
  <c r="I133" i="24"/>
  <c r="J133" i="24"/>
  <c r="K133" i="24"/>
  <c r="L133" i="24"/>
  <c r="M133" i="24"/>
  <c r="N133" i="24"/>
  <c r="O133" i="24"/>
  <c r="P133" i="24"/>
  <c r="Q133" i="24"/>
  <c r="R133" i="24"/>
  <c r="S133" i="24"/>
  <c r="T133" i="24"/>
  <c r="U133" i="24"/>
  <c r="C133" i="24"/>
  <c r="B223" i="24"/>
  <c r="B217" i="24"/>
  <c r="K236" i="24" l="1"/>
  <c r="K22" i="10" s="1"/>
  <c r="H236" i="24"/>
  <c r="H22" i="10" s="1"/>
  <c r="G236" i="24"/>
  <c r="G22" i="10" s="1"/>
  <c r="I236" i="24"/>
  <c r="I22" i="10" s="1"/>
  <c r="D236" i="24"/>
  <c r="D22" i="10" s="1"/>
  <c r="F236" i="24"/>
  <c r="F22" i="10" s="1"/>
  <c r="E236" i="24"/>
  <c r="E22" i="10" s="1"/>
  <c r="J236" i="24"/>
  <c r="J22" i="10" s="1"/>
  <c r="M236" i="24"/>
  <c r="M22" i="10" s="1"/>
  <c r="L236" i="24"/>
  <c r="L22" i="10" s="1"/>
  <c r="B9" i="16" l="1"/>
  <c r="C8" i="16" l="1"/>
  <c r="B8" i="16"/>
  <c r="AE250" i="24"/>
  <c r="AF250" i="24"/>
  <c r="E250" i="24"/>
  <c r="F250" i="24"/>
  <c r="G250" i="24"/>
  <c r="H250" i="24"/>
  <c r="I250" i="24"/>
  <c r="J250" i="24"/>
  <c r="K250" i="24"/>
  <c r="L250" i="24"/>
  <c r="M250" i="24"/>
  <c r="N250" i="24"/>
  <c r="O250" i="24"/>
  <c r="P250" i="24"/>
  <c r="Q250" i="24"/>
  <c r="R250" i="24"/>
  <c r="S250" i="24"/>
  <c r="T250" i="24"/>
  <c r="U250" i="24"/>
  <c r="V250" i="24"/>
  <c r="W250" i="24"/>
  <c r="X250" i="24"/>
  <c r="Y250" i="24"/>
  <c r="Z250" i="24"/>
  <c r="AA250" i="24"/>
  <c r="AB250" i="24"/>
  <c r="AC250" i="24"/>
  <c r="AD250" i="24"/>
  <c r="B96" i="24"/>
  <c r="B43" i="24" l="1"/>
  <c r="A8" i="24"/>
  <c r="C15" i="16" l="1"/>
  <c r="B15" i="16"/>
  <c r="C11" i="16"/>
  <c r="B11" i="16"/>
  <c r="C9" i="16"/>
  <c r="C128" i="24"/>
  <c r="C129" i="24" s="1"/>
  <c r="D128" i="24"/>
  <c r="D129" i="24" s="1"/>
  <c r="E128" i="24"/>
  <c r="E129" i="24" s="1"/>
  <c r="F128" i="24"/>
  <c r="F129" i="24" s="1"/>
  <c r="G128" i="24"/>
  <c r="G129" i="24" s="1"/>
  <c r="H128" i="24"/>
  <c r="H129" i="24" s="1"/>
  <c r="I128" i="24"/>
  <c r="I129" i="24" s="1"/>
  <c r="J128" i="24"/>
  <c r="J129" i="24" s="1"/>
  <c r="K128" i="24"/>
  <c r="K129" i="24" s="1"/>
  <c r="B128" i="24"/>
  <c r="B129" i="24" s="1"/>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C14" i="19" l="1"/>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W152" i="24" l="1"/>
  <c r="Y11" i="16" s="1"/>
  <c r="C5" i="19"/>
  <c r="D5" i="19"/>
  <c r="N5" i="19"/>
  <c r="O5" i="19"/>
  <c r="P5" i="19"/>
  <c r="Q5" i="19"/>
  <c r="R5" i="19"/>
  <c r="S5" i="19"/>
  <c r="T5" i="19"/>
  <c r="U5" i="19"/>
  <c r="V5" i="19"/>
  <c r="W5" i="19"/>
  <c r="X5" i="19"/>
  <c r="Y5" i="19"/>
  <c r="Z5" i="19"/>
  <c r="AA5" i="19"/>
  <c r="AB5" i="19"/>
  <c r="AC5" i="19"/>
  <c r="AD5" i="19"/>
  <c r="AE5" i="19"/>
  <c r="B5" i="19"/>
  <c r="W155" i="24"/>
  <c r="Y15" i="16" s="1"/>
  <c r="V155" i="24"/>
  <c r="X15" i="16" s="1"/>
  <c r="U155" i="24"/>
  <c r="W15" i="16" s="1"/>
  <c r="T155" i="24"/>
  <c r="V15" i="16" s="1"/>
  <c r="S155" i="24"/>
  <c r="U15" i="16" s="1"/>
  <c r="R155" i="24"/>
  <c r="T15" i="16" s="1"/>
  <c r="Q155" i="24"/>
  <c r="S15" i="16" s="1"/>
  <c r="P155" i="24"/>
  <c r="R15" i="16" s="1"/>
  <c r="O155" i="24"/>
  <c r="Q15" i="16" s="1"/>
  <c r="N155" i="24"/>
  <c r="P15" i="16" s="1"/>
  <c r="M155" i="24"/>
  <c r="O15" i="16" s="1"/>
  <c r="L155" i="24"/>
  <c r="N15" i="16" s="1"/>
  <c r="K155" i="24"/>
  <c r="M15" i="16" s="1"/>
  <c r="J155" i="24"/>
  <c r="L15" i="16" s="1"/>
  <c r="I155" i="24"/>
  <c r="K15" i="16" s="1"/>
  <c r="H155" i="24"/>
  <c r="J15" i="16" s="1"/>
  <c r="G155" i="24"/>
  <c r="I15" i="16" s="1"/>
  <c r="F155" i="24"/>
  <c r="H15" i="16" s="1"/>
  <c r="E155" i="24"/>
  <c r="G15" i="16" s="1"/>
  <c r="D155" i="24"/>
  <c r="F15" i="16" s="1"/>
  <c r="V152" i="24"/>
  <c r="X11" i="16" s="1"/>
  <c r="U152" i="24"/>
  <c r="W11" i="16" s="1"/>
  <c r="T152" i="24"/>
  <c r="V11" i="16" s="1"/>
  <c r="S152" i="24"/>
  <c r="U11" i="16" s="1"/>
  <c r="R152" i="24"/>
  <c r="T11" i="16" s="1"/>
  <c r="Q152" i="24"/>
  <c r="S11" i="16" s="1"/>
  <c r="P152" i="24"/>
  <c r="R11" i="16" s="1"/>
  <c r="O152" i="24"/>
  <c r="Q11" i="16" s="1"/>
  <c r="N152" i="24"/>
  <c r="P11" i="16" s="1"/>
  <c r="M152" i="24"/>
  <c r="O11" i="16" s="1"/>
  <c r="L152" i="24"/>
  <c r="N11" i="16" s="1"/>
  <c r="K152" i="24"/>
  <c r="M11" i="16" s="1"/>
  <c r="J152" i="24"/>
  <c r="L11" i="16" s="1"/>
  <c r="I152" i="24"/>
  <c r="K11" i="16" s="1"/>
  <c r="H152" i="24"/>
  <c r="J11" i="16" s="1"/>
  <c r="G152" i="24"/>
  <c r="I11" i="16" s="1"/>
  <c r="F152" i="24"/>
  <c r="H11" i="16" s="1"/>
  <c r="E152" i="24"/>
  <c r="G11" i="16" s="1"/>
  <c r="D152" i="24"/>
  <c r="W149" i="24"/>
  <c r="Y9" i="16" s="1"/>
  <c r="V149" i="24"/>
  <c r="X9" i="16" s="1"/>
  <c r="U149" i="24"/>
  <c r="W9" i="16" s="1"/>
  <c r="T149" i="24"/>
  <c r="V9" i="16" s="1"/>
  <c r="S149" i="24"/>
  <c r="U9" i="16" s="1"/>
  <c r="R149" i="24"/>
  <c r="T9" i="16" s="1"/>
  <c r="Q149" i="24"/>
  <c r="S9" i="16" s="1"/>
  <c r="P149" i="24"/>
  <c r="R9" i="16" s="1"/>
  <c r="O149" i="24"/>
  <c r="Q9" i="16" s="1"/>
  <c r="N149" i="24"/>
  <c r="P9" i="16" s="1"/>
  <c r="M149" i="24"/>
  <c r="O9" i="16" s="1"/>
  <c r="L149" i="24"/>
  <c r="N9" i="16" s="1"/>
  <c r="K149" i="24"/>
  <c r="M9" i="16" s="1"/>
  <c r="J149" i="24"/>
  <c r="L9" i="16" s="1"/>
  <c r="I149" i="24"/>
  <c r="K9" i="16" s="1"/>
  <c r="H149" i="24"/>
  <c r="J9" i="16" s="1"/>
  <c r="G149" i="24"/>
  <c r="I9" i="16" s="1"/>
  <c r="F149" i="24"/>
  <c r="H9" i="16" s="1"/>
  <c r="E149" i="24"/>
  <c r="G9" i="16" s="1"/>
  <c r="D149" i="24"/>
  <c r="F9" i="16" s="1"/>
  <c r="B97"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1" i="24" l="1"/>
  <c r="T112" i="24" s="1"/>
  <c r="D111" i="24"/>
  <c r="C152" i="24"/>
  <c r="F11" i="16"/>
  <c r="AG14" i="14"/>
  <c r="AC14" i="14"/>
  <c r="V14" i="14"/>
  <c r="AD14" i="14"/>
  <c r="W14" i="14"/>
  <c r="AE14" i="14"/>
  <c r="X14" i="14"/>
  <c r="AF14" i="14"/>
  <c r="Y14" i="14"/>
  <c r="Z14" i="14"/>
  <c r="AA14" i="14"/>
  <c r="AB14" i="14"/>
  <c r="G5" i="19"/>
  <c r="I5" i="19"/>
  <c r="M5" i="19"/>
  <c r="L5" i="19"/>
  <c r="K5" i="19"/>
  <c r="E5" i="19"/>
  <c r="H5" i="19"/>
  <c r="F5" i="19"/>
  <c r="J5" i="19"/>
  <c r="K111" i="24"/>
  <c r="K112" i="24" s="1"/>
  <c r="S111" i="24"/>
  <c r="S112" i="24" s="1"/>
  <c r="L111" i="24"/>
  <c r="L112" i="24" s="1"/>
  <c r="I111" i="24"/>
  <c r="I112" i="24" s="1"/>
  <c r="R111" i="24"/>
  <c r="R112" i="24" s="1"/>
  <c r="M111" i="24"/>
  <c r="M112" i="24" s="1"/>
  <c r="U111" i="24"/>
  <c r="U112" i="24" s="1"/>
  <c r="N111" i="24"/>
  <c r="N112" i="24" s="1"/>
  <c r="V111" i="24"/>
  <c r="V112" i="24" s="1"/>
  <c r="H111" i="24"/>
  <c r="H112" i="24" s="1"/>
  <c r="Q111" i="24"/>
  <c r="Q112" i="24" s="1"/>
  <c r="Y111" i="24"/>
  <c r="Y112" i="24" s="1"/>
  <c r="O111" i="24"/>
  <c r="O112" i="24" s="1"/>
  <c r="W111" i="24"/>
  <c r="W112" i="24" s="1"/>
  <c r="P111" i="24"/>
  <c r="P112" i="24" s="1"/>
  <c r="X111" i="24"/>
  <c r="X112" i="24" s="1"/>
  <c r="J111" i="24"/>
  <c r="J112" i="24" s="1"/>
  <c r="G125" i="24"/>
  <c r="O125" i="24"/>
  <c r="J122" i="24"/>
  <c r="F118" i="24"/>
  <c r="N118" i="24"/>
  <c r="D125" i="24"/>
  <c r="H125" i="24"/>
  <c r="P125" i="24"/>
  <c r="K122" i="24"/>
  <c r="G118" i="24"/>
  <c r="O118" i="24"/>
  <c r="E111" i="24"/>
  <c r="E112" i="24" s="1"/>
  <c r="D122" i="24"/>
  <c r="K118" i="24"/>
  <c r="L125" i="24"/>
  <c r="I125" i="24"/>
  <c r="Q122" i="24"/>
  <c r="L122" i="24"/>
  <c r="H118" i="24"/>
  <c r="P118" i="24"/>
  <c r="F111" i="24"/>
  <c r="F112" i="24" s="1"/>
  <c r="D118" i="24"/>
  <c r="G111" i="24"/>
  <c r="G112" i="24" s="1"/>
  <c r="G122" i="24"/>
  <c r="J125" i="24"/>
  <c r="J126" i="24" s="1"/>
  <c r="E122" i="24"/>
  <c r="M122" i="24"/>
  <c r="I118" i="24"/>
  <c r="Q118" i="24"/>
  <c r="K125" i="24"/>
  <c r="F122" i="24"/>
  <c r="N122" i="24"/>
  <c r="J118" i="24"/>
  <c r="O122" i="24"/>
  <c r="Q125" i="24"/>
  <c r="E125" i="24"/>
  <c r="M125" i="24"/>
  <c r="H122" i="24"/>
  <c r="P122" i="24"/>
  <c r="L118" i="24"/>
  <c r="F125" i="24"/>
  <c r="N125" i="24"/>
  <c r="I122" i="24"/>
  <c r="E118" i="24"/>
  <c r="M118" i="24"/>
  <c r="B70" i="24"/>
  <c r="B67" i="24"/>
  <c r="H76" i="24" s="1"/>
  <c r="R76" i="24" s="1"/>
  <c r="R77" i="24" s="1"/>
  <c r="S146" i="24" s="1"/>
  <c r="K14" i="14"/>
  <c r="S14" i="14"/>
  <c r="Q14" i="14"/>
  <c r="R14" i="14"/>
  <c r="L14" i="14"/>
  <c r="M14" i="14"/>
  <c r="U14" i="14"/>
  <c r="J14" i="14"/>
  <c r="N14" i="14"/>
  <c r="P14" i="14"/>
  <c r="T14" i="14"/>
  <c r="O14" i="14"/>
  <c r="H14" i="14"/>
  <c r="I14" i="14"/>
  <c r="R118" i="24"/>
  <c r="C149" i="24"/>
  <c r="E9" i="16" s="1"/>
  <c r="B76" i="24"/>
  <c r="B77" i="24" s="1"/>
  <c r="V122" i="24"/>
  <c r="C155" i="24"/>
  <c r="E15" i="16" s="1"/>
  <c r="Y122" i="24"/>
  <c r="V118" i="24"/>
  <c r="R122" i="24"/>
  <c r="V125" i="24"/>
  <c r="U118" i="24"/>
  <c r="U125" i="24"/>
  <c r="W118" i="24"/>
  <c r="S122" i="24"/>
  <c r="W125" i="24"/>
  <c r="X118" i="24"/>
  <c r="T122" i="24"/>
  <c r="X125" i="24"/>
  <c r="Y118" i="24"/>
  <c r="U122" i="24"/>
  <c r="Y125" i="24"/>
  <c r="R125" i="24"/>
  <c r="S118" i="24"/>
  <c r="W122" i="24"/>
  <c r="S125" i="24"/>
  <c r="T118" i="24"/>
  <c r="X122" i="24"/>
  <c r="T125" i="24"/>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Q123" i="24" l="1"/>
  <c r="L123" i="24"/>
  <c r="Q126" i="24"/>
  <c r="S18" i="19" s="1"/>
  <c r="S123" i="24"/>
  <c r="K119" i="24"/>
  <c r="K120" i="24"/>
  <c r="F123" i="24"/>
  <c r="K126" i="24"/>
  <c r="M18" i="19" s="1"/>
  <c r="R123" i="24"/>
  <c r="K123" i="24"/>
  <c r="H126" i="24"/>
  <c r="J18" i="19" s="1"/>
  <c r="E123" i="24"/>
  <c r="M119" i="24"/>
  <c r="M120" i="24"/>
  <c r="N119" i="24"/>
  <c r="N120" i="24"/>
  <c r="W123" i="24"/>
  <c r="J123" i="24"/>
  <c r="R119" i="24"/>
  <c r="R120" i="24"/>
  <c r="D119" i="24"/>
  <c r="D120" i="24"/>
  <c r="F126" i="24"/>
  <c r="H18" i="19" s="1"/>
  <c r="G126" i="24"/>
  <c r="I18" i="19" s="1"/>
  <c r="X126" i="24"/>
  <c r="Z18" i="19" s="1"/>
  <c r="T123" i="24"/>
  <c r="X119" i="24"/>
  <c r="X120" i="24"/>
  <c r="I126" i="24"/>
  <c r="K18" i="19" s="1"/>
  <c r="W126" i="24"/>
  <c r="Y18" i="19" s="1"/>
  <c r="L126" i="24"/>
  <c r="N18" i="19" s="1"/>
  <c r="O123" i="24"/>
  <c r="W119" i="24"/>
  <c r="W120" i="24"/>
  <c r="D123" i="24"/>
  <c r="U126" i="24"/>
  <c r="W18" i="19" s="1"/>
  <c r="Q119" i="24"/>
  <c r="Q120" i="24"/>
  <c r="V119" i="24"/>
  <c r="V120" i="24"/>
  <c r="X123" i="24"/>
  <c r="M123" i="24"/>
  <c r="V123" i="24"/>
  <c r="G123" i="24"/>
  <c r="S119" i="24"/>
  <c r="S120" i="24"/>
  <c r="N126" i="24"/>
  <c r="P18" i="19" s="1"/>
  <c r="L119" i="24"/>
  <c r="L120" i="24"/>
  <c r="H123" i="24"/>
  <c r="M126" i="24"/>
  <c r="E126" i="24"/>
  <c r="G18" i="19" s="1"/>
  <c r="J119" i="24"/>
  <c r="J120" i="24"/>
  <c r="N123" i="24"/>
  <c r="U119" i="24"/>
  <c r="U120" i="24"/>
  <c r="O119" i="24"/>
  <c r="O120" i="24"/>
  <c r="V126" i="24"/>
  <c r="X18" i="19" s="1"/>
  <c r="G119" i="24"/>
  <c r="G120" i="24"/>
  <c r="T126" i="24"/>
  <c r="V18" i="19" s="1"/>
  <c r="I119" i="24"/>
  <c r="I120" i="24"/>
  <c r="P126" i="24"/>
  <c r="R18" i="19" s="1"/>
  <c r="Y123" i="24"/>
  <c r="T119" i="24"/>
  <c r="T120" i="24"/>
  <c r="D126" i="24"/>
  <c r="F18" i="19" s="1"/>
  <c r="S126" i="24"/>
  <c r="U18" i="19" s="1"/>
  <c r="E119" i="24"/>
  <c r="E120" i="24"/>
  <c r="F119" i="24"/>
  <c r="F120" i="24"/>
  <c r="I123" i="24"/>
  <c r="R126" i="24"/>
  <c r="T18" i="19" s="1"/>
  <c r="O126" i="24"/>
  <c r="Q18" i="19" s="1"/>
  <c r="Y126" i="24"/>
  <c r="AA18" i="19" s="1"/>
  <c r="U123" i="24"/>
  <c r="P119" i="24"/>
  <c r="P120" i="24"/>
  <c r="Y119" i="24"/>
  <c r="Y120" i="24"/>
  <c r="P123" i="24"/>
  <c r="H119" i="24"/>
  <c r="H120" i="24"/>
  <c r="C111" i="24"/>
  <c r="D112" i="24"/>
  <c r="L18" i="19"/>
  <c r="X149" i="24"/>
  <c r="Z9" i="16" s="1"/>
  <c r="X152" i="24"/>
  <c r="Z11" i="16" s="1"/>
  <c r="X155" i="24"/>
  <c r="Z15" i="16" s="1"/>
  <c r="F7" i="19"/>
  <c r="C70" i="24"/>
  <c r="H70" i="24"/>
  <c r="K7" i="19"/>
  <c r="B152" i="24"/>
  <c r="D11" i="16" s="1"/>
  <c r="E11" i="16"/>
  <c r="X7" i="19"/>
  <c r="T7" i="19"/>
  <c r="N7" i="19"/>
  <c r="Y7" i="19"/>
  <c r="O7" i="19"/>
  <c r="S114" i="24"/>
  <c r="S115" i="24" s="1"/>
  <c r="X76" i="24"/>
  <c r="X77" i="24" s="1"/>
  <c r="W76" i="24"/>
  <c r="W77" i="24" s="1"/>
  <c r="Y76" i="24"/>
  <c r="Y77" i="24" s="1"/>
  <c r="L76" i="24"/>
  <c r="L77" i="24" s="1"/>
  <c r="M114" i="24" s="1"/>
  <c r="M115" i="24" s="1"/>
  <c r="Z76" i="24"/>
  <c r="Z77" i="24" s="1"/>
  <c r="V76" i="24"/>
  <c r="V77" i="24" s="1"/>
  <c r="O76" i="24"/>
  <c r="O77" i="24" s="1"/>
  <c r="B149" i="24"/>
  <c r="D9" i="16" s="1"/>
  <c r="C76" i="24"/>
  <c r="C77" i="24" s="1"/>
  <c r="T76" i="24"/>
  <c r="T77" i="24" s="1"/>
  <c r="AD76" i="24"/>
  <c r="AD77" i="24" s="1"/>
  <c r="I76" i="24"/>
  <c r="I77" i="24" s="1"/>
  <c r="U76" i="24"/>
  <c r="U77" i="24" s="1"/>
  <c r="Q76" i="24"/>
  <c r="Q77" i="24" s="1"/>
  <c r="R114" i="24" s="1"/>
  <c r="R115" i="24" s="1"/>
  <c r="AB76" i="24"/>
  <c r="AB77" i="24" s="1"/>
  <c r="J76" i="24"/>
  <c r="J77" i="24" s="1"/>
  <c r="K114" i="24" s="1"/>
  <c r="K115" i="24" s="1"/>
  <c r="M76" i="24"/>
  <c r="M77" i="24" s="1"/>
  <c r="K76" i="24"/>
  <c r="K77" i="24" s="1"/>
  <c r="L114" i="24" s="1"/>
  <c r="L115" i="24" s="1"/>
  <c r="AC76" i="24"/>
  <c r="AC77" i="24" s="1"/>
  <c r="H77" i="24"/>
  <c r="I114" i="24" s="1"/>
  <c r="I115" i="24" s="1"/>
  <c r="S76" i="24"/>
  <c r="S77" i="24" s="1"/>
  <c r="N76" i="24"/>
  <c r="N77" i="24" s="1"/>
  <c r="P76" i="24"/>
  <c r="P77" i="24" s="1"/>
  <c r="Q114" i="24" s="1"/>
  <c r="Q115" i="24" s="1"/>
  <c r="AA76" i="24"/>
  <c r="AA77" i="24" s="1"/>
  <c r="R7" i="19"/>
  <c r="V7" i="19"/>
  <c r="AA7" i="19"/>
  <c r="I7" i="19"/>
  <c r="W7" i="19"/>
  <c r="O18" i="19"/>
  <c r="G7" i="19"/>
  <c r="P7" i="19"/>
  <c r="U7" i="19"/>
  <c r="M7" i="19"/>
  <c r="Z7" i="19"/>
  <c r="H7" i="19"/>
  <c r="J7" i="19"/>
  <c r="B155" i="24"/>
  <c r="D15" i="16" s="1"/>
  <c r="L7" i="19"/>
  <c r="S7" i="19"/>
  <c r="Q7" i="19"/>
  <c r="C125" i="24"/>
  <c r="C118" i="24"/>
  <c r="C122" i="24"/>
  <c r="D46" i="14"/>
  <c r="C123" i="24" l="1"/>
  <c r="C119" i="24"/>
  <c r="C120" i="24"/>
  <c r="C126" i="24"/>
  <c r="E18" i="19" s="1"/>
  <c r="B111" i="24"/>
  <c r="B112" i="24" s="1"/>
  <c r="C112" i="24"/>
  <c r="Y149" i="24"/>
  <c r="AA9" i="16" s="1"/>
  <c r="Y152" i="24"/>
  <c r="AA11" i="16" s="1"/>
  <c r="Y155" i="24"/>
  <c r="AA15" i="16" s="1"/>
  <c r="Z146" i="24"/>
  <c r="Z118" i="24"/>
  <c r="Z120" i="24" s="1"/>
  <c r="Z125" i="24"/>
  <c r="Z126" i="24" s="1"/>
  <c r="Z122" i="24"/>
  <c r="Z123" i="24" s="1"/>
  <c r="Z111" i="24"/>
  <c r="T8" i="19"/>
  <c r="U8" i="19"/>
  <c r="T146" i="24"/>
  <c r="T114" i="24"/>
  <c r="T115" i="24" s="1"/>
  <c r="V146" i="24"/>
  <c r="V114" i="24"/>
  <c r="V115" i="24" s="1"/>
  <c r="W146" i="24"/>
  <c r="W114" i="24"/>
  <c r="W115" i="24" s="1"/>
  <c r="X146" i="24"/>
  <c r="X114" i="24"/>
  <c r="X115" i="24" s="1"/>
  <c r="Y146" i="24"/>
  <c r="Y114" i="24"/>
  <c r="Y115" i="24" s="1"/>
  <c r="Z114" i="24"/>
  <c r="Z115" i="24" s="1"/>
  <c r="U146" i="24"/>
  <c r="U114" i="24"/>
  <c r="U115" i="24" s="1"/>
  <c r="D146" i="24"/>
  <c r="C146" i="24" s="1"/>
  <c r="B146" i="24" s="1"/>
  <c r="D114" i="24"/>
  <c r="D115" i="24" s="1"/>
  <c r="N146" i="24"/>
  <c r="N114" i="24"/>
  <c r="N115" i="24" s="1"/>
  <c r="O146" i="24"/>
  <c r="O114" i="24"/>
  <c r="O115" i="24" s="1"/>
  <c r="P146" i="24"/>
  <c r="P114" i="24"/>
  <c r="P115" i="24" s="1"/>
  <c r="I146" i="24"/>
  <c r="J146" i="24"/>
  <c r="J114" i="24"/>
  <c r="J115" i="24" s="1"/>
  <c r="G14" i="14"/>
  <c r="F14" i="14"/>
  <c r="D76" i="24"/>
  <c r="D77" i="24" s="1"/>
  <c r="E114" i="24" s="1"/>
  <c r="E115" i="24" s="1"/>
  <c r="M146" i="24"/>
  <c r="K146" i="24"/>
  <c r="Q146" i="24"/>
  <c r="R146" i="24"/>
  <c r="L146" i="24"/>
  <c r="B118" i="24"/>
  <c r="E7" i="19"/>
  <c r="B122" i="24"/>
  <c r="B125" i="24"/>
  <c r="A30" i="17"/>
  <c r="B126" i="24" l="1"/>
  <c r="B123" i="24"/>
  <c r="B120" i="24"/>
  <c r="B119" i="24"/>
  <c r="Z112" i="24"/>
  <c r="AB7" i="19" s="1"/>
  <c r="X8" i="19"/>
  <c r="AB18" i="19"/>
  <c r="AB8" i="19"/>
  <c r="Z119" i="24"/>
  <c r="AA8" i="19"/>
  <c r="V8" i="19"/>
  <c r="Z149" i="24"/>
  <c r="AB9" i="16" s="1"/>
  <c r="Z155" i="24"/>
  <c r="AB15" i="16" s="1"/>
  <c r="Z152" i="24"/>
  <c r="AB11" i="16" s="1"/>
  <c r="AA122" i="24"/>
  <c r="AA123" i="24" s="1"/>
  <c r="AA118" i="24"/>
  <c r="AA120" i="24" s="1"/>
  <c r="AA125" i="24"/>
  <c r="AA126" i="24" s="1"/>
  <c r="AA111" i="24"/>
  <c r="AA114" i="24"/>
  <c r="AA115" i="24" s="1"/>
  <c r="Q8" i="19"/>
  <c r="W8" i="19"/>
  <c r="Z8" i="19"/>
  <c r="P8" i="19"/>
  <c r="R8" i="19"/>
  <c r="L8" i="19"/>
  <c r="E76" i="24"/>
  <c r="F76" i="24" s="1"/>
  <c r="O8" i="19"/>
  <c r="Y8" i="19"/>
  <c r="S8" i="19"/>
  <c r="N8" i="19"/>
  <c r="M8" i="19"/>
  <c r="K8" i="19"/>
  <c r="F8" i="19"/>
  <c r="C114" i="24"/>
  <c r="C115" i="24" s="1"/>
  <c r="D7" i="19"/>
  <c r="D18" i="19"/>
  <c r="E146" i="24"/>
  <c r="D14" i="14"/>
  <c r="G11" i="12"/>
  <c r="H11" i="12"/>
  <c r="I11" i="12"/>
  <c r="F11" i="12"/>
  <c r="N10" i="12"/>
  <c r="M10" i="12"/>
  <c r="L10" i="12"/>
  <c r="AA112" i="24" l="1"/>
  <c r="AC7" i="19" s="1"/>
  <c r="AA119" i="24"/>
  <c r="AC18" i="19"/>
  <c r="AC8" i="19"/>
  <c r="AA155" i="24"/>
  <c r="AC15" i="16" s="1"/>
  <c r="AA149" i="24"/>
  <c r="AC9" i="16" s="1"/>
  <c r="AA152" i="24"/>
  <c r="AC11" i="16" s="1"/>
  <c r="AA146" i="24"/>
  <c r="AB111" i="24"/>
  <c r="AB118" i="24"/>
  <c r="AB120" i="24" s="1"/>
  <c r="AB125" i="24"/>
  <c r="AB126" i="24" s="1"/>
  <c r="AB122" i="24"/>
  <c r="AB123" i="24" s="1"/>
  <c r="AB114" i="24"/>
  <c r="AB115" i="24" s="1"/>
  <c r="E77" i="24"/>
  <c r="F114" i="24" s="1"/>
  <c r="F115" i="24" s="1"/>
  <c r="E8" i="19"/>
  <c r="B114" i="24"/>
  <c r="B115" i="24" s="1"/>
  <c r="G8" i="19"/>
  <c r="F77" i="24"/>
  <c r="G114" i="24" s="1"/>
  <c r="G115" i="24" s="1"/>
  <c r="G76" i="24"/>
  <c r="G77" i="24" s="1"/>
  <c r="H114" i="24" s="1"/>
  <c r="H115" i="24" s="1"/>
  <c r="M11" i="12"/>
  <c r="L11" i="12"/>
  <c r="AB112" i="24" l="1"/>
  <c r="AD7" i="19" s="1"/>
  <c r="AD18" i="19"/>
  <c r="AB119" i="24"/>
  <c r="AD8" i="19"/>
  <c r="AB155" i="24"/>
  <c r="AD15" i="16" s="1"/>
  <c r="AB152" i="24"/>
  <c r="AD11" i="16" s="1"/>
  <c r="AB149" i="24"/>
  <c r="AD9" i="16" s="1"/>
  <c r="AB146" i="24"/>
  <c r="AC122" i="24"/>
  <c r="AC123" i="24" s="1"/>
  <c r="AC118" i="24"/>
  <c r="AC120" i="24" s="1"/>
  <c r="AC125" i="24"/>
  <c r="AC126" i="24" s="1"/>
  <c r="AC111" i="24"/>
  <c r="AC114" i="24"/>
  <c r="AC115" i="24" s="1"/>
  <c r="F146" i="24"/>
  <c r="D8" i="19"/>
  <c r="H8" i="19"/>
  <c r="H146" i="24"/>
  <c r="G146" i="24"/>
  <c r="B16" i="16"/>
  <c r="B17" i="16"/>
  <c r="AC112" i="24" l="1"/>
  <c r="AE7" i="19" s="1"/>
  <c r="AC119" i="24"/>
  <c r="AE8" i="19"/>
  <c r="AE18" i="19"/>
  <c r="AC155" i="24"/>
  <c r="AE15" i="16" s="1"/>
  <c r="AC152" i="24"/>
  <c r="AE11" i="16" s="1"/>
  <c r="AC149" i="24"/>
  <c r="AE9" i="16" s="1"/>
  <c r="AC146" i="24"/>
  <c r="I8" i="19"/>
  <c r="J8" i="19"/>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<sst xmlns="http://schemas.openxmlformats.org/spreadsheetml/2006/main" count="3468" uniqueCount="1064">
  <si>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</si>
  <si>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</si>
  <si>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</si>
  <si>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</si>
  <si>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</si>
  <si>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</si>
  <si>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</si>
  <si>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</si>
  <si>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</si>
  <si>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</si>
  <si>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</si>
  <si>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</si>
  <si>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</si>
  <si>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</si>
  <si>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</si>
  <si>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</si>
  <si>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</si>
  <si>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</si>
  <si>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</si>
  <si>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</si>
  <si>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</si>
  <si>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</si>
  <si>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</si>
  <si>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</si>
  <si>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</si>
  <si>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</si>
  <si>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</si>
  <si>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</si>
  <si>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</si>
  <si>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</si>
  <si>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</si>
  <si>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</si>
  <si>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</si>
  <si>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</si>
  <si>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</si>
  <si>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</si>
  <si>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</si>
  <si>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</si>
  <si>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</si>
  <si>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</si>
  <si>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</si>
  <si>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</si>
  <si>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</si>
  <si>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</si>
  <si>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</si>
  <si>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</si>
  <si>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</si>
  <si>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</si>
  <si>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</si>
  <si>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</si>
  <si>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</si>
  <si>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</si>
  <si>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</si>
  <si>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</si>
  <si>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</si>
  <si>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</si>
  <si>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</si>
  <si>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</si>
  <si>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</si>
  <si>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</si>
  <si>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</si>
  <si>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</si>
  <si>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</si>
  <si>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</si>
  <si>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</si>
  <si>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</si>
  <si>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</si>
  <si>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</si>
  <si>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</si>
  <si>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</si>
  <si>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</si>
  <si>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</si>
  <si>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</si>
  <si>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</si>
  <si>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</si>
  <si>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</si>
  <si>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</si>
  <si>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</si>
  <si>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</si>
  <si>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</si>
  <si>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</si>
  <si>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</si>
  <si>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</si>
  <si>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</si>
  <si>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</si>
  <si>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</si>
  <si>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</si>
  <si>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</si>
  <si>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</si>
  <si>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</si>
  <si>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</si>
  <si>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</si>
  <si>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</si>
  <si>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</si>
  <si>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</si>
  <si>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</si>
  <si>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</si>
  <si>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</si>
  <si>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</si>
  <si>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</si>
  <si>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</si>
  <si>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</si>
  <si>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</si>
  <si>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</si>
  <si>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</si>
  <si>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</si>
  <si>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</si>
  <si>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</si>
  <si>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</si>
  <si>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</si>
  <si>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</si>
  <si>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</si>
  <si>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</si>
  <si>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</si>
  <si>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</si>
  <si>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</si>
  <si>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</si>
  <si>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</si>
  <si>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</si>
  <si>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</si>
  <si>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</si>
  <si>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</si>
  <si>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</si>
  <si>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</si>
  <si>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</si>
  <si>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</si>
  <si>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</si>
  <si>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</si>
  <si>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</si>
  <si>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</si>
  <si>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</si>
  <si>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</si>
  <si>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</si>
  <si>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</si>
  <si>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</si>
  <si>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</si>
  <si>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</si>
  <si>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</si>
  <si>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</si>
  <si>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</si>
  <si>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</si>
  <si>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</si>
  <si>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</si>
  <si>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</si>
  <si>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</si>
  <si>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</si>
  <si>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</si>
  <si>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</si>
  <si>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</si>
  <si>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</si>
  <si>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</si>
  <si>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</si>
  <si>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</si>
  <si>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</si>
  <si>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</si>
  <si>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</si>
  <si>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</si>
  <si>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</si>
  <si>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</si>
  <si>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</si>
  <si>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</si>
  <si>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</si>
  <si>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</si>
  <si>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</si>
  <si>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</si>
  <si>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</si>
  <si>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</si>
  <si>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</si>
  <si>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</si>
  <si>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</si>
  <si>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</si>
  <si>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</si>
  <si>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</si>
  <si>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</si>
  <si>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</si>
  <si>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</si>
  <si>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</si>
  <si>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</si>
  <si>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</si>
  <si>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</si>
  <si>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</si>
  <si>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</si>
  <si>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</si>
  <si>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</si>
  <si>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</si>
  <si>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</si>
  <si>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</si>
  <si>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</si>
  <si>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</si>
  <si>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</si>
  <si>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</si>
  <si>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</si>
  <si>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</si>
  <si>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</si>
  <si>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</si>
  <si>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</si>
  <si>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</si>
  <si>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</si>
  <si>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</si>
  <si>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</si>
  <si>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</si>
  <si>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</si>
  <si>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</si>
  <si>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</si>
  <si>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</si>
  <si>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</si>
  <si>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</si>
  <si>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</si>
  <si>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</si>
  <si>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</si>
  <si>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</si>
  <si>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</si>
  <si>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</si>
  <si>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</si>
  <si>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</si>
  <si>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</si>
  <si>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</si>
  <si>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</si>
  <si>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</si>
  <si>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</si>
  <si>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</si>
  <si>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</si>
  <si>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</si>
  <si>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</si>
  <si>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</si>
  <si>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</si>
  <si>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</si>
  <si>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</si>
  <si>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</si>
  <si>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</si>
  <si>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</si>
  <si>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</si>
  <si>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</si>
  <si>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</si>
  <si>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</si>
  <si>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</si>
  <si>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</si>
  <si>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</si>
  <si>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</si>
  <si>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</si>
  <si>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</si>
  <si>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</si>
  <si>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</si>
  <si>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</si>
  <si>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</si>
  <si>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</si>
  <si>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</si>
  <si>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</si>
  <si>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</si>
  <si>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</si>
  <si>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</si>
  <si>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</si>
  <si>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</si>
  <si>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</si>
  <si>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</si>
  <si>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</si>
  <si>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</si>
  <si>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</si>
  <si>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</si>
  <si>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</si>
  <si>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</si>
  <si>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</si>
  <si>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</si>
  <si>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</si>
  <si>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</si>
  <si>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</si>
  <si>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</si>
  <si>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</si>
  <si>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</si>
  <si>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</si>
  <si>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</si>
  <si>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</si>
  <si>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</si>
  <si>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</si>
  <si>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</si>
  <si>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</si>
  <si>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</si>
  <si>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</si>
  <si>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</si>
  <si>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</si>
  <si>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</si>
  <si>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</si>
  <si>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</si>
  <si>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</si>
  <si>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</si>
  <si>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</si>
  <si>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</si>
  <si>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</si>
  <si>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</si>
  <si>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</si>
  <si>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</si>
  <si>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</si>
  <si>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</si>
  <si>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</si>
  <si>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</si>
  <si>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</si>
  <si>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</si>
  <si>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</si>
  <si>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</si>
  <si>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</si>
  <si>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</si>
  <si>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</si>
  <si>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</si>
  <si>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</si>
  <si>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</si>
  <si>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</si>
  <si>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</si>
  <si>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</si>
  <si>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</si>
  <si>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</si>
  <si>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</si>
  <si>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</si>
  <si>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</si>
  <si>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</si>
  <si>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</si>
  <si>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</si>
  <si>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</si>
  <si>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</si>
  <si>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</si>
  <si>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</si>
  <si>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</si>
  <si>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</si>
  <si>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</si>
  <si>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</si>
  <si>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</si>
  <si>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</si>
  <si>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</si>
  <si>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</si>
  <si>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</si>
  <si>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</si>
  <si>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</si>
  <si>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</si>
  <si>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</si>
  <si>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</si>
  <si>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</si>
  <si>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</si>
  <si>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</si>
  <si>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</si>
  <si>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</si>
  <si>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</si>
  <si>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</si>
  <si>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</si>
  <si>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</si>
  <si>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</si>
  <si>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</si>
  <si>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</si>
  <si>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</si>
  <si>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</si>
  <si>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</si>
  <si>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</si>
  <si>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</si>
  <si>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</si>
  <si>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</si>
  <si>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</si>
  <si>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</si>
  <si>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</si>
  <si>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</si>
  <si>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</si>
  <si>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</si>
  <si>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</si>
  <si>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</si>
  <si>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</si>
  <si>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</si>
  <si>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</si>
  <si>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</si>
  <si>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</si>
  <si>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</si>
  <si>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</si>
  <si>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</si>
  <si>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</si>
  <si>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</si>
  <si>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</si>
  <si>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</si>
  <si>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</si>
  <si>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</si>
  <si>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</si>
  <si>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</si>
  <si>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</si>
  <si>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</si>
  <si>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</si>
  <si>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</si>
  <si>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</si>
  <si>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</si>
  <si>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</si>
  <si>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</si>
  <si>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</si>
  <si>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</si>
  <si>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</si>
  <si>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</si>
  <si>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</si>
  <si>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</si>
  <si>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</si>
  <si>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</si>
  <si>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</si>
  <si>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</si>
  <si>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</si>
  <si>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</si>
  <si>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</si>
  <si>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</si>
  <si>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</si>
  <si>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</si>
  <si>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</si>
  <si>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</si>
  <si>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</si>
  <si>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</si>
  <si>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</si>
  <si>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</si>
  <si>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</si>
  <si>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</si>
  <si>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</si>
  <si>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</si>
  <si>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</si>
  <si>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</si>
  <si>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</si>
  <si>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</si>
  <si>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</si>
  <si>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</si>
  <si>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</si>
  <si>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</si>
  <si>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</si>
  <si>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</si>
  <si>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</si>
  <si>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</si>
  <si>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</si>
  <si>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</si>
  <si>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</si>
  <si>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</si>
  <si>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</si>
  <si>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</si>
  <si>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</si>
  <si>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</si>
  <si>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</si>
  <si>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</si>
  <si>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</si>
  <si>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</si>
  <si>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</si>
  <si>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</si>
  <si>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</si>
  <si>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</si>
  <si>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</si>
  <si>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</si>
  <si>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</si>
  <si>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</si>
  <si>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</si>
  <si>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</si>
  <si>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</si>
  <si>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</si>
  <si>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</si>
  <si>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</si>
  <si>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</si>
  <si>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</si>
  <si>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</si>
  <si>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</si>
  <si>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</si>
  <si>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</si>
  <si>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</si>
  <si>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</si>
  <si>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</si>
  <si>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</si>
  <si>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</si>
  <si>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</si>
  <si>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</si>
  <si>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</si>
  <si>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</si>
  <si>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</si>
  <si>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</si>
  <si>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</si>
  <si>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</si>
  <si>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</si>
  <si>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</si>
  <si>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</si>
  <si>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</si>
  <si>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</si>
  <si>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</si>
  <si>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</si>
  <si>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</si>
  <si>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</si>
  <si>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</si>
  <si>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</si>
  <si>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</si>
  <si>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</si>
  <si>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</si>
  <si>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</si>
  <si>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</si>
  <si>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</si>
  <si>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</si>
  <si>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</si>
  <si>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</si>
  <si>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</si>
  <si>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</si>
  <si>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</si>
  <si>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</si>
  <si>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</si>
  <si>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</si>
  <si>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</si>
  <si>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</si>
  <si>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</si>
  <si>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</si>
  <si>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</si>
  <si>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</si>
  <si>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</si>
  <si>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</si>
  <si>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</si>
  <si>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</si>
  <si>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</si>
  <si>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</si>
  <si>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</si>
  <si>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</si>
  <si>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</si>
  <si>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</si>
  <si>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</si>
  <si>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</si>
  <si>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</si>
  <si>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</si>
  <si>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</si>
  <si>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</si>
  <si>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</si>
  <si>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</si>
  <si>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</si>
  <si>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</si>
  <si>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</si>
  <si>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</si>
  <si>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</si>
  <si>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</si>
  <si>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</si>
  <si>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</si>
  <si>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</si>
  <si>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</si>
  <si>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</si>
  <si>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</si>
  <si>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</si>
  <si>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</si>
  <si>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</si>
  <si>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</si>
  <si>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</si>
  <si>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</si>
  <si>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</si>
  <si>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</si>
  <si>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</si>
  <si>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</si>
  <si>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</si>
  <si>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</si>
  <si>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</si>
  <si>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</si>
  <si>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</si>
  <si>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</si>
  <si>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</si>
  <si>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</si>
  <si>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</si>
  <si>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</si>
  <si>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</si>
  <si>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</si>
  <si>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</si>
  <si>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</si>
  <si>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</si>
  <si>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</si>
  <si>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</si>
  <si>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</si>
  <si>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</si>
  <si>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</si>
  <si>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</si>
  <si>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</si>
  <si>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</si>
  <si>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</si>
  <si>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</si>
  <si>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</si>
  <si>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</si>
  <si>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</si>
  <si>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</si>
  <si>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</si>
  <si>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</si>
  <si>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</si>
  <si>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</si>
  <si>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</si>
  <si>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</si>
  <si>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</si>
  <si>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</si>
  <si>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</si>
  <si>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</si>
  <si>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</si>
  <si>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</si>
  <si>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</si>
  <si>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</si>
  <si>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</si>
  <si>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</si>
  <si>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</si>
  <si>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</si>
  <si>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</si>
  <si>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</si>
  <si>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</si>
  <si>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</si>
  <si>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</si>
  <si>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</si>
  <si>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</si>
  <si>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</si>
  <si>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</si>
  <si>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</si>
  <si>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</si>
  <si>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</si>
  <si>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</si>
  <si>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</si>
  <si>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</si>
  <si>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</si>
  <si>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</si>
  <si>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</si>
  <si>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</si>
  <si>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</si>
  <si>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</si>
  <si>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</si>
  <si>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</si>
  <si>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</si>
  <si>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</si>
  <si>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</si>
  <si>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</si>
  <si>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</si>
  <si>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</si>
  <si>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</si>
  <si>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</si>
  <si>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</si>
  <si>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</si>
  <si>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</si>
  <si>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</si>
  <si>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</si>
  <si>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</si>
  <si>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</si>
  <si>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</si>
  <si>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</si>
  <si>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</si>
  <si>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</si>
  <si>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</si>
  <si>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</si>
  <si>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</si>
  <si>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</si>
  <si>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</si>
  <si>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</si>
  <si>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</si>
  <si>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</si>
  <si>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</si>
  <si>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</si>
  <si>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</si>
  <si>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</si>
  <si>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</si>
  <si>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</si>
  <si>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</si>
  <si>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</si>
  <si>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</si>
  <si>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</si>
  <si>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</si>
  <si>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</si>
  <si>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</si>
  <si>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</si>
  <si>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</si>
  <si>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</si>
  <si>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</si>
  <si>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</si>
  <si>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</si>
  <si>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</si>
  <si>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</si>
  <si>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</si>
  <si>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</si>
  <si>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</si>
  <si>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</si>
  <si>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</si>
  <si>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</si>
  <si>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</si>
  <si>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</si>
  <si>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</si>
  <si>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</si>
  <si>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</si>
  <si>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</si>
  <si>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</si>
  <si>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</si>
  <si>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</si>
  <si>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</si>
  <si>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</si>
  <si>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</si>
  <si>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</si>
  <si>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</si>
  <si>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</si>
  <si>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</si>
  <si>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</si>
  <si>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</si>
  <si>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</si>
  <si>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</si>
  <si>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</si>
  <si>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</si>
  <si>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</si>
  <si>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</si>
  <si>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</si>
  <si>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</si>
  <si>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</si>
  <si>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</si>
  <si>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</si>
  <si>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</si>
  <si>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</si>
  <si>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</si>
  <si>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</si>
  <si>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</si>
  <si>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</si>
  <si>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</si>
  <si>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</si>
  <si>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</si>
  <si>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</si>
  <si>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</si>
  <si>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</si>
  <si>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</si>
  <si>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</si>
  <si>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</si>
  <si>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</si>
  <si>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</si>
  <si>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</si>
  <si>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</si>
  <si>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</si>
  <si>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</si>
  <si>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</si>
  <si>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</si>
  <si>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</si>
  <si>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</si>
  <si>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</si>
  <si>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</si>
  <si>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</si>
  <si>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</si>
  <si>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</si>
  <si>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</si>
  <si>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</si>
  <si>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</si>
  <si>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</si>
  <si>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</si>
  <si>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</si>
  <si>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</si>
  <si>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</si>
  <si>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</si>
  <si>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</si>
  <si>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</si>
  <si>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</si>
  <si>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thermal Credit Value (2020 $ / MWh)</t>
  </si>
  <si>
    <t>Solar thermal Credit, Adjusted for Plant Lifetime and Transferability Penalty</t>
  </si>
  <si>
    <t>Geothermal Credit Value (2020 $ / MWh)</t>
  </si>
  <si>
    <t>MSW Credit Value (2020 $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</si>
  <si>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</si>
  <si>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</si>
  <si>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</si>
  <si>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</si>
  <si>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</si>
  <si>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</si>
  <si>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</si>
  <si>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</si>
  <si>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</si>
  <si>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</si>
  <si>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</si>
  <si>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</si>
  <si>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</si>
  <si>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</si>
  <si>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</si>
  <si>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</si>
  <si>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</si>
  <si>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</si>
  <si>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</si>
  <si>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</si>
  <si>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</si>
  <si>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</si>
  <si>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</si>
  <si>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</si>
  <si>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</si>
  <si>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</si>
  <si>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</si>
  <si>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</si>
  <si>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</si>
  <si>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</si>
  <si>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</si>
  <si>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</si>
  <si>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</si>
  <si>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</si>
  <si>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</si>
  <si>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</si>
  <si>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</si>
  <si>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</si>
  <si>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</si>
  <si>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</si>
  <si>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</si>
  <si>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</si>
  <si>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</si>
  <si>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</si>
  <si>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</si>
  <si>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</si>
  <si>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</si>
  <si>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</si>
  <si>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</si>
  <si>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</si>
  <si>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</si>
  <si>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</si>
  <si>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</si>
  <si>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</si>
  <si>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</si>
  <si>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</si>
  <si>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</si>
  <si>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</si>
  <si>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</si>
  <si>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</si>
  <si>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</si>
  <si>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</si>
  <si>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</si>
  <si>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</si>
  <si>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</si>
  <si>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</si>
  <si>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</si>
  <si>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</si>
  <si>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</si>
  <si>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</si>
  <si>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</si>
  <si>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</si>
  <si>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</si>
  <si>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</si>
  <si>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</si>
  <si>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</si>
  <si>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</si>
  <si>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</si>
  <si>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hydrogen combustion turbine</t>
  </si>
  <si>
    <t>hydrogen combined cycle</t>
  </si>
  <si>
    <t>% of capital costs</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</si>
  <si>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</si>
  <si>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</si>
  <si>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</si>
  <si>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</si>
  <si>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</si>
  <si>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</si>
  <si>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</si>
  <si>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</si>
  <si>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</si>
  <si>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</si>
  <si>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</si>
  <si>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</si>
  <si>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</si>
  <si>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</si>
  <si>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</si>
  <si>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</si>
  <si>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</si>
  <si>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</si>
  <si>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</si>
  <si>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</si>
  <si>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</si>
  <si>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</si>
  <si>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</si>
  <si>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</si>
  <si>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</si>
  <si>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</si>
  <si>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</si>
  <si>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</si>
  <si>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</si>
  <si>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</si>
  <si>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</si>
  <si>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</si>
  <si>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</si>
  <si>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</si>
  <si>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</si>
  <si>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</si>
  <si>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</si>
  <si>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</si>
  <si>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</si>
  <si>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</si>
  <si>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</si>
  <si>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</si>
  <si>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</si>
  <si>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</si>
  <si>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</si>
  <si>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</si>
  <si>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</si>
  <si>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</si>
  <si>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</si>
  <si>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</si>
  <si>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</si>
  <si>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</si>
  <si>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</si>
  <si>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</si>
  <si>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</si>
  <si>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</si>
  <si>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</si>
  <si>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</si>
  <si>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</si>
  <si>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</si>
  <si>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</si>
  <si>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</si>
  <si>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</si>
  <si>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</si>
  <si>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</si>
  <si>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</si>
  <si>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</si>
  <si>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</si>
  <si>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</si>
  <si>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</si>
  <si>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</si>
  <si>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</si>
  <si>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</si>
  <si>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</si>
  <si>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</si>
  <si>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</si>
  <si>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</si>
  <si>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</si>
  <si>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</si>
  <si>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</si>
  <si>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</si>
  <si>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</si>
  <si>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</si>
  <si>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</si>
  <si>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</si>
  <si>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</si>
  <si>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</si>
  <si>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</si>
  <si>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</si>
  <si>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</si>
  <si>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</si>
  <si>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</si>
  <si>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</si>
  <si>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</si>
  <si>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</si>
  <si>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</si>
  <si>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</si>
  <si>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</si>
  <si>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</si>
  <si>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</si>
  <si>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</si>
  <si>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</si>
  <si>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</si>
  <si>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</si>
  <si>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</si>
  <si>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</si>
  <si>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</si>
  <si>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</si>
  <si>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</si>
  <si>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</si>
  <si>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</si>
  <si>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</si>
  <si>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</si>
  <si>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</si>
  <si>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</si>
  <si>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</si>
  <si>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</si>
  <si>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</si>
  <si>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</si>
  <si>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</si>
  <si>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</si>
  <si>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</si>
  <si>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</si>
  <si>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</si>
  <si>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</si>
  <si>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</si>
  <si>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</si>
  <si>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</si>
  <si>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</si>
  <si>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</si>
  <si>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</si>
  <si>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</si>
  <si>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</si>
  <si>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</si>
  <si>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</si>
  <si>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</si>
  <si>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</si>
  <si>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</si>
  <si>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</si>
  <si>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</si>
  <si>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</si>
  <si>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</si>
  <si>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</si>
  <si>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</si>
  <si>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</si>
  <si>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</si>
  <si>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</si>
  <si>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</si>
  <si>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</si>
  <si>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</si>
  <si>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</si>
  <si>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</si>
  <si>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</si>
  <si>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</si>
  <si>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</si>
  <si>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</si>
  <si>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</si>
  <si>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</si>
  <si>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</si>
  <si>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</si>
  <si>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</si>
  <si>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</si>
  <si>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</si>
  <si>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</si>
  <si>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</si>
  <si>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</si>
  <si>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</si>
  <si>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</si>
  <si>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</si>
  <si>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</si>
  <si>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</si>
  <si>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</si>
  <si>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</si>
  <si>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</si>
  <si>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</si>
  <si>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</si>
  <si>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</si>
  <si>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</si>
  <si>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</si>
  <si>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</si>
  <si>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</si>
  <si>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</si>
  <si>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</si>
  <si>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</si>
  <si>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</si>
  <si>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</si>
  <si>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</si>
  <si>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</si>
  <si>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</si>
  <si>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</si>
  <si>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</si>
  <si>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</si>
  <si>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</si>
  <si>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</si>
  <si>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</si>
  <si>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</si>
  <si>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</si>
  <si>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</si>
  <si>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</si>
  <si>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</si>
  <si>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</si>
  <si>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</si>
  <si>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</si>
  <si>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</si>
  <si>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</si>
  <si>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</si>
  <si>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</si>
  <si>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</si>
  <si>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</si>
  <si>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</si>
  <si>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</si>
  <si>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</si>
  <si>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</si>
  <si>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</si>
  <si>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</si>
  <si>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</si>
  <si>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</si>
  <si>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</si>
  <si>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</si>
  <si>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</si>
  <si>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</si>
  <si>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</si>
  <si>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</si>
  <si>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</si>
  <si>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</si>
  <si>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</si>
  <si>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</si>
  <si>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</si>
  <si>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</si>
  <si>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</si>
  <si>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</si>
  <si>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</si>
  <si>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</si>
  <si>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</si>
  <si>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</si>
  <si>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</si>
  <si>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 xml:space="preserve">We assume a two year delay since plants can qualify so long as the begin construction by a certain date. </t>
  </si>
  <si>
    <t>*see Methodology notes - solar PV uses the PTC</t>
  </si>
  <si>
    <t>Solar PV Credit, Adjusted for Transferability Penalty</t>
  </si>
  <si>
    <t>Solar thermal Credit, Adjusted for 4Transferability Penalty</t>
  </si>
  <si>
    <t>Geothermal Credit, Adjusted for Transferability Penalty</t>
  </si>
  <si>
    <t>MSW Credit, Adjusted for Transferability Penalty</t>
  </si>
  <si>
    <t>Nuclear Credit, Adjusted for Transferability Penalty</t>
  </si>
  <si>
    <t>Latest calibration year target passed: 2040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</si>
</sst>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76">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1" borderId="0" xfId="0" applyNumberFormat="1" applyFill="1"/>
    <xf numFmtId="0" fontId="38" fillId="0" borderId="0" xfId="0" applyFont="1" applyAlignment="1">
      <alignment vertical="center"/>
    </xf>
    <xf numFmtId="0" fontId="26" fillId="12"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4"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6"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3"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8" borderId="30" xfId="0" applyFont="1" applyFill="1" applyBorder="1" applyAlignment="1">
      <alignment horizontal="center" vertical="center" wrapText="1"/>
    </xf>
    <xf numFmtId="0" fontId="31" fillId="18"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8" borderId="33" xfId="0" applyFont="1" applyFill="1" applyBorder="1" applyAlignment="1">
      <alignment horizontal="center" vertical="center" wrapText="1"/>
    </xf>
    <xf numFmtId="0" fontId="31" fillId="18"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19" borderId="0" xfId="0" applyNumberFormat="1" applyFont="1" applyFill="1" applyAlignment="1">
      <alignment horizontal="right"/>
    </xf>
    <xf numFmtId="37" fontId="31" fillId="19"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4" borderId="44" xfId="0" applyNumberFormat="1" applyFont="1" applyFill="1" applyBorder="1" applyAlignment="1">
      <alignment horizontal="right"/>
    </xf>
    <xf numFmtId="165" fontId="31" fillId="14"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4"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4"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4"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4"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5"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6" borderId="0" xfId="0" applyFont="1" applyFill="1" applyAlignment="1">
      <alignment horizontal="center"/>
    </xf>
    <xf numFmtId="0" fontId="34" fillId="0" borderId="62" xfId="0" applyFont="1" applyBorder="1"/>
    <xf numFmtId="9" fontId="31" fillId="14" borderId="63" xfId="0" applyNumberFormat="1" applyFont="1" applyFill="1" applyBorder="1"/>
    <xf numFmtId="0" fontId="34" fillId="0" borderId="64" xfId="0" applyFont="1" applyBorder="1"/>
    <xf numFmtId="9" fontId="31" fillId="14" borderId="65" xfId="0" applyNumberFormat="1" applyFont="1" applyFill="1" applyBorder="1"/>
    <xf numFmtId="9" fontId="31" fillId="14"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4" borderId="68" xfId="0" applyNumberFormat="1" applyFont="1" applyFill="1" applyBorder="1"/>
    <xf numFmtId="5" fontId="31" fillId="14" borderId="54" xfId="0" applyNumberFormat="1" applyFont="1" applyFill="1" applyBorder="1"/>
    <xf numFmtId="5" fontId="31" fillId="14" borderId="66" xfId="0" applyNumberFormat="1" applyFont="1" applyFill="1" applyBorder="1"/>
    <xf numFmtId="5" fontId="31" fillId="14" borderId="63" xfId="0" applyNumberFormat="1" applyFont="1" applyFill="1" applyBorder="1"/>
    <xf numFmtId="5" fontId="31" fillId="0" borderId="0" xfId="0" applyNumberFormat="1" applyFont="1"/>
    <xf numFmtId="170" fontId="31" fillId="14" borderId="68" xfId="0" applyNumberFormat="1" applyFont="1" applyFill="1" applyBorder="1"/>
    <xf numFmtId="170" fontId="31" fillId="14" borderId="54" xfId="0" applyNumberFormat="1" applyFont="1" applyFill="1" applyBorder="1"/>
    <xf numFmtId="170" fontId="31" fillId="14" borderId="66" xfId="0" applyNumberFormat="1" applyFont="1" applyFill="1" applyBorder="1"/>
    <xf numFmtId="170" fontId="31" fillId="14" borderId="63" xfId="0" applyNumberFormat="1" applyFont="1" applyFill="1" applyBorder="1"/>
    <xf numFmtId="170" fontId="31" fillId="14" borderId="70" xfId="0" applyNumberFormat="1" applyFont="1" applyFill="1" applyBorder="1"/>
    <xf numFmtId="0" fontId="31" fillId="0" borderId="71" xfId="0" applyFont="1" applyBorder="1"/>
    <xf numFmtId="0" fontId="31" fillId="0" borderId="72" xfId="0" applyFont="1" applyBorder="1"/>
    <xf numFmtId="5" fontId="31" fillId="14" borderId="70" xfId="0" applyNumberFormat="1" applyFont="1" applyFill="1" applyBorder="1"/>
    <xf numFmtId="0" fontId="34" fillId="10" borderId="0" xfId="0" applyFont="1" applyFill="1" applyAlignment="1">
      <alignment horizontal="center" vertical="center" textRotation="90" wrapText="1"/>
    </xf>
    <xf numFmtId="165" fontId="31" fillId="15"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3"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3"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3" borderId="0" xfId="0" applyFont="1" applyFill="1" applyAlignment="1">
      <alignment vertical="center" wrapText="1"/>
    </xf>
    <xf numFmtId="0" fontId="31" fillId="0" borderId="73" xfId="0" applyFont="1" applyBorder="1"/>
    <xf numFmtId="0" fontId="31" fillId="0" borderId="74" xfId="0" applyFont="1" applyBorder="1"/>
    <xf numFmtId="0" fontId="40" fillId="23"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4"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8"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8"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4" borderId="68" xfId="8" applyFont="1" applyFill="1" applyBorder="1"/>
    <xf numFmtId="9" fontId="31" fillId="14" borderId="54" xfId="8" applyFont="1" applyFill="1" applyBorder="1"/>
    <xf numFmtId="9" fontId="31" fillId="14"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0" fontId="0" fillId="0" borderId="0" xfId="0" applyAlignment="1">
      <alignment horizontal="right"/>
    </xf>
    <xf numFmtId="0" fontId="40" fillId="13" borderId="15" xfId="0" applyFont="1" applyFill="1" applyBorder="1" applyAlignment="1">
      <alignment horizontal="center" vertical="center" wrapText="1"/>
    </xf>
    <xf numFmtId="0" fontId="40" fillId="13" borderId="16" xfId="0" applyFont="1" applyFill="1" applyBorder="1" applyAlignment="1">
      <alignment horizontal="center" vertical="center" wrapText="1"/>
    </xf>
    <xf numFmtId="0" fontId="42" fillId="0" borderId="17" xfId="0" applyFont="1" applyBorder="1"/>
    <xf numFmtId="0" fontId="31" fillId="15" borderId="21" xfId="0" applyFont="1" applyFill="1" applyBorder="1" applyAlignment="1">
      <alignment horizontal="center" wrapText="1"/>
    </xf>
    <xf numFmtId="0" fontId="31" fillId="15" borderId="22" xfId="0" applyFont="1" applyFill="1" applyBorder="1" applyAlignment="1">
      <alignment horizontal="center" wrapText="1"/>
    </xf>
    <xf numFmtId="0" fontId="40" fillId="16" borderId="0" xfId="0" applyFont="1" applyFill="1" applyAlignment="1">
      <alignment horizontal="center"/>
    </xf>
    <xf numFmtId="0" fontId="0" fillId="0" borderId="0" xfId="0" applyAlignment="1">
      <alignment horizontal="center"/>
    </xf>
    <xf numFmtId="0" fontId="40" fillId="24" borderId="0" xfId="0" applyFont="1" applyFill="1" applyAlignment="1">
      <alignment horizontal="center" vertical="center" textRotation="90" wrapText="1"/>
    </xf>
    <xf numFmtId="0" fontId="39" fillId="24"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7" borderId="82" xfId="0" applyFont="1" applyFill="1" applyBorder="1" applyAlignment="1">
      <alignment horizontal="center"/>
    </xf>
    <xf numFmtId="0" fontId="45" fillId="17" borderId="83" xfId="0" applyFont="1" applyFill="1" applyBorder="1" applyAlignment="1">
      <alignment horizontal="center"/>
    </xf>
    <xf numFmtId="0" fontId="0" fillId="0" borderId="83" xfId="0" applyBorder="1"/>
    <xf numFmtId="0" fontId="0" fillId="0" borderId="84" xfId="0" applyBorder="1"/>
    <xf numFmtId="0" fontId="34" fillId="25" borderId="88" xfId="0" applyFont="1" applyFill="1" applyBorder="1" applyAlignment="1">
      <alignment horizontal="center"/>
    </xf>
    <xf numFmtId="0" fontId="34" fillId="25" borderId="89" xfId="0" applyFont="1" applyFill="1" applyBorder="1" applyAlignment="1">
      <alignment horizontal="center"/>
    </xf>
    <xf numFmtId="0" fontId="34" fillId="25"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40" fillId="13" borderId="0" xfId="0" applyFont="1" applyFill="1" applyAlignment="1">
      <alignment horizontal="center" vertical="center" wrapText="1"/>
    </xf>
    <xf numFmtId="0" fontId="49" fillId="21" borderId="0" xfId="0" applyFont="1" applyFill="1" applyAlignment="1">
      <alignment horizontal="center" vertical="center" textRotation="90" wrapText="1"/>
    </xf>
    <xf numFmtId="0" fontId="40" fillId="13" borderId="67" xfId="0" applyFont="1" applyFill="1" applyBorder="1" applyAlignment="1">
      <alignment horizontal="center" vertical="center" wrapText="1"/>
    </xf>
    <xf numFmtId="0" fontId="40" fillId="20"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34" fillId="26" borderId="0" xfId="0" applyFont="1" applyFill="1" applyAlignment="1">
      <alignment horizontal="center" vertical="center" textRotation="90"/>
    </xf>
    <xf numFmtId="0" fontId="34" fillId="23" borderId="0" xfId="0" applyFont="1" applyFill="1" applyAlignment="1">
      <alignment horizontal="center" vertical="center" textRotation="90"/>
    </xf>
    <xf numFmtId="0" fontId="34" fillId="23" borderId="71" xfId="0" applyFont="1" applyFill="1" applyBorder="1" applyAlignment="1">
      <alignment horizontal="center" vertical="center" textRotation="90"/>
    </xf>
    <xf numFmtId="0" fontId="40" fillId="13"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0" fillId="16" borderId="24" xfId="0" applyFont="1" applyFill="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31" fillId="0" borderId="126" xfId="0" applyFont="1" applyBorder="1"/>
    <xf numFmtId="0" fontId="31" fillId="0" borderId="78" xfId="0" applyFont="1" applyBorder="1"/>
    <xf numFmtId="0" fontId="31" fillId="0" borderId="79" xfId="0" applyFont="1" applyBorder="1"/>
    <xf numFmtId="0" fontId="2" fillId="0" borderId="77" xfId="1" applyFill="1" applyBorder="1" applyAlignment="1">
      <alignment horizontal="center"/>
    </xf>
    <xf numFmtId="0" fontId="2" fillId="0" borderId="78" xfId="1" applyFill="1" applyBorder="1" applyAlignment="1">
      <alignment horizontal="center"/>
    </xf>
    <xf numFmtId="0" fontId="34" fillId="0" borderId="136" xfId="0" applyFont="1" applyBorder="1" applyAlignment="1">
      <alignment horizontal="left" vertical="center"/>
    </xf>
    <xf numFmtId="0" fontId="2" fillId="0" borderId="77" xfId="1" applyFill="1" applyBorder="1" applyAlignment="1">
      <alignment horizontal="center" vertical="top"/>
    </xf>
    <xf numFmtId="0" fontId="2" fillId="0" borderId="78" xfId="1" applyFill="1" applyBorder="1" applyAlignment="1">
      <alignment horizontal="center" vertical="top"/>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135" xfId="0" applyFont="1" applyBorder="1" applyAlignment="1">
      <alignment horizontal="left" vertical="center"/>
    </xf>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0" fillId="0" borderId="0" xfId="0"/>
    <xf numFmtId="0" fontId="0" fillId="0" borderId="23" xfId="0" applyBorder="1"/>
    <xf numFmtId="0" fontId="40" fillId="16"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7" borderId="25" xfId="0" applyFont="1" applyFill="1" applyBorder="1" applyAlignment="1">
      <alignment horizontal="center"/>
    </xf>
    <xf numFmtId="0" fontId="45" fillId="17" borderId="26" xfId="0" applyFont="1" applyFill="1" applyBorder="1" applyAlignment="1">
      <alignment horizontal="center"/>
    </xf>
    <xf numFmtId="0" fontId="45" fillId="17" borderId="27" xfId="0" applyFont="1" applyFill="1" applyBorder="1" applyAlignment="1">
      <alignment horizontal="center"/>
    </xf>
    <xf numFmtId="0" fontId="40" fillId="20" borderId="0" xfId="0" applyFont="1" applyFill="1" applyAlignment="1">
      <alignment horizontal="center" vertical="center" textRotation="90" wrapText="1"/>
    </xf>
    <xf numFmtId="0" fontId="39" fillId="20"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31" fillId="0" borderId="77" xfId="0" applyFont="1" applyBorder="1"/>
    <xf numFmtId="0" fontId="2" fillId="0" borderId="77" xfId="1" applyBorder="1" applyAlignment="1">
      <alignment horizontal="center"/>
    </xf>
    <xf numFmtId="0" fontId="34" fillId="22" borderId="0" xfId="0" applyFont="1" applyFill="1" applyAlignment="1">
      <alignment horizontal="center" vertical="center" textRotation="90"/>
    </xf>
    <xf numFmtId="0" fontId="40" fillId="23" borderId="0" xfId="0" applyFont="1" applyFill="1" applyAlignment="1">
      <alignment horizontal="center" vertical="center" wrapText="1"/>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77" xfId="0" applyFont="1" applyBorder="1" applyAlignment="1">
      <alignment horizontal="center"/>
    </xf>
    <xf numFmtId="0" fontId="31" fillId="0" borderId="78" xfId="0" applyFont="1" applyBorder="1" applyAlignment="1">
      <alignment horizontal="center"/>
    </xf>
    <xf numFmtId="0" fontId="31" fillId="0" borderId="18" xfId="0" applyFont="1" applyBorder="1" applyAlignment="1">
      <alignment horizontal="left" vertic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
  <sheetViews>
    <sheetView tabSelected="1" workbookViewId="0">
      <selection activeCell="B97" sqref="B97"/>
    </sheetView>
  </sheetViews>
  <sheetFormatPr defaultColWidth="9.28515625" defaultRowHeight="15" x14ac:dyDescent="0.25"/>
  <cols>
    <col min="2" max="2" width="83.28515625" customWidth="1"/>
  </cols>
  <sheetData>
    <row r="1" spans="1:2" x14ac:dyDescent="0.25">
      <c r="A1" s="1" t="s">
        <v>184</v>
      </c>
    </row>
    <row r="2" spans="1:2" x14ac:dyDescent="0.25">
      <c r="A2" s="1" t="s">
        <v>183</v>
      </c>
    </row>
    <row r="3" spans="1:2" x14ac:dyDescent="0.25">
      <c r="A3" s="1" t="s">
        <v>310</v>
      </c>
    </row>
    <row r="5" spans="1:2" x14ac:dyDescent="0.25">
      <c r="A5" s="1" t="s">
        <v>0</v>
      </c>
      <c r="B5" s="27" t="s">
        <v>115</v>
      </c>
    </row>
    <row r="6" spans="1:2" x14ac:dyDescent="0.25">
      <c r="B6" t="s">
        <v>1</v>
      </c>
    </row>
    <row r="7" spans="1:2" x14ac:dyDescent="0.25">
      <c r="B7" s="2">
        <v>2014</v>
      </c>
    </row>
    <row r="8" spans="1:2" x14ac:dyDescent="0.25">
      <c r="B8" t="s">
        <v>2</v>
      </c>
    </row>
    <row r="9" spans="1:2" x14ac:dyDescent="0.25">
      <c r="B9" s="28" t="s">
        <v>3</v>
      </c>
    </row>
    <row r="10" spans="1:2" x14ac:dyDescent="0.25">
      <c r="B10" t="s">
        <v>4</v>
      </c>
    </row>
    <row r="12" spans="1:2" x14ac:dyDescent="0.25">
      <c r="B12" s="27" t="s">
        <v>256</v>
      </c>
    </row>
    <row r="13" spans="1:2" x14ac:dyDescent="0.25">
      <c r="B13" t="s">
        <v>288</v>
      </c>
    </row>
    <row r="14" spans="1:2" x14ac:dyDescent="0.25">
      <c r="B14" s="2">
        <v>2015</v>
      </c>
    </row>
    <row r="15" spans="1:2" x14ac:dyDescent="0.25">
      <c r="B15" t="s">
        <v>289</v>
      </c>
    </row>
    <row r="16" spans="1:2" x14ac:dyDescent="0.25">
      <c r="B16" s="28" t="s">
        <v>230</v>
      </c>
    </row>
    <row r="18" spans="2:2" x14ac:dyDescent="0.25">
      <c r="B18" s="27" t="s">
        <v>290</v>
      </c>
    </row>
    <row r="19" spans="2:2" x14ac:dyDescent="0.25">
      <c r="B19" t="s">
        <v>521</v>
      </c>
    </row>
    <row r="20" spans="2:2" x14ac:dyDescent="0.25">
      <c r="B20" s="2">
        <v>2020</v>
      </c>
    </row>
    <row r="21" spans="2:2" x14ac:dyDescent="0.25">
      <c r="B21" t="s">
        <v>520</v>
      </c>
    </row>
    <row r="22" spans="2:2" x14ac:dyDescent="0.25">
      <c r="B22" s="28" t="s">
        <v>519</v>
      </c>
    </row>
    <row r="24" spans="2:2" x14ac:dyDescent="0.25">
      <c r="B24" s="27" t="s">
        <v>291</v>
      </c>
    </row>
    <row r="25" spans="2:2" x14ac:dyDescent="0.25">
      <c r="B25" t="s">
        <v>292</v>
      </c>
    </row>
    <row r="26" spans="2:2" x14ac:dyDescent="0.25">
      <c r="B26" s="2">
        <v>2015</v>
      </c>
    </row>
    <row r="27" spans="2:2" x14ac:dyDescent="0.25">
      <c r="B27" t="s">
        <v>293</v>
      </c>
    </row>
    <row r="28" spans="2:2" x14ac:dyDescent="0.25">
      <c r="B28" s="28" t="s">
        <v>224</v>
      </c>
    </row>
    <row r="30" spans="2:2" x14ac:dyDescent="0.25">
      <c r="B30" s="27" t="s">
        <v>297</v>
      </c>
    </row>
    <row r="31" spans="2:2" x14ac:dyDescent="0.25">
      <c r="B31" t="s">
        <v>294</v>
      </c>
    </row>
    <row r="32" spans="2:2" x14ac:dyDescent="0.25">
      <c r="B32" s="2">
        <v>2015</v>
      </c>
    </row>
    <row r="33" spans="2:2" x14ac:dyDescent="0.25">
      <c r="B33" t="s">
        <v>295</v>
      </c>
    </row>
    <row r="34" spans="2:2" x14ac:dyDescent="0.25">
      <c r="B34" s="28" t="s">
        <v>235</v>
      </c>
    </row>
    <row r="35" spans="2:2" x14ac:dyDescent="0.25">
      <c r="B35" t="s">
        <v>296</v>
      </c>
    </row>
    <row r="37" spans="2:2" x14ac:dyDescent="0.25">
      <c r="B37" s="27" t="s">
        <v>167</v>
      </c>
    </row>
    <row r="38" spans="2:2" x14ac:dyDescent="0.25">
      <c r="B38" t="s">
        <v>168</v>
      </c>
    </row>
    <row r="39" spans="2:2" x14ac:dyDescent="0.25">
      <c r="B39" s="2" t="s">
        <v>636</v>
      </c>
    </row>
    <row r="40" spans="2:2" x14ac:dyDescent="0.25">
      <c r="B40" t="s">
        <v>637</v>
      </c>
    </row>
    <row r="41" spans="2:2" x14ac:dyDescent="0.25">
      <c r="B41" s="28" t="s">
        <v>587</v>
      </c>
    </row>
    <row r="42" spans="2:2" x14ac:dyDescent="0.25">
      <c r="B42" t="s">
        <v>635</v>
      </c>
    </row>
    <row r="44" spans="2:2" x14ac:dyDescent="0.25">
      <c r="B44" s="27" t="s">
        <v>526</v>
      </c>
    </row>
    <row r="45" spans="2:2" x14ac:dyDescent="0.25">
      <c r="B45" t="s">
        <v>522</v>
      </c>
    </row>
    <row r="46" spans="2:2" x14ac:dyDescent="0.25">
      <c r="B46" s="2">
        <v>2020</v>
      </c>
    </row>
    <row r="47" spans="2:2" x14ac:dyDescent="0.25">
      <c r="B47" t="s">
        <v>523</v>
      </c>
    </row>
    <row r="48" spans="2:2" x14ac:dyDescent="0.25">
      <c r="B48" s="28" t="s">
        <v>517</v>
      </c>
    </row>
    <row r="50" spans="1:2" x14ac:dyDescent="0.25">
      <c r="B50" s="27" t="s">
        <v>533</v>
      </c>
    </row>
    <row r="51" spans="1:2" x14ac:dyDescent="0.25">
      <c r="B51" t="s">
        <v>527</v>
      </c>
    </row>
    <row r="52" spans="1:2" x14ac:dyDescent="0.25">
      <c r="B52" s="2">
        <v>2020</v>
      </c>
    </row>
    <row r="53" spans="1:2" x14ac:dyDescent="0.25">
      <c r="B53" t="s">
        <v>528</v>
      </c>
    </row>
    <row r="54" spans="1:2" x14ac:dyDescent="0.25">
      <c r="B54" t="s">
        <v>529</v>
      </c>
    </row>
    <row r="55" spans="1:2" x14ac:dyDescent="0.25">
      <c r="B55" t="s">
        <v>534</v>
      </c>
    </row>
    <row r="58" spans="1:2" x14ac:dyDescent="0.25">
      <c r="A58" s="1" t="s">
        <v>169</v>
      </c>
    </row>
    <row r="59" spans="1:2" x14ac:dyDescent="0.25">
      <c r="A59" t="s">
        <v>670</v>
      </c>
    </row>
    <row r="60" spans="1:2" x14ac:dyDescent="0.25">
      <c r="A60" t="s">
        <v>671</v>
      </c>
    </row>
    <row r="61" spans="1:2" x14ac:dyDescent="0.25">
      <c r="A61" s="1"/>
    </row>
    <row r="62" spans="1:2" x14ac:dyDescent="0.25">
      <c r="A62" t="s">
        <v>170</v>
      </c>
    </row>
    <row r="63" spans="1:2" x14ac:dyDescent="0.25">
      <c r="A63" t="s">
        <v>171</v>
      </c>
    </row>
    <row r="65" spans="1:5" x14ac:dyDescent="0.25">
      <c r="A65" t="s">
        <v>174</v>
      </c>
    </row>
    <row r="66" spans="1:5" x14ac:dyDescent="0.25">
      <c r="A66" t="s">
        <v>175</v>
      </c>
    </row>
    <row r="67" spans="1:5" x14ac:dyDescent="0.25">
      <c r="A67" t="s">
        <v>176</v>
      </c>
    </row>
    <row r="68" spans="1:5" x14ac:dyDescent="0.25">
      <c r="A68" t="s">
        <v>177</v>
      </c>
    </row>
    <row r="70" spans="1:5" x14ac:dyDescent="0.25">
      <c r="A70" t="s">
        <v>186</v>
      </c>
    </row>
    <row r="71" spans="1:5" x14ac:dyDescent="0.25">
      <c r="A71" t="s">
        <v>187</v>
      </c>
    </row>
    <row r="72" spans="1:5" x14ac:dyDescent="0.25">
      <c r="A72" t="s">
        <v>188</v>
      </c>
    </row>
    <row r="73" spans="1:5" x14ac:dyDescent="0.25">
      <c r="A73" t="s">
        <v>190</v>
      </c>
    </row>
    <row r="74" spans="1:5" x14ac:dyDescent="0.25">
      <c r="A74">
        <v>0.97099999999999997</v>
      </c>
    </row>
    <row r="75" spans="1:5" x14ac:dyDescent="0.25">
      <c r="A75" t="s">
        <v>189</v>
      </c>
    </row>
    <row r="77" spans="1:5" x14ac:dyDescent="0.25">
      <c r="A77" t="s">
        <v>524</v>
      </c>
    </row>
    <row r="78" spans="1:5" x14ac:dyDescent="0.25">
      <c r="A78">
        <v>0.89805481563188172</v>
      </c>
    </row>
    <row r="79" spans="1:5" x14ac:dyDescent="0.25">
      <c r="A79" t="s">
        <v>189</v>
      </c>
    </row>
    <row r="80" spans="1:5" x14ac:dyDescent="0.25">
      <c r="A80">
        <v>0.88711067149387013</v>
      </c>
      <c r="B80" t="s">
        <v>536</v>
      </c>
      <c r="E80" s="19"/>
    </row>
    <row r="81" spans="1:5" x14ac:dyDescent="0.25">
      <c r="A81">
        <v>0.78452102304761584</v>
      </c>
      <c r="B81" t="s">
        <v>826</v>
      </c>
      <c r="E81" s="19"/>
    </row>
    <row r="82" spans="1:5" x14ac:dyDescent="0.25">
      <c r="E82" s="19"/>
    </row>
    <row r="83" spans="1:5" x14ac:dyDescent="0.25">
      <c r="E83" s="19"/>
    </row>
    <row r="84" spans="1:5" x14ac:dyDescent="0.25">
      <c r="E84" s="19"/>
    </row>
    <row r="87" spans="1:5" x14ac:dyDescent="0.25">
      <c r="A87" s="1" t="s">
        <v>530</v>
      </c>
    </row>
    <row r="88" spans="1:5" x14ac:dyDescent="0.25">
      <c r="A88" t="s">
        <v>588</v>
      </c>
    </row>
    <row r="89" spans="1:5" x14ac:dyDescent="0.25">
      <c r="A89" t="s">
        <v>589</v>
      </c>
    </row>
    <row r="90" spans="1:5" x14ac:dyDescent="0.25">
      <c r="A90" t="s">
        <v>531</v>
      </c>
    </row>
    <row r="91" spans="1:5" x14ac:dyDescent="0.25">
      <c r="A91" t="s">
        <v>532</v>
      </c>
    </row>
    <row r="93" spans="1:5" x14ac:dyDescent="0.25">
      <c r="A93" s="1" t="s">
        <v>305</v>
      </c>
    </row>
    <row r="94" spans="1:5" x14ac:dyDescent="0.25">
      <c r="A94" t="s">
        <v>316</v>
      </c>
    </row>
    <row r="95" spans="1:5" x14ac:dyDescent="0.25">
      <c r="A95" t="s">
        <v>317</v>
      </c>
    </row>
    <row r="96" spans="1:5" x14ac:dyDescent="0.25">
      <c r="A96" t="s">
        <v>306</v>
      </c>
    </row>
    <row r="97" spans="1:1" x14ac:dyDescent="0.25">
      <c r="A97" t="s">
        <v>307</v>
      </c>
    </row>
    <row r="100" spans="1:1" x14ac:dyDescent="0.25">
      <c r="A100" t="s">
        <v>535</v>
      </c>
    </row>
    <row r="101" spans="1:1" x14ac:dyDescent="0.25">
      <c r="A101">
        <v>30</v>
      </c>
    </row>
  </sheetData>
  <hyperlinks>
    <hyperlink ref="B9" r:id="rId1" xr:uid="{E434201F-67F7-4D65-9066-DFDD513735DE}"/>
    <hyperlink ref="B48"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2">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2">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2">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2">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2">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2">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2">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612</v>
      </c>
      <c r="AG23" s="38"/>
    </row>
    <row r="24" spans="1:33" ht="15" customHeight="1" x14ac:dyDescent="0.2">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2">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612</v>
      </c>
      <c r="AG25" s="38"/>
    </row>
    <row r="26" spans="1:33" ht="15" customHeight="1" x14ac:dyDescent="0.2">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2">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2">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2">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x14ac:dyDescent="0.2">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x14ac:dyDescent="0.2">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x14ac:dyDescent="0.2">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x14ac:dyDescent="0.2">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x14ac:dyDescent="0.2">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x14ac:dyDescent="0.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2">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x14ac:dyDescent="0.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2">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x14ac:dyDescent="0.2">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x14ac:dyDescent="0.2">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x14ac:dyDescent="0.2">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x14ac:dyDescent="0.2">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x14ac:dyDescent="0.2">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x14ac:dyDescent="0.2">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x14ac:dyDescent="0.2">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x14ac:dyDescent="0.2">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x14ac:dyDescent="0.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2">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2">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2">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2">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2">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2">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612</v>
      </c>
      <c r="AG56" s="38"/>
    </row>
    <row r="57" spans="1:33" ht="15" customHeight="1" x14ac:dyDescent="0.2">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2">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2">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2">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2">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2">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x14ac:dyDescent="0.2">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2">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2">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2">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2">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2">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B72" s="65" t="s">
        <v>650</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2">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2">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2">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2">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2">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2">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2">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2">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x14ac:dyDescent="0.2">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2">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2">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2">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2">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2">
      <c r="B86" s="65" t="s">
        <v>650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2">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2">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2">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2">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2">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x14ac:dyDescent="0.2">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2">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2">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2">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2">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2">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2">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2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2">
      <c r="B100" s="472" t="s">
        <v>651</v>
      </c>
      <c r="C100" s="473"/>
      <c r="D100" s="473"/>
      <c r="E100" s="473"/>
      <c r="F100" s="473"/>
      <c r="G100" s="473"/>
      <c r="H100" s="473"/>
      <c r="I100" s="473"/>
      <c r="J100" s="473"/>
      <c r="K100" s="473"/>
      <c r="L100" s="473"/>
      <c r="M100" s="473"/>
      <c r="N100" s="473"/>
      <c r="O100" s="473"/>
      <c r="P100" s="473"/>
      <c r="Q100" s="473"/>
      <c r="R100" s="473"/>
      <c r="S100" s="473"/>
      <c r="T100" s="473"/>
      <c r="U100" s="473"/>
      <c r="V100" s="473"/>
      <c r="W100" s="473"/>
      <c r="X100" s="473"/>
      <c r="Y100" s="473"/>
      <c r="Z100" s="473"/>
      <c r="AA100" s="473"/>
      <c r="AB100" s="473"/>
      <c r="AC100" s="473"/>
      <c r="AD100" s="473"/>
      <c r="AE100" s="473"/>
      <c r="AF100" s="473"/>
      <c r="AG100" s="473"/>
      <c r="AH100" s="58"/>
    </row>
    <row r="101" spans="1:34" ht="12" x14ac:dyDescent="0.2">
      <c r="B101" s="38" t="s">
        <v>556</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2">
      <c r="B102" s="38" t="s">
        <v>557</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2">
      <c r="B103" s="38" t="s">
        <v>558</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2">
      <c r="B104" s="38" t="s">
        <v>559</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2">
      <c r="B105" s="38" t="s">
        <v>560</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2">
      <c r="B106" s="38" t="s">
        <v>652</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2">
      <c r="B107" s="38" t="s">
        <v>653</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2">
      <c r="B108" s="38" t="s">
        <v>654</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2">
      <c r="B109" s="38" t="s">
        <v>655</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2">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2">
      <c r="B111" s="38" t="s">
        <v>563</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2">
      <c r="B112" s="471" t="s">
        <v>568</v>
      </c>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38"/>
    </row>
    <row r="113" spans="2:33" ht="15" customHeight="1" x14ac:dyDescent="0.2">
      <c r="B113" s="38" t="s">
        <v>656</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t="s">
        <v>565</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t="s">
        <v>566</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t="s">
        <v>553</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t="s">
        <v>554</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t="s">
        <v>657</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t="s">
        <v>658</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2">
      <c r="B308" s="470"/>
      <c r="C308" s="470"/>
      <c r="D308" s="470"/>
      <c r="E308" s="470"/>
      <c r="F308" s="470"/>
      <c r="G308" s="470"/>
      <c r="H308" s="470"/>
      <c r="I308" s="470"/>
      <c r="J308" s="470"/>
      <c r="K308" s="470"/>
      <c r="L308" s="470"/>
      <c r="M308" s="470"/>
      <c r="N308" s="470"/>
      <c r="O308" s="470"/>
      <c r="P308" s="470"/>
      <c r="Q308" s="470"/>
      <c r="R308" s="470"/>
      <c r="S308" s="470"/>
      <c r="T308" s="470"/>
      <c r="U308" s="470"/>
      <c r="V308" s="470"/>
      <c r="W308" s="470"/>
      <c r="X308" s="470"/>
      <c r="Y308" s="470"/>
      <c r="Z308" s="470"/>
      <c r="AA308" s="470"/>
      <c r="AB308" s="470"/>
      <c r="AC308" s="470"/>
      <c r="AD308" s="470"/>
      <c r="AE308" s="470"/>
      <c r="AF308" s="470"/>
    </row>
    <row r="511" spans="2:32" ht="15" customHeight="1" x14ac:dyDescent="0.2">
      <c r="B511" s="470"/>
      <c r="C511" s="470"/>
      <c r="D511" s="470"/>
      <c r="E511" s="470"/>
      <c r="F511" s="470"/>
      <c r="G511" s="470"/>
      <c r="H511" s="470"/>
      <c r="I511" s="470"/>
      <c r="J511" s="470"/>
      <c r="K511" s="470"/>
      <c r="L511" s="470"/>
      <c r="M511" s="470"/>
      <c r="N511" s="470"/>
      <c r="O511" s="470"/>
      <c r="P511" s="470"/>
      <c r="Q511" s="470"/>
      <c r="R511" s="470"/>
      <c r="S511" s="470"/>
      <c r="T511" s="470"/>
      <c r="U511" s="470"/>
      <c r="V511" s="470"/>
      <c r="W511" s="470"/>
      <c r="X511" s="470"/>
      <c r="Y511" s="470"/>
      <c r="Z511" s="470"/>
      <c r="AA511" s="470"/>
      <c r="AB511" s="470"/>
      <c r="AC511" s="470"/>
      <c r="AD511" s="470"/>
      <c r="AE511" s="470"/>
      <c r="AF511" s="470"/>
    </row>
    <row r="712" spans="2:32" ht="15" customHeight="1" x14ac:dyDescent="0.2">
      <c r="B712" s="470"/>
      <c r="C712" s="470"/>
      <c r="D712" s="470"/>
      <c r="E712" s="470"/>
      <c r="F712" s="470"/>
      <c r="G712" s="470"/>
      <c r="H712" s="470"/>
      <c r="I712" s="470"/>
      <c r="J712" s="470"/>
      <c r="K712" s="470"/>
      <c r="L712" s="470"/>
      <c r="M712" s="470"/>
      <c r="N712" s="470"/>
      <c r="O712" s="470"/>
      <c r="P712" s="470"/>
      <c r="Q712" s="470"/>
      <c r="R712" s="470"/>
      <c r="S712" s="470"/>
      <c r="T712" s="470"/>
      <c r="U712" s="470"/>
      <c r="V712" s="470"/>
      <c r="W712" s="470"/>
      <c r="X712" s="470"/>
      <c r="Y712" s="470"/>
      <c r="Z712" s="470"/>
      <c r="AA712" s="470"/>
      <c r="AB712" s="470"/>
      <c r="AC712" s="470"/>
      <c r="AD712" s="470"/>
      <c r="AE712" s="470"/>
      <c r="AF712" s="470"/>
    </row>
    <row r="887" spans="2:32" ht="15" customHeight="1" x14ac:dyDescent="0.2">
      <c r="B887" s="470"/>
      <c r="C887" s="470"/>
      <c r="D887" s="470"/>
      <c r="E887" s="470"/>
      <c r="F887" s="470"/>
      <c r="G887" s="470"/>
      <c r="H887" s="470"/>
      <c r="I887" s="470"/>
      <c r="J887" s="470"/>
      <c r="K887" s="470"/>
      <c r="L887" s="470"/>
      <c r="M887" s="470"/>
      <c r="N887" s="470"/>
      <c r="O887" s="470"/>
      <c r="P887" s="470"/>
      <c r="Q887" s="470"/>
      <c r="R887" s="470"/>
      <c r="S887" s="470"/>
      <c r="T887" s="470"/>
      <c r="U887" s="470"/>
      <c r="V887" s="470"/>
      <c r="W887" s="470"/>
      <c r="X887" s="470"/>
      <c r="Y887" s="470"/>
      <c r="Z887" s="470"/>
      <c r="AA887" s="470"/>
      <c r="AB887" s="470"/>
      <c r="AC887" s="470"/>
      <c r="AD887" s="470"/>
      <c r="AE887" s="470"/>
      <c r="AF887" s="470"/>
    </row>
    <row r="1101" spans="2:32" ht="15" customHeight="1" x14ac:dyDescent="0.2">
      <c r="B1101" s="470"/>
      <c r="C1101" s="470"/>
      <c r="D1101" s="470"/>
      <c r="E1101" s="470"/>
      <c r="F1101" s="470"/>
      <c r="G1101" s="470"/>
      <c r="H1101" s="470"/>
      <c r="I1101" s="470"/>
      <c r="J1101" s="470"/>
      <c r="K1101" s="470"/>
      <c r="L1101" s="470"/>
      <c r="M1101" s="470"/>
      <c r="N1101" s="470"/>
      <c r="O1101" s="470"/>
      <c r="P1101" s="470"/>
      <c r="Q1101" s="470"/>
      <c r="R1101" s="470"/>
      <c r="S1101" s="470"/>
      <c r="T1101" s="470"/>
      <c r="U1101" s="470"/>
      <c r="V1101" s="470"/>
      <c r="W1101" s="470"/>
      <c r="X1101" s="470"/>
      <c r="Y1101" s="470"/>
      <c r="Z1101" s="470"/>
      <c r="AA1101" s="470"/>
      <c r="AB1101" s="470"/>
      <c r="AC1101" s="470"/>
      <c r="AD1101" s="470"/>
      <c r="AE1101" s="470"/>
      <c r="AF1101" s="470"/>
    </row>
    <row r="1229" spans="2:32" ht="15" customHeight="1" x14ac:dyDescent="0.2">
      <c r="B1229" s="470"/>
      <c r="C1229" s="470"/>
      <c r="D1229" s="470"/>
      <c r="E1229" s="470"/>
      <c r="F1229" s="470"/>
      <c r="G1229" s="470"/>
      <c r="H1229" s="470"/>
      <c r="I1229" s="470"/>
      <c r="J1229" s="470"/>
      <c r="K1229" s="470"/>
      <c r="L1229" s="470"/>
      <c r="M1229" s="470"/>
      <c r="N1229" s="470"/>
      <c r="O1229" s="470"/>
      <c r="P1229" s="470"/>
      <c r="Q1229" s="470"/>
      <c r="R1229" s="470"/>
      <c r="S1229" s="470"/>
      <c r="T1229" s="470"/>
      <c r="U1229" s="470"/>
      <c r="V1229" s="470"/>
      <c r="W1229" s="470"/>
      <c r="X1229" s="470"/>
      <c r="Y1229" s="470"/>
      <c r="Z1229" s="470"/>
      <c r="AA1229" s="470"/>
      <c r="AB1229" s="470"/>
      <c r="AC1229" s="470"/>
      <c r="AD1229" s="470"/>
      <c r="AE1229" s="470"/>
      <c r="AF1229" s="470"/>
    </row>
    <row r="1390" spans="2:32" ht="15" customHeight="1" x14ac:dyDescent="0.2">
      <c r="B1390" s="470"/>
      <c r="C1390" s="470"/>
      <c r="D1390" s="470"/>
      <c r="E1390" s="470"/>
      <c r="F1390" s="470"/>
      <c r="G1390" s="470"/>
      <c r="H1390" s="470"/>
      <c r="I1390" s="470"/>
      <c r="J1390" s="470"/>
      <c r="K1390" s="470"/>
      <c r="L1390" s="470"/>
      <c r="M1390" s="470"/>
      <c r="N1390" s="470"/>
      <c r="O1390" s="470"/>
      <c r="P1390" s="470"/>
      <c r="Q1390" s="470"/>
      <c r="R1390" s="470"/>
      <c r="S1390" s="470"/>
      <c r="T1390" s="470"/>
      <c r="U1390" s="470"/>
      <c r="V1390" s="470"/>
      <c r="W1390" s="470"/>
      <c r="X1390" s="470"/>
      <c r="Y1390" s="470"/>
      <c r="Z1390" s="470"/>
      <c r="AA1390" s="470"/>
      <c r="AB1390" s="470"/>
      <c r="AC1390" s="470"/>
      <c r="AD1390" s="470"/>
      <c r="AE1390" s="470"/>
      <c r="AF1390" s="470"/>
    </row>
    <row r="1502" spans="2:32" ht="15" customHeight="1" x14ac:dyDescent="0.2">
      <c r="B1502" s="470"/>
      <c r="C1502" s="470"/>
      <c r="D1502" s="470"/>
      <c r="E1502" s="470"/>
      <c r="F1502" s="470"/>
      <c r="G1502" s="470"/>
      <c r="H1502" s="470"/>
      <c r="I1502" s="470"/>
      <c r="J1502" s="470"/>
      <c r="K1502" s="470"/>
      <c r="L1502" s="470"/>
      <c r="M1502" s="470"/>
      <c r="N1502" s="470"/>
      <c r="O1502" s="470"/>
      <c r="P1502" s="470"/>
      <c r="Q1502" s="470"/>
      <c r="R1502" s="470"/>
      <c r="S1502" s="470"/>
      <c r="T1502" s="470"/>
      <c r="U1502" s="470"/>
      <c r="V1502" s="470"/>
      <c r="W1502" s="470"/>
      <c r="X1502" s="470"/>
      <c r="Y1502" s="470"/>
      <c r="Z1502" s="470"/>
      <c r="AA1502" s="470"/>
      <c r="AB1502" s="470"/>
      <c r="AC1502" s="470"/>
      <c r="AD1502" s="470"/>
      <c r="AE1502" s="470"/>
      <c r="AF1502" s="470"/>
    </row>
    <row r="1604" spans="2:32" ht="15" customHeight="1" x14ac:dyDescent="0.2">
      <c r="B1604" s="470"/>
      <c r="C1604" s="470"/>
      <c r="D1604" s="470"/>
      <c r="E1604" s="470"/>
      <c r="F1604" s="470"/>
      <c r="G1604" s="470"/>
      <c r="H1604" s="470"/>
      <c r="I1604" s="470"/>
      <c r="J1604" s="470"/>
      <c r="K1604" s="470"/>
      <c r="L1604" s="470"/>
      <c r="M1604" s="470"/>
      <c r="N1604" s="470"/>
      <c r="O1604" s="470"/>
      <c r="P1604" s="470"/>
      <c r="Q1604" s="470"/>
      <c r="R1604" s="470"/>
      <c r="S1604" s="470"/>
      <c r="T1604" s="470"/>
      <c r="U1604" s="470"/>
      <c r="V1604" s="470"/>
      <c r="W1604" s="470"/>
      <c r="X1604" s="470"/>
      <c r="Y1604" s="470"/>
      <c r="Z1604" s="470"/>
      <c r="AA1604" s="470"/>
      <c r="AB1604" s="470"/>
      <c r="AC1604" s="470"/>
      <c r="AD1604" s="470"/>
      <c r="AE1604" s="470"/>
      <c r="AF1604" s="470"/>
    </row>
    <row r="1699" spans="2:32" ht="15" customHeight="1" x14ac:dyDescent="0.2">
      <c r="B1699" s="470"/>
      <c r="C1699" s="470"/>
      <c r="D1699" s="470"/>
      <c r="E1699" s="470"/>
      <c r="F1699" s="470"/>
      <c r="G1699" s="470"/>
      <c r="H1699" s="470"/>
      <c r="I1699" s="470"/>
      <c r="J1699" s="470"/>
      <c r="K1699" s="470"/>
      <c r="L1699" s="470"/>
      <c r="M1699" s="470"/>
      <c r="N1699" s="470"/>
      <c r="O1699" s="470"/>
      <c r="P1699" s="470"/>
      <c r="Q1699" s="470"/>
      <c r="R1699" s="470"/>
      <c r="S1699" s="470"/>
      <c r="T1699" s="470"/>
      <c r="U1699" s="470"/>
      <c r="V1699" s="470"/>
      <c r="W1699" s="470"/>
      <c r="X1699" s="470"/>
      <c r="Y1699" s="470"/>
      <c r="Z1699" s="470"/>
      <c r="AA1699" s="470"/>
      <c r="AB1699" s="470"/>
      <c r="AC1699" s="470"/>
      <c r="AD1699" s="470"/>
      <c r="AE1699" s="470"/>
      <c r="AF1699" s="470"/>
    </row>
    <row r="1945" spans="2:32" ht="15" customHeight="1" x14ac:dyDescent="0.2">
      <c r="B1945" s="470"/>
      <c r="C1945" s="470"/>
      <c r="D1945" s="470"/>
      <c r="E1945" s="470"/>
      <c r="F1945" s="470"/>
      <c r="G1945" s="470"/>
      <c r="H1945" s="470"/>
      <c r="I1945" s="470"/>
      <c r="J1945" s="470"/>
      <c r="K1945" s="470"/>
      <c r="L1945" s="470"/>
      <c r="M1945" s="470"/>
      <c r="N1945" s="470"/>
      <c r="O1945" s="470"/>
      <c r="P1945" s="470"/>
      <c r="Q1945" s="470"/>
      <c r="R1945" s="470"/>
      <c r="S1945" s="470"/>
      <c r="T1945" s="470"/>
      <c r="U1945" s="470"/>
      <c r="V1945" s="470"/>
      <c r="W1945" s="470"/>
      <c r="X1945" s="470"/>
      <c r="Y1945" s="470"/>
      <c r="Z1945" s="470"/>
      <c r="AA1945" s="470"/>
      <c r="AB1945" s="470"/>
      <c r="AC1945" s="470"/>
      <c r="AD1945" s="470"/>
      <c r="AE1945" s="470"/>
      <c r="AF1945" s="470"/>
    </row>
    <row r="2031" spans="2:32" ht="15" customHeight="1" x14ac:dyDescent="0.2">
      <c r="B2031" s="470"/>
      <c r="C2031" s="470"/>
      <c r="D2031" s="470"/>
      <c r="E2031" s="470"/>
      <c r="F2031" s="470"/>
      <c r="G2031" s="470"/>
      <c r="H2031" s="470"/>
      <c r="I2031" s="470"/>
      <c r="J2031" s="470"/>
      <c r="K2031" s="470"/>
      <c r="L2031" s="470"/>
      <c r="M2031" s="470"/>
      <c r="N2031" s="470"/>
      <c r="O2031" s="470"/>
      <c r="P2031" s="470"/>
      <c r="Q2031" s="470"/>
      <c r="R2031" s="470"/>
      <c r="S2031" s="470"/>
      <c r="T2031" s="470"/>
      <c r="U2031" s="470"/>
      <c r="V2031" s="470"/>
      <c r="W2031" s="470"/>
      <c r="X2031" s="470"/>
      <c r="Y2031" s="470"/>
      <c r="Z2031" s="470"/>
      <c r="AA2031" s="470"/>
      <c r="AB2031" s="470"/>
      <c r="AC2031" s="470"/>
      <c r="AD2031" s="470"/>
      <c r="AE2031" s="470"/>
      <c r="AF2031" s="470"/>
    </row>
    <row r="2153" spans="2:32" ht="15" customHeight="1" x14ac:dyDescent="0.2">
      <c r="B2153" s="470"/>
      <c r="C2153" s="470"/>
      <c r="D2153" s="470"/>
      <c r="E2153" s="470"/>
      <c r="F2153" s="470"/>
      <c r="G2153" s="470"/>
      <c r="H2153" s="470"/>
      <c r="I2153" s="470"/>
      <c r="J2153" s="470"/>
      <c r="K2153" s="470"/>
      <c r="L2153" s="470"/>
      <c r="M2153" s="470"/>
      <c r="N2153" s="470"/>
      <c r="O2153" s="470"/>
      <c r="P2153" s="470"/>
      <c r="Q2153" s="470"/>
      <c r="R2153" s="470"/>
      <c r="S2153" s="470"/>
      <c r="T2153" s="470"/>
      <c r="U2153" s="470"/>
      <c r="V2153" s="470"/>
      <c r="W2153" s="470"/>
      <c r="X2153" s="470"/>
      <c r="Y2153" s="470"/>
      <c r="Z2153" s="470"/>
      <c r="AA2153" s="470"/>
      <c r="AB2153" s="470"/>
      <c r="AC2153" s="470"/>
      <c r="AD2153" s="470"/>
      <c r="AE2153" s="470"/>
      <c r="AF2153" s="470"/>
    </row>
    <row r="2317" spans="2:32" ht="15" customHeight="1" x14ac:dyDescent="0.2">
      <c r="B2317" s="470"/>
      <c r="C2317" s="470"/>
      <c r="D2317" s="470"/>
      <c r="E2317" s="470"/>
      <c r="F2317" s="470"/>
      <c r="G2317" s="470"/>
      <c r="H2317" s="470"/>
      <c r="I2317" s="470"/>
      <c r="J2317" s="470"/>
      <c r="K2317" s="470"/>
      <c r="L2317" s="470"/>
      <c r="M2317" s="470"/>
      <c r="N2317" s="470"/>
      <c r="O2317" s="470"/>
      <c r="P2317" s="470"/>
      <c r="Q2317" s="470"/>
      <c r="R2317" s="470"/>
      <c r="S2317" s="470"/>
      <c r="T2317" s="470"/>
      <c r="U2317" s="470"/>
      <c r="V2317" s="470"/>
      <c r="W2317" s="470"/>
      <c r="X2317" s="470"/>
      <c r="Y2317" s="470"/>
      <c r="Z2317" s="470"/>
      <c r="AA2317" s="470"/>
      <c r="AB2317" s="470"/>
      <c r="AC2317" s="470"/>
      <c r="AD2317" s="470"/>
      <c r="AE2317" s="470"/>
      <c r="AF2317" s="470"/>
    </row>
    <row r="2419" spans="2:32" ht="15" customHeight="1" x14ac:dyDescent="0.2">
      <c r="B2419" s="470"/>
      <c r="C2419" s="470"/>
      <c r="D2419" s="470"/>
      <c r="E2419" s="470"/>
      <c r="F2419" s="470"/>
      <c r="G2419" s="470"/>
      <c r="H2419" s="470"/>
      <c r="I2419" s="470"/>
      <c r="J2419" s="470"/>
      <c r="K2419" s="470"/>
      <c r="L2419" s="470"/>
      <c r="M2419" s="470"/>
      <c r="N2419" s="470"/>
      <c r="O2419" s="470"/>
      <c r="P2419" s="470"/>
      <c r="Q2419" s="470"/>
      <c r="R2419" s="470"/>
      <c r="S2419" s="470"/>
      <c r="T2419" s="470"/>
      <c r="U2419" s="470"/>
      <c r="V2419" s="470"/>
      <c r="W2419" s="470"/>
      <c r="X2419" s="470"/>
      <c r="Y2419" s="470"/>
      <c r="Z2419" s="470"/>
      <c r="AA2419" s="470"/>
      <c r="AB2419" s="470"/>
      <c r="AC2419" s="470"/>
      <c r="AD2419" s="470"/>
      <c r="AE2419" s="470"/>
      <c r="AF2419" s="470"/>
    </row>
    <row r="2509" spans="2:32" ht="15" customHeight="1" x14ac:dyDescent="0.2">
      <c r="B2509" s="470"/>
      <c r="C2509" s="470"/>
      <c r="D2509" s="470"/>
      <c r="E2509" s="470"/>
      <c r="F2509" s="470"/>
      <c r="G2509" s="470"/>
      <c r="H2509" s="470"/>
      <c r="I2509" s="470"/>
      <c r="J2509" s="470"/>
      <c r="K2509" s="470"/>
      <c r="L2509" s="470"/>
      <c r="M2509" s="470"/>
      <c r="N2509" s="470"/>
      <c r="O2509" s="470"/>
      <c r="P2509" s="470"/>
      <c r="Q2509" s="470"/>
      <c r="R2509" s="470"/>
      <c r="S2509" s="470"/>
      <c r="T2509" s="470"/>
      <c r="U2509" s="470"/>
      <c r="V2509" s="470"/>
      <c r="W2509" s="470"/>
      <c r="X2509" s="470"/>
      <c r="Y2509" s="470"/>
      <c r="Z2509" s="470"/>
      <c r="AA2509" s="470"/>
      <c r="AB2509" s="470"/>
      <c r="AC2509" s="470"/>
      <c r="AD2509" s="470"/>
      <c r="AE2509" s="470"/>
      <c r="AF2509" s="470"/>
    </row>
    <row r="2598" spans="2:32" ht="15" customHeight="1" x14ac:dyDescent="0.2">
      <c r="B2598" s="470"/>
      <c r="C2598" s="470"/>
      <c r="D2598" s="470"/>
      <c r="E2598" s="470"/>
      <c r="F2598" s="470"/>
      <c r="G2598" s="470"/>
      <c r="H2598" s="470"/>
      <c r="I2598" s="470"/>
      <c r="J2598" s="470"/>
      <c r="K2598" s="470"/>
      <c r="L2598" s="470"/>
      <c r="M2598" s="470"/>
      <c r="N2598" s="470"/>
      <c r="O2598" s="470"/>
      <c r="P2598" s="470"/>
      <c r="Q2598" s="470"/>
      <c r="R2598" s="470"/>
      <c r="S2598" s="470"/>
      <c r="T2598" s="470"/>
      <c r="U2598" s="470"/>
      <c r="V2598" s="470"/>
      <c r="W2598" s="470"/>
      <c r="X2598" s="470"/>
      <c r="Y2598" s="470"/>
      <c r="Z2598" s="470"/>
      <c r="AA2598" s="470"/>
      <c r="AB2598" s="470"/>
      <c r="AC2598" s="470"/>
      <c r="AD2598" s="470"/>
      <c r="AE2598" s="470"/>
      <c r="AF2598" s="470"/>
    </row>
    <row r="2719" spans="2:32" ht="15" customHeight="1" x14ac:dyDescent="0.2">
      <c r="B2719" s="470"/>
      <c r="C2719" s="470"/>
      <c r="D2719" s="470"/>
      <c r="E2719" s="470"/>
      <c r="F2719" s="470"/>
      <c r="G2719" s="470"/>
      <c r="H2719" s="470"/>
      <c r="I2719" s="470"/>
      <c r="J2719" s="470"/>
      <c r="K2719" s="470"/>
      <c r="L2719" s="470"/>
      <c r="M2719" s="470"/>
      <c r="N2719" s="470"/>
      <c r="O2719" s="470"/>
      <c r="P2719" s="470"/>
      <c r="Q2719" s="470"/>
      <c r="R2719" s="470"/>
      <c r="S2719" s="470"/>
      <c r="T2719" s="470"/>
      <c r="U2719" s="470"/>
      <c r="V2719" s="470"/>
      <c r="W2719" s="470"/>
      <c r="X2719" s="470"/>
      <c r="Y2719" s="470"/>
      <c r="Z2719" s="470"/>
      <c r="AA2719" s="470"/>
      <c r="AB2719" s="470"/>
      <c r="AC2719" s="470"/>
      <c r="AD2719" s="470"/>
      <c r="AE2719" s="470"/>
      <c r="AF2719" s="470"/>
    </row>
    <row r="2837" spans="2:32" ht="15" customHeight="1" x14ac:dyDescent="0.2">
      <c r="B2837" s="470"/>
      <c r="C2837" s="470"/>
      <c r="D2837" s="470"/>
      <c r="E2837" s="470"/>
      <c r="F2837" s="470"/>
      <c r="G2837" s="470"/>
      <c r="H2837" s="470"/>
      <c r="I2837" s="470"/>
      <c r="J2837" s="470"/>
      <c r="K2837" s="470"/>
      <c r="L2837" s="470"/>
      <c r="M2837" s="470"/>
      <c r="N2837" s="470"/>
      <c r="O2837" s="470"/>
      <c r="P2837" s="470"/>
      <c r="Q2837" s="470"/>
      <c r="R2837" s="470"/>
      <c r="S2837" s="470"/>
      <c r="T2837" s="470"/>
      <c r="U2837" s="470"/>
      <c r="V2837" s="470"/>
      <c r="W2837" s="470"/>
      <c r="X2837" s="470"/>
      <c r="Y2837" s="470"/>
      <c r="Z2837" s="470"/>
      <c r="AA2837" s="470"/>
      <c r="AB2837" s="470"/>
      <c r="AC2837" s="470"/>
      <c r="AD2837" s="470"/>
      <c r="AE2837" s="470"/>
      <c r="AF2837" s="470"/>
    </row>
  </sheetData>
  <mergeCells count="21">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434</v>
      </c>
      <c r="B10" s="54" t="s">
        <v>78</v>
      </c>
      <c r="AG10" s="51" t="s">
        <v>616</v>
      </c>
    </row>
    <row r="11" spans="1:33" ht="15" customHeight="1" x14ac:dyDescent="0.2">
      <c r="B11" s="53" t="s">
        <v>79</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2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2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2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2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2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2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612</v>
      </c>
    </row>
    <row r="23" spans="1:33" ht="15" customHeight="1" x14ac:dyDescent="0.2">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2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2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2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2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2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2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x14ac:dyDescent="0.2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612</v>
      </c>
    </row>
    <row r="32" spans="1:33" ht="15" x14ac:dyDescent="0.2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x14ac:dyDescent="0.2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x14ac:dyDescent="0.25">
      <c r="A34" s="43" t="s">
        <v>452</v>
      </c>
      <c r="B34" s="42" t="s">
        <v>631</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x14ac:dyDescent="0.2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x14ac:dyDescent="0.2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x14ac:dyDescent="0.2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612</v>
      </c>
    </row>
    <row r="38" spans="1:33" ht="15" x14ac:dyDescent="0.2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612</v>
      </c>
    </row>
    <row r="39" spans="1:33" ht="15" x14ac:dyDescent="0.2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x14ac:dyDescent="0.2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612</v>
      </c>
    </row>
    <row r="41" spans="1:33" ht="15" x14ac:dyDescent="0.2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612</v>
      </c>
    </row>
    <row r="42" spans="1:33" ht="15" x14ac:dyDescent="0.2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x14ac:dyDescent="0.2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x14ac:dyDescent="0.2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x14ac:dyDescent="0.2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612</v>
      </c>
    </row>
    <row r="46" spans="1:33" ht="15" x14ac:dyDescent="0.2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612</v>
      </c>
    </row>
    <row r="47" spans="1:33" ht="15" x14ac:dyDescent="0.2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612</v>
      </c>
    </row>
    <row r="48" spans="1:33" ht="15" x14ac:dyDescent="0.2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2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2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2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2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2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2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2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2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2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2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x14ac:dyDescent="0.2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2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2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612</v>
      </c>
    </row>
    <row r="69" spans="1:33" ht="15" customHeight="1" x14ac:dyDescent="0.2">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612</v>
      </c>
    </row>
    <row r="72" spans="1:33" ht="15" customHeight="1" x14ac:dyDescent="0.25">
      <c r="B72"/>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25">
      <c r="A74" s="43" t="s">
        <v>484</v>
      </c>
      <c r="B74" s="42" t="s">
        <v>630</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2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2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2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25">
      <c r="A78" s="43" t="s">
        <v>491</v>
      </c>
      <c r="B78" s="42" t="s">
        <v>629</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x14ac:dyDescent="0.2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25">
      <c r="A80" s="43" t="s">
        <v>492</v>
      </c>
      <c r="B80" s="42" t="s">
        <v>628</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25"/>
    <row r="83" spans="2:2" ht="15" customHeight="1" x14ac:dyDescent="0.2">
      <c r="B83" s="39" t="s">
        <v>586</v>
      </c>
    </row>
    <row r="84" spans="2:2" ht="15" customHeight="1" x14ac:dyDescent="0.2">
      <c r="B84" s="38" t="s">
        <v>569</v>
      </c>
    </row>
    <row r="85" spans="2:2" ht="15" customHeight="1" x14ac:dyDescent="0.2">
      <c r="B85" s="38" t="s">
        <v>570</v>
      </c>
    </row>
    <row r="86" spans="2:2" ht="15" customHeight="1" x14ac:dyDescent="0.2">
      <c r="B86" s="38" t="s">
        <v>571</v>
      </c>
    </row>
    <row r="87" spans="2:2" ht="15" customHeight="1" x14ac:dyDescent="0.2">
      <c r="B87" s="38" t="s">
        <v>107</v>
      </c>
    </row>
    <row r="88" spans="2:2" ht="15" customHeight="1" x14ac:dyDescent="0.2">
      <c r="B88" s="38" t="s">
        <v>572</v>
      </c>
    </row>
    <row r="89" spans="2:2" ht="15" customHeight="1" x14ac:dyDescent="0.2">
      <c r="B89" s="38" t="s">
        <v>108</v>
      </c>
    </row>
    <row r="90" spans="2:2" ht="15" customHeight="1" x14ac:dyDescent="0.2">
      <c r="B90" s="38" t="s">
        <v>573</v>
      </c>
    </row>
    <row r="91" spans="2:2" ht="15" customHeight="1" x14ac:dyDescent="0.2">
      <c r="B91" s="38" t="s">
        <v>574</v>
      </c>
    </row>
    <row r="92" spans="2:2" x14ac:dyDescent="0.2">
      <c r="B92" s="38" t="s">
        <v>219</v>
      </c>
    </row>
    <row r="93" spans="2:2" ht="15" customHeight="1" x14ac:dyDescent="0.2">
      <c r="B93" s="38" t="s">
        <v>575</v>
      </c>
    </row>
    <row r="94" spans="2:2" ht="15" customHeight="1" x14ac:dyDescent="0.2">
      <c r="B94" s="38" t="s">
        <v>576</v>
      </c>
    </row>
    <row r="95" spans="2:2" ht="15" customHeight="1" x14ac:dyDescent="0.2">
      <c r="B95" s="38" t="s">
        <v>627</v>
      </c>
    </row>
    <row r="96" spans="2:2" ht="15" customHeight="1" x14ac:dyDescent="0.2">
      <c r="B96" s="38" t="s">
        <v>493</v>
      </c>
    </row>
    <row r="97" spans="2:33" ht="15" customHeight="1" x14ac:dyDescent="0.2">
      <c r="B97" s="38" t="s">
        <v>577</v>
      </c>
    </row>
    <row r="98" spans="2:33" ht="15" customHeight="1" x14ac:dyDescent="0.2">
      <c r="B98" s="38" t="s">
        <v>578</v>
      </c>
    </row>
    <row r="99" spans="2:33" ht="15" customHeight="1" x14ac:dyDescent="0.2">
      <c r="B99" s="38" t="s">
        <v>579</v>
      </c>
    </row>
    <row r="100" spans="2:33" ht="15" customHeight="1" x14ac:dyDescent="0.2">
      <c r="B100" s="38" t="s">
        <v>499</v>
      </c>
    </row>
    <row r="101" spans="2:33" x14ac:dyDescent="0.2">
      <c r="B101" s="38" t="s">
        <v>580</v>
      </c>
    </row>
    <row r="102" spans="2:33" x14ac:dyDescent="0.2">
      <c r="B102" s="38" t="s">
        <v>581</v>
      </c>
    </row>
    <row r="103" spans="2:33" ht="15" customHeight="1" x14ac:dyDescent="0.2">
      <c r="B103" s="38" t="s">
        <v>582</v>
      </c>
    </row>
    <row r="104" spans="2:33" ht="15" customHeight="1" x14ac:dyDescent="0.2">
      <c r="B104" s="38" t="s">
        <v>583</v>
      </c>
    </row>
    <row r="105" spans="2:33" ht="15" customHeight="1" x14ac:dyDescent="0.2">
      <c r="B105" s="38" t="s">
        <v>584</v>
      </c>
    </row>
    <row r="106" spans="2:33" ht="15" customHeight="1" x14ac:dyDescent="0.2">
      <c r="B106" s="38" t="s">
        <v>585</v>
      </c>
    </row>
    <row r="107" spans="2:33" ht="15" customHeight="1" x14ac:dyDescent="0.2">
      <c r="B107" s="38" t="s">
        <v>109</v>
      </c>
    </row>
    <row r="108" spans="2:33" ht="15" customHeight="1" x14ac:dyDescent="0.2">
      <c r="B108" s="38" t="s">
        <v>553</v>
      </c>
    </row>
    <row r="109" spans="2:33" ht="15" customHeight="1" x14ac:dyDescent="0.2">
      <c r="B109" s="38" t="s">
        <v>554</v>
      </c>
    </row>
    <row r="110" spans="2:33" ht="15" customHeight="1" x14ac:dyDescent="0.2">
      <c r="B110" s="38" t="s">
        <v>626</v>
      </c>
    </row>
    <row r="111" spans="2:33" ht="15" customHeight="1" x14ac:dyDescent="0.2">
      <c r="B111" s="38" t="s">
        <v>605</v>
      </c>
    </row>
    <row r="112" spans="2:33" ht="15" customHeight="1" x14ac:dyDescent="0.2">
      <c r="B112" s="470"/>
      <c r="C112" s="470"/>
      <c r="D112" s="470"/>
      <c r="E112" s="470"/>
      <c r="F112" s="470"/>
      <c r="G112" s="470"/>
      <c r="H112" s="470"/>
      <c r="I112" s="470"/>
      <c r="J112" s="470"/>
      <c r="K112" s="470"/>
      <c r="L112" s="470"/>
      <c r="M112" s="470"/>
      <c r="N112" s="470"/>
      <c r="O112" s="470"/>
      <c r="P112" s="470"/>
      <c r="Q112" s="470"/>
      <c r="R112" s="470"/>
      <c r="S112" s="470"/>
      <c r="T112" s="470"/>
      <c r="U112" s="470"/>
      <c r="V112" s="470"/>
      <c r="W112" s="470"/>
      <c r="X112" s="470"/>
      <c r="Y112" s="470"/>
      <c r="Z112" s="470"/>
      <c r="AA112" s="470"/>
      <c r="AB112" s="470"/>
      <c r="AC112" s="470"/>
      <c r="AD112" s="470"/>
      <c r="AE112" s="470"/>
      <c r="AF112" s="470"/>
      <c r="AG112" s="470"/>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0"/>
      <c r="C308" s="470"/>
      <c r="D308" s="470"/>
      <c r="E308" s="470"/>
      <c r="F308" s="470"/>
      <c r="G308" s="470"/>
      <c r="H308" s="470"/>
      <c r="I308" s="470"/>
      <c r="J308" s="470"/>
      <c r="K308" s="470"/>
      <c r="L308" s="470"/>
      <c r="M308" s="470"/>
      <c r="N308" s="470"/>
      <c r="O308" s="470"/>
      <c r="P308" s="470"/>
      <c r="Q308" s="470"/>
      <c r="R308" s="470"/>
      <c r="S308" s="470"/>
      <c r="T308" s="470"/>
      <c r="U308" s="470"/>
      <c r="V308" s="470"/>
      <c r="W308" s="470"/>
      <c r="X308" s="470"/>
      <c r="Y308" s="470"/>
      <c r="Z308" s="470"/>
      <c r="AA308" s="470"/>
      <c r="AB308" s="470"/>
      <c r="AC308" s="470"/>
      <c r="AD308" s="470"/>
      <c r="AE308" s="470"/>
      <c r="AF308" s="470"/>
      <c r="AG308" s="470"/>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0"/>
      <c r="C511" s="470"/>
      <c r="D511" s="470"/>
      <c r="E511" s="470"/>
      <c r="F511" s="470"/>
      <c r="G511" s="470"/>
      <c r="H511" s="470"/>
      <c r="I511" s="470"/>
      <c r="J511" s="470"/>
      <c r="K511" s="470"/>
      <c r="L511" s="470"/>
      <c r="M511" s="470"/>
      <c r="N511" s="470"/>
      <c r="O511" s="470"/>
      <c r="P511" s="470"/>
      <c r="Q511" s="470"/>
      <c r="R511" s="470"/>
      <c r="S511" s="470"/>
      <c r="T511" s="470"/>
      <c r="U511" s="470"/>
      <c r="V511" s="470"/>
      <c r="W511" s="470"/>
      <c r="X511" s="470"/>
      <c r="Y511" s="470"/>
      <c r="Z511" s="470"/>
      <c r="AA511" s="470"/>
      <c r="AB511" s="470"/>
      <c r="AC511" s="470"/>
      <c r="AD511" s="470"/>
      <c r="AE511" s="470"/>
      <c r="AF511" s="470"/>
      <c r="AG511" s="470"/>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0"/>
      <c r="C712" s="470"/>
      <c r="D712" s="470"/>
      <c r="E712" s="470"/>
      <c r="F712" s="470"/>
      <c r="G712" s="470"/>
      <c r="H712" s="470"/>
      <c r="I712" s="470"/>
      <c r="J712" s="470"/>
      <c r="K712" s="470"/>
      <c r="L712" s="470"/>
      <c r="M712" s="470"/>
      <c r="N712" s="470"/>
      <c r="O712" s="470"/>
      <c r="P712" s="470"/>
      <c r="Q712" s="470"/>
      <c r="R712" s="470"/>
      <c r="S712" s="470"/>
      <c r="T712" s="470"/>
      <c r="U712" s="470"/>
      <c r="V712" s="470"/>
      <c r="W712" s="470"/>
      <c r="X712" s="470"/>
      <c r="Y712" s="470"/>
      <c r="Z712" s="470"/>
      <c r="AA712" s="470"/>
      <c r="AB712" s="470"/>
      <c r="AC712" s="470"/>
      <c r="AD712" s="470"/>
      <c r="AE712" s="470"/>
      <c r="AF712" s="470"/>
      <c r="AG712" s="470"/>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0"/>
      <c r="C887" s="470"/>
      <c r="D887" s="470"/>
      <c r="E887" s="470"/>
      <c r="F887" s="470"/>
      <c r="G887" s="470"/>
      <c r="H887" s="470"/>
      <c r="I887" s="470"/>
      <c r="J887" s="470"/>
      <c r="K887" s="470"/>
      <c r="L887" s="470"/>
      <c r="M887" s="470"/>
      <c r="N887" s="470"/>
      <c r="O887" s="470"/>
      <c r="P887" s="470"/>
      <c r="Q887" s="470"/>
      <c r="R887" s="470"/>
      <c r="S887" s="470"/>
      <c r="T887" s="470"/>
      <c r="U887" s="470"/>
      <c r="V887" s="470"/>
      <c r="W887" s="470"/>
      <c r="X887" s="470"/>
      <c r="Y887" s="470"/>
      <c r="Z887" s="470"/>
      <c r="AA887" s="470"/>
      <c r="AB887" s="470"/>
      <c r="AC887" s="470"/>
      <c r="AD887" s="470"/>
      <c r="AE887" s="470"/>
      <c r="AF887" s="470"/>
      <c r="AG887" s="470"/>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0"/>
      <c r="C1100" s="470"/>
      <c r="D1100" s="470"/>
      <c r="E1100" s="470"/>
      <c r="F1100" s="470"/>
      <c r="G1100" s="470"/>
      <c r="H1100" s="470"/>
      <c r="I1100" s="470"/>
      <c r="J1100" s="470"/>
      <c r="K1100" s="470"/>
      <c r="L1100" s="470"/>
      <c r="M1100" s="470"/>
      <c r="N1100" s="470"/>
      <c r="O1100" s="470"/>
      <c r="P1100" s="470"/>
      <c r="Q1100" s="470"/>
      <c r="R1100" s="470"/>
      <c r="S1100" s="470"/>
      <c r="T1100" s="470"/>
      <c r="U1100" s="470"/>
      <c r="V1100" s="470"/>
      <c r="W1100" s="470"/>
      <c r="X1100" s="470"/>
      <c r="Y1100" s="470"/>
      <c r="Z1100" s="470"/>
      <c r="AA1100" s="470"/>
      <c r="AB1100" s="470"/>
      <c r="AC1100" s="470"/>
      <c r="AD1100" s="470"/>
      <c r="AE1100" s="470"/>
      <c r="AF1100" s="470"/>
      <c r="AG1100" s="470"/>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0"/>
      <c r="C1227" s="470"/>
      <c r="D1227" s="470"/>
      <c r="E1227" s="470"/>
      <c r="F1227" s="470"/>
      <c r="G1227" s="470"/>
      <c r="H1227" s="470"/>
      <c r="I1227" s="470"/>
      <c r="J1227" s="470"/>
      <c r="K1227" s="470"/>
      <c r="L1227" s="470"/>
      <c r="M1227" s="470"/>
      <c r="N1227" s="470"/>
      <c r="O1227" s="470"/>
      <c r="P1227" s="470"/>
      <c r="Q1227" s="470"/>
      <c r="R1227" s="470"/>
      <c r="S1227" s="470"/>
      <c r="T1227" s="470"/>
      <c r="U1227" s="470"/>
      <c r="V1227" s="470"/>
      <c r="W1227" s="470"/>
      <c r="X1227" s="470"/>
      <c r="Y1227" s="470"/>
      <c r="Z1227" s="470"/>
      <c r="AA1227" s="470"/>
      <c r="AB1227" s="470"/>
      <c r="AC1227" s="470"/>
      <c r="AD1227" s="470"/>
      <c r="AE1227" s="470"/>
      <c r="AF1227" s="470"/>
      <c r="AG1227" s="470"/>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0"/>
      <c r="C1390" s="470"/>
      <c r="D1390" s="470"/>
      <c r="E1390" s="470"/>
      <c r="F1390" s="470"/>
      <c r="G1390" s="470"/>
      <c r="H1390" s="470"/>
      <c r="I1390" s="470"/>
      <c r="J1390" s="470"/>
      <c r="K1390" s="470"/>
      <c r="L1390" s="470"/>
      <c r="M1390" s="470"/>
      <c r="N1390" s="470"/>
      <c r="O1390" s="470"/>
      <c r="P1390" s="470"/>
      <c r="Q1390" s="470"/>
      <c r="R1390" s="470"/>
      <c r="S1390" s="470"/>
      <c r="T1390" s="470"/>
      <c r="U1390" s="470"/>
      <c r="V1390" s="470"/>
      <c r="W1390" s="470"/>
      <c r="X1390" s="470"/>
      <c r="Y1390" s="470"/>
      <c r="Z1390" s="470"/>
      <c r="AA1390" s="470"/>
      <c r="AB1390" s="470"/>
      <c r="AC1390" s="470"/>
      <c r="AD1390" s="470"/>
      <c r="AE1390" s="470"/>
      <c r="AF1390" s="470"/>
      <c r="AG1390" s="470"/>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0"/>
      <c r="C1502" s="470"/>
      <c r="D1502" s="470"/>
      <c r="E1502" s="470"/>
      <c r="F1502" s="470"/>
      <c r="G1502" s="470"/>
      <c r="H1502" s="470"/>
      <c r="I1502" s="470"/>
      <c r="J1502" s="470"/>
      <c r="K1502" s="470"/>
      <c r="L1502" s="470"/>
      <c r="M1502" s="470"/>
      <c r="N1502" s="470"/>
      <c r="O1502" s="470"/>
      <c r="P1502" s="470"/>
      <c r="Q1502" s="470"/>
      <c r="R1502" s="470"/>
      <c r="S1502" s="470"/>
      <c r="T1502" s="470"/>
      <c r="U1502" s="470"/>
      <c r="V1502" s="470"/>
      <c r="W1502" s="470"/>
      <c r="X1502" s="470"/>
      <c r="Y1502" s="470"/>
      <c r="Z1502" s="470"/>
      <c r="AA1502" s="470"/>
      <c r="AB1502" s="470"/>
      <c r="AC1502" s="470"/>
      <c r="AD1502" s="470"/>
      <c r="AE1502" s="470"/>
      <c r="AF1502" s="470"/>
      <c r="AG1502" s="470"/>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0"/>
      <c r="C1604" s="470"/>
      <c r="D1604" s="470"/>
      <c r="E1604" s="470"/>
      <c r="F1604" s="470"/>
      <c r="G1604" s="470"/>
      <c r="H1604" s="470"/>
      <c r="I1604" s="470"/>
      <c r="J1604" s="470"/>
      <c r="K1604" s="470"/>
      <c r="L1604" s="470"/>
      <c r="M1604" s="470"/>
      <c r="N1604" s="470"/>
      <c r="O1604" s="470"/>
      <c r="P1604" s="470"/>
      <c r="Q1604" s="470"/>
      <c r="R1604" s="470"/>
      <c r="S1604" s="470"/>
      <c r="T1604" s="470"/>
      <c r="U1604" s="470"/>
      <c r="V1604" s="470"/>
      <c r="W1604" s="470"/>
      <c r="X1604" s="470"/>
      <c r="Y1604" s="470"/>
      <c r="Z1604" s="470"/>
      <c r="AA1604" s="470"/>
      <c r="AB1604" s="470"/>
      <c r="AC1604" s="470"/>
      <c r="AD1604" s="470"/>
      <c r="AE1604" s="470"/>
      <c r="AF1604" s="470"/>
      <c r="AG1604" s="470"/>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0"/>
      <c r="C1698" s="470"/>
      <c r="D1698" s="470"/>
      <c r="E1698" s="470"/>
      <c r="F1698" s="470"/>
      <c r="G1698" s="470"/>
      <c r="H1698" s="470"/>
      <c r="I1698" s="470"/>
      <c r="J1698" s="470"/>
      <c r="K1698" s="470"/>
      <c r="L1698" s="470"/>
      <c r="M1698" s="470"/>
      <c r="N1698" s="470"/>
      <c r="O1698" s="470"/>
      <c r="P1698" s="470"/>
      <c r="Q1698" s="470"/>
      <c r="R1698" s="470"/>
      <c r="S1698" s="470"/>
      <c r="T1698" s="470"/>
      <c r="U1698" s="470"/>
      <c r="V1698" s="470"/>
      <c r="W1698" s="470"/>
      <c r="X1698" s="470"/>
      <c r="Y1698" s="470"/>
      <c r="Z1698" s="470"/>
      <c r="AA1698" s="470"/>
      <c r="AB1698" s="470"/>
      <c r="AC1698" s="470"/>
      <c r="AD1698" s="470"/>
      <c r="AE1698" s="470"/>
      <c r="AF1698" s="470"/>
      <c r="AG1698" s="470"/>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0"/>
      <c r="C1945" s="470"/>
      <c r="D1945" s="470"/>
      <c r="E1945" s="470"/>
      <c r="F1945" s="470"/>
      <c r="G1945" s="470"/>
      <c r="H1945" s="470"/>
      <c r="I1945" s="470"/>
      <c r="J1945" s="470"/>
      <c r="K1945" s="470"/>
      <c r="L1945" s="470"/>
      <c r="M1945" s="470"/>
      <c r="N1945" s="470"/>
      <c r="O1945" s="470"/>
      <c r="P1945" s="470"/>
      <c r="Q1945" s="470"/>
      <c r="R1945" s="470"/>
      <c r="S1945" s="470"/>
      <c r="T1945" s="470"/>
      <c r="U1945" s="470"/>
      <c r="V1945" s="470"/>
      <c r="W1945" s="470"/>
      <c r="X1945" s="470"/>
      <c r="Y1945" s="470"/>
      <c r="Z1945" s="470"/>
      <c r="AA1945" s="470"/>
      <c r="AB1945" s="470"/>
      <c r="AC1945" s="470"/>
      <c r="AD1945" s="470"/>
      <c r="AE1945" s="470"/>
      <c r="AF1945" s="470"/>
      <c r="AG1945" s="470"/>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0"/>
      <c r="C2031" s="470"/>
      <c r="D2031" s="470"/>
      <c r="E2031" s="470"/>
      <c r="F2031" s="470"/>
      <c r="G2031" s="470"/>
      <c r="H2031" s="470"/>
      <c r="I2031" s="470"/>
      <c r="J2031" s="470"/>
      <c r="K2031" s="470"/>
      <c r="L2031" s="470"/>
      <c r="M2031" s="470"/>
      <c r="N2031" s="470"/>
      <c r="O2031" s="470"/>
      <c r="P2031" s="470"/>
      <c r="Q2031" s="470"/>
      <c r="R2031" s="470"/>
      <c r="S2031" s="470"/>
      <c r="T2031" s="470"/>
      <c r="U2031" s="470"/>
      <c r="V2031" s="470"/>
      <c r="W2031" s="470"/>
      <c r="X2031" s="470"/>
      <c r="Y2031" s="470"/>
      <c r="Z2031" s="470"/>
      <c r="AA2031" s="470"/>
      <c r="AB2031" s="470"/>
      <c r="AC2031" s="470"/>
      <c r="AD2031" s="470"/>
      <c r="AE2031" s="470"/>
      <c r="AF2031" s="470"/>
      <c r="AG2031" s="470"/>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0"/>
      <c r="C2153" s="470"/>
      <c r="D2153" s="470"/>
      <c r="E2153" s="470"/>
      <c r="F2153" s="470"/>
      <c r="G2153" s="470"/>
      <c r="H2153" s="470"/>
      <c r="I2153" s="470"/>
      <c r="J2153" s="470"/>
      <c r="K2153" s="470"/>
      <c r="L2153" s="470"/>
      <c r="M2153" s="470"/>
      <c r="N2153" s="470"/>
      <c r="O2153" s="470"/>
      <c r="P2153" s="470"/>
      <c r="Q2153" s="470"/>
      <c r="R2153" s="470"/>
      <c r="S2153" s="470"/>
      <c r="T2153" s="470"/>
      <c r="U2153" s="470"/>
      <c r="V2153" s="470"/>
      <c r="W2153" s="470"/>
      <c r="X2153" s="470"/>
      <c r="Y2153" s="470"/>
      <c r="Z2153" s="470"/>
      <c r="AA2153" s="470"/>
      <c r="AB2153" s="470"/>
      <c r="AC2153" s="470"/>
      <c r="AD2153" s="470"/>
      <c r="AE2153" s="470"/>
      <c r="AF2153" s="470"/>
      <c r="AG2153" s="470"/>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0"/>
      <c r="C2317" s="470"/>
      <c r="D2317" s="470"/>
      <c r="E2317" s="470"/>
      <c r="F2317" s="470"/>
      <c r="G2317" s="470"/>
      <c r="H2317" s="470"/>
      <c r="I2317" s="470"/>
      <c r="J2317" s="470"/>
      <c r="K2317" s="470"/>
      <c r="L2317" s="470"/>
      <c r="M2317" s="470"/>
      <c r="N2317" s="470"/>
      <c r="O2317" s="470"/>
      <c r="P2317" s="470"/>
      <c r="Q2317" s="470"/>
      <c r="R2317" s="470"/>
      <c r="S2317" s="470"/>
      <c r="T2317" s="470"/>
      <c r="U2317" s="470"/>
      <c r="V2317" s="470"/>
      <c r="W2317" s="470"/>
      <c r="X2317" s="470"/>
      <c r="Y2317" s="470"/>
      <c r="Z2317" s="470"/>
      <c r="AA2317" s="470"/>
      <c r="AB2317" s="470"/>
      <c r="AC2317" s="470"/>
      <c r="AD2317" s="470"/>
      <c r="AE2317" s="470"/>
      <c r="AF2317" s="470"/>
      <c r="AG2317" s="470"/>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0"/>
      <c r="C2419" s="470"/>
      <c r="D2419" s="470"/>
      <c r="E2419" s="470"/>
      <c r="F2419" s="470"/>
      <c r="G2419" s="470"/>
      <c r="H2419" s="470"/>
      <c r="I2419" s="470"/>
      <c r="J2419" s="470"/>
      <c r="K2419" s="470"/>
      <c r="L2419" s="470"/>
      <c r="M2419" s="470"/>
      <c r="N2419" s="470"/>
      <c r="O2419" s="470"/>
      <c r="P2419" s="470"/>
      <c r="Q2419" s="470"/>
      <c r="R2419" s="470"/>
      <c r="S2419" s="470"/>
      <c r="T2419" s="470"/>
      <c r="U2419" s="470"/>
      <c r="V2419" s="470"/>
      <c r="W2419" s="470"/>
      <c r="X2419" s="470"/>
      <c r="Y2419" s="470"/>
      <c r="Z2419" s="470"/>
      <c r="AA2419" s="470"/>
      <c r="AB2419" s="470"/>
      <c r="AC2419" s="470"/>
      <c r="AD2419" s="470"/>
      <c r="AE2419" s="470"/>
      <c r="AF2419" s="470"/>
      <c r="AG2419" s="470"/>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0"/>
      <c r="C2509" s="470"/>
      <c r="D2509" s="470"/>
      <c r="E2509" s="470"/>
      <c r="F2509" s="470"/>
      <c r="G2509" s="470"/>
      <c r="H2509" s="470"/>
      <c r="I2509" s="470"/>
      <c r="J2509" s="470"/>
      <c r="K2509" s="470"/>
      <c r="L2509" s="470"/>
      <c r="M2509" s="470"/>
      <c r="N2509" s="470"/>
      <c r="O2509" s="470"/>
      <c r="P2509" s="470"/>
      <c r="Q2509" s="470"/>
      <c r="R2509" s="470"/>
      <c r="S2509" s="470"/>
      <c r="T2509" s="470"/>
      <c r="U2509" s="470"/>
      <c r="V2509" s="470"/>
      <c r="W2509" s="470"/>
      <c r="X2509" s="470"/>
      <c r="Y2509" s="470"/>
      <c r="Z2509" s="470"/>
      <c r="AA2509" s="470"/>
      <c r="AB2509" s="470"/>
      <c r="AC2509" s="470"/>
      <c r="AD2509" s="470"/>
      <c r="AE2509" s="470"/>
      <c r="AF2509" s="470"/>
      <c r="AG2509" s="470"/>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0"/>
      <c r="C2598" s="470"/>
      <c r="D2598" s="470"/>
      <c r="E2598" s="470"/>
      <c r="F2598" s="470"/>
      <c r="G2598" s="470"/>
      <c r="H2598" s="470"/>
      <c r="I2598" s="470"/>
      <c r="J2598" s="470"/>
      <c r="K2598" s="470"/>
      <c r="L2598" s="470"/>
      <c r="M2598" s="470"/>
      <c r="N2598" s="470"/>
      <c r="O2598" s="470"/>
      <c r="P2598" s="470"/>
      <c r="Q2598" s="470"/>
      <c r="R2598" s="470"/>
      <c r="S2598" s="470"/>
      <c r="T2598" s="470"/>
      <c r="U2598" s="470"/>
      <c r="V2598" s="470"/>
      <c r="W2598" s="470"/>
      <c r="X2598" s="470"/>
      <c r="Y2598" s="470"/>
      <c r="Z2598" s="470"/>
      <c r="AA2598" s="470"/>
      <c r="AB2598" s="470"/>
      <c r="AC2598" s="470"/>
      <c r="AD2598" s="470"/>
      <c r="AE2598" s="470"/>
      <c r="AF2598" s="470"/>
      <c r="AG2598" s="470"/>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0"/>
      <c r="C2719" s="470"/>
      <c r="D2719" s="470"/>
      <c r="E2719" s="470"/>
      <c r="F2719" s="470"/>
      <c r="G2719" s="470"/>
      <c r="H2719" s="470"/>
      <c r="I2719" s="470"/>
      <c r="J2719" s="470"/>
      <c r="K2719" s="470"/>
      <c r="L2719" s="470"/>
      <c r="M2719" s="470"/>
      <c r="N2719" s="470"/>
      <c r="O2719" s="470"/>
      <c r="P2719" s="470"/>
      <c r="Q2719" s="470"/>
      <c r="R2719" s="470"/>
      <c r="S2719" s="470"/>
      <c r="T2719" s="470"/>
      <c r="U2719" s="470"/>
      <c r="V2719" s="470"/>
      <c r="W2719" s="470"/>
      <c r="X2719" s="470"/>
      <c r="Y2719" s="470"/>
      <c r="Z2719" s="470"/>
      <c r="AA2719" s="470"/>
      <c r="AB2719" s="470"/>
      <c r="AC2719" s="470"/>
      <c r="AD2719" s="470"/>
      <c r="AE2719" s="470"/>
      <c r="AF2719" s="470"/>
      <c r="AG2719" s="470"/>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0"/>
      <c r="C2837" s="470"/>
      <c r="D2837" s="470"/>
      <c r="E2837" s="470"/>
      <c r="F2837" s="470"/>
      <c r="G2837" s="470"/>
      <c r="H2837" s="470"/>
      <c r="I2837" s="470"/>
      <c r="J2837" s="470"/>
      <c r="K2837" s="470"/>
      <c r="L2837" s="470"/>
      <c r="M2837" s="470"/>
      <c r="N2837" s="470"/>
      <c r="O2837" s="470"/>
      <c r="P2837" s="470"/>
      <c r="Q2837" s="470"/>
      <c r="R2837" s="470"/>
      <c r="S2837" s="470"/>
      <c r="T2837" s="470"/>
      <c r="U2837" s="470"/>
      <c r="V2837" s="470"/>
      <c r="W2837" s="470"/>
      <c r="X2837" s="470"/>
      <c r="Y2837" s="470"/>
      <c r="Z2837" s="470"/>
      <c r="AA2837" s="470"/>
      <c r="AB2837" s="470"/>
      <c r="AC2837" s="470"/>
      <c r="AD2837" s="470"/>
      <c r="AE2837" s="470"/>
      <c r="AF2837" s="470"/>
      <c r="AG2837" s="470"/>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2">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2">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2">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2">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2">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2">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612</v>
      </c>
      <c r="AG22" s="38"/>
    </row>
    <row r="23" spans="1:33" ht="15" customHeight="1" x14ac:dyDescent="0.2">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2">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2">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2">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2">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2">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2">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2">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x14ac:dyDescent="0.2">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612</v>
      </c>
      <c r="AG31" s="38"/>
    </row>
    <row r="32" spans="1:33" ht="12" x14ac:dyDescent="0.2">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x14ac:dyDescent="0.2">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x14ac:dyDescent="0.2">
      <c r="A34" s="43" t="s">
        <v>452</v>
      </c>
      <c r="B34" s="66" t="s">
        <v>631</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x14ac:dyDescent="0.2">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x14ac:dyDescent="0.2">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x14ac:dyDescent="0.2">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612</v>
      </c>
      <c r="AG37" s="38"/>
    </row>
    <row r="38" spans="1:33" ht="12" x14ac:dyDescent="0.2">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x14ac:dyDescent="0.2">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612</v>
      </c>
      <c r="AG39" s="38"/>
    </row>
    <row r="40" spans="1:33" ht="12" x14ac:dyDescent="0.2">
      <c r="A40" s="43" t="s">
        <v>456</v>
      </c>
      <c r="B40" s="66" t="s">
        <v>659</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x14ac:dyDescent="0.2">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x14ac:dyDescent="0.2">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x14ac:dyDescent="0.2">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x14ac:dyDescent="0.2">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x14ac:dyDescent="0.2">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612</v>
      </c>
      <c r="AG45" s="38"/>
    </row>
    <row r="46" spans="1:33" ht="12" x14ac:dyDescent="0.2">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612</v>
      </c>
      <c r="AG46" s="38"/>
    </row>
    <row r="47" spans="1:33" ht="12" x14ac:dyDescent="0.2">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612</v>
      </c>
      <c r="AG47" s="38"/>
    </row>
    <row r="48" spans="1:33" ht="12" x14ac:dyDescent="0.2">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612</v>
      </c>
      <c r="AG48" s="38"/>
    </row>
    <row r="49" spans="1:33" ht="12" x14ac:dyDescent="0.2">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2">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2">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2">
      <c r="A56" s="43" t="s">
        <v>468</v>
      </c>
      <c r="B56" s="66" t="s">
        <v>660</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2">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2">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2">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2">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2">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2">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2">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2">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2">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x14ac:dyDescent="0.2">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2">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2">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2">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2">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2">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x14ac:dyDescent="0.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2">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2">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2">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2">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2">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x14ac:dyDescent="0.2">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2">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2">
      <c r="A81" s="43" t="s">
        <v>492</v>
      </c>
      <c r="B81" s="66" t="s">
        <v>661</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2">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2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2">
      <c r="B84" s="472" t="s">
        <v>586</v>
      </c>
      <c r="C84" s="473"/>
      <c r="D84" s="473"/>
      <c r="E84" s="473"/>
      <c r="F84" s="473"/>
      <c r="G84" s="473"/>
      <c r="H84" s="473"/>
      <c r="I84" s="473"/>
      <c r="J84" s="473"/>
      <c r="K84" s="473"/>
      <c r="L84" s="473"/>
      <c r="M84" s="473"/>
      <c r="N84" s="473"/>
      <c r="O84" s="473"/>
      <c r="P84" s="473"/>
      <c r="Q84" s="473"/>
      <c r="R84" s="473"/>
      <c r="S84" s="473"/>
      <c r="T84" s="473"/>
      <c r="U84" s="473"/>
      <c r="V84" s="473"/>
      <c r="W84" s="473"/>
      <c r="X84" s="473"/>
      <c r="Y84" s="473"/>
      <c r="Z84" s="473"/>
      <c r="AA84" s="473"/>
      <c r="AB84" s="473"/>
      <c r="AC84" s="473"/>
      <c r="AD84" s="473"/>
      <c r="AE84" s="473"/>
      <c r="AF84" s="473"/>
      <c r="AG84" s="473"/>
      <c r="AH84" s="58"/>
    </row>
    <row r="85" spans="1:34" ht="15" customHeight="1" x14ac:dyDescent="0.2">
      <c r="B85" s="38" t="s">
        <v>662</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2">
      <c r="B86" s="38" t="s">
        <v>570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2">
      <c r="B87" s="38" t="s">
        <v>571</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2">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2">
      <c r="B89" s="38" t="s">
        <v>663</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2">
      <c r="B90" s="38" t="s">
        <v>664</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2">
      <c r="B91" s="38" t="s">
        <v>573</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2">
      <c r="B92" s="38" t="s">
        <v>574</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2">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2">
      <c r="B94" s="38" t="s">
        <v>665</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2">
      <c r="B95" s="38" t="s">
        <v>576</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2">
      <c r="B96" s="38" t="s">
        <v>666</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667</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577</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578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579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t="s">
        <v>668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t="s">
        <v>669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t="s">
        <v>582</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t="s">
        <v>583</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t="s">
        <v>584</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t="s">
        <v>585</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t="s">
        <v>553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2">
      <c r="B110" s="38" t="s">
        <v>554</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2">
      <c r="B111" s="38" t="s">
        <v>657</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2">
      <c r="B112" s="471" t="s">
        <v>649</v>
      </c>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38"/>
    </row>
    <row r="113" spans="2:33" ht="15" customHeight="1" x14ac:dyDescent="0.2">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2">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2">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2">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2">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2">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2">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2">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2">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2">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2">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2">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2">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2">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2">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2">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2">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2">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2">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2">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2">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2">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2">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2">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2">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2">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2">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2">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2">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2">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2">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2">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2">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2">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2">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2">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2">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2">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2">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2">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2">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2">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2">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2">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2">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2">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2">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2">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2">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2">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2">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2">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2">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2">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2">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2">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2">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2">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2">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2">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2">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2">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2">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2">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2">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2">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2">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2">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2">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2">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2">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2">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2">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2">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2">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2">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2">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2">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2">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2">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2">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2">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2">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2">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2">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2">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2">
      <c r="B308" s="470"/>
      <c r="C308" s="470"/>
      <c r="D308" s="470"/>
      <c r="E308" s="470"/>
      <c r="F308" s="470"/>
      <c r="G308" s="470"/>
      <c r="H308" s="470"/>
      <c r="I308" s="470"/>
      <c r="J308" s="470"/>
      <c r="K308" s="470"/>
      <c r="L308" s="470"/>
      <c r="M308" s="470"/>
      <c r="N308" s="470"/>
      <c r="O308" s="470"/>
      <c r="P308" s="470"/>
      <c r="Q308" s="470"/>
      <c r="R308" s="470"/>
      <c r="S308" s="470"/>
      <c r="T308" s="470"/>
      <c r="U308" s="470"/>
      <c r="V308" s="470"/>
      <c r="W308" s="470"/>
      <c r="X308" s="470"/>
      <c r="Y308" s="470"/>
      <c r="Z308" s="470"/>
      <c r="AA308" s="470"/>
      <c r="AB308" s="470"/>
      <c r="AC308" s="470"/>
      <c r="AD308" s="470"/>
      <c r="AE308" s="470"/>
      <c r="AF308" s="470"/>
    </row>
    <row r="511" spans="2:32" ht="15" customHeight="1" x14ac:dyDescent="0.2">
      <c r="B511" s="470"/>
      <c r="C511" s="470"/>
      <c r="D511" s="470"/>
      <c r="E511" s="470"/>
      <c r="F511" s="470"/>
      <c r="G511" s="470"/>
      <c r="H511" s="470"/>
      <c r="I511" s="470"/>
      <c r="J511" s="470"/>
      <c r="K511" s="470"/>
      <c r="L511" s="470"/>
      <c r="M511" s="470"/>
      <c r="N511" s="470"/>
      <c r="O511" s="470"/>
      <c r="P511" s="470"/>
      <c r="Q511" s="470"/>
      <c r="R511" s="470"/>
      <c r="S511" s="470"/>
      <c r="T511" s="470"/>
      <c r="U511" s="470"/>
      <c r="V511" s="470"/>
      <c r="W511" s="470"/>
      <c r="X511" s="470"/>
      <c r="Y511" s="470"/>
      <c r="Z511" s="470"/>
      <c r="AA511" s="470"/>
      <c r="AB511" s="470"/>
      <c r="AC511" s="470"/>
      <c r="AD511" s="470"/>
      <c r="AE511" s="470"/>
      <c r="AF511" s="470"/>
    </row>
    <row r="712" spans="2:32" ht="15" customHeight="1" x14ac:dyDescent="0.2">
      <c r="B712" s="470"/>
      <c r="C712" s="470"/>
      <c r="D712" s="470"/>
      <c r="E712" s="470"/>
      <c r="F712" s="470"/>
      <c r="G712" s="470"/>
      <c r="H712" s="470"/>
      <c r="I712" s="470"/>
      <c r="J712" s="470"/>
      <c r="K712" s="470"/>
      <c r="L712" s="470"/>
      <c r="M712" s="470"/>
      <c r="N712" s="470"/>
      <c r="O712" s="470"/>
      <c r="P712" s="470"/>
      <c r="Q712" s="470"/>
      <c r="R712" s="470"/>
      <c r="S712" s="470"/>
      <c r="T712" s="470"/>
      <c r="U712" s="470"/>
      <c r="V712" s="470"/>
      <c r="W712" s="470"/>
      <c r="X712" s="470"/>
      <c r="Y712" s="470"/>
      <c r="Z712" s="470"/>
      <c r="AA712" s="470"/>
      <c r="AB712" s="470"/>
      <c r="AC712" s="470"/>
      <c r="AD712" s="470"/>
      <c r="AE712" s="470"/>
      <c r="AF712" s="470"/>
    </row>
    <row r="887" spans="2:32" ht="15" customHeight="1" x14ac:dyDescent="0.2">
      <c r="B887" s="470"/>
      <c r="C887" s="470"/>
      <c r="D887" s="470"/>
      <c r="E887" s="470"/>
      <c r="F887" s="470"/>
      <c r="G887" s="470"/>
      <c r="H887" s="470"/>
      <c r="I887" s="470"/>
      <c r="J887" s="470"/>
      <c r="K887" s="470"/>
      <c r="L887" s="470"/>
      <c r="M887" s="470"/>
      <c r="N887" s="470"/>
      <c r="O887" s="470"/>
      <c r="P887" s="470"/>
      <c r="Q887" s="470"/>
      <c r="R887" s="470"/>
      <c r="S887" s="470"/>
      <c r="T887" s="470"/>
      <c r="U887" s="470"/>
      <c r="V887" s="470"/>
      <c r="W887" s="470"/>
      <c r="X887" s="470"/>
      <c r="Y887" s="470"/>
      <c r="Z887" s="470"/>
      <c r="AA887" s="470"/>
      <c r="AB887" s="470"/>
      <c r="AC887" s="470"/>
      <c r="AD887" s="470"/>
      <c r="AE887" s="470"/>
      <c r="AF887" s="470"/>
    </row>
    <row r="1101" spans="2:32" ht="15" customHeight="1" x14ac:dyDescent="0.2">
      <c r="B1101" s="470"/>
      <c r="C1101" s="470"/>
      <c r="D1101" s="470"/>
      <c r="E1101" s="470"/>
      <c r="F1101" s="470"/>
      <c r="G1101" s="470"/>
      <c r="H1101" s="470"/>
      <c r="I1101" s="470"/>
      <c r="J1101" s="470"/>
      <c r="K1101" s="470"/>
      <c r="L1101" s="470"/>
      <c r="M1101" s="470"/>
      <c r="N1101" s="470"/>
      <c r="O1101" s="470"/>
      <c r="P1101" s="470"/>
      <c r="Q1101" s="470"/>
      <c r="R1101" s="470"/>
      <c r="S1101" s="470"/>
      <c r="T1101" s="470"/>
      <c r="U1101" s="470"/>
      <c r="V1101" s="470"/>
      <c r="W1101" s="470"/>
      <c r="X1101" s="470"/>
      <c r="Y1101" s="470"/>
      <c r="Z1101" s="470"/>
      <c r="AA1101" s="470"/>
      <c r="AB1101" s="470"/>
      <c r="AC1101" s="470"/>
      <c r="AD1101" s="470"/>
      <c r="AE1101" s="470"/>
      <c r="AF1101" s="470"/>
    </row>
    <row r="1229" spans="2:32" ht="15" customHeight="1" x14ac:dyDescent="0.2">
      <c r="B1229" s="470"/>
      <c r="C1229" s="470"/>
      <c r="D1229" s="470"/>
      <c r="E1229" s="470"/>
      <c r="F1229" s="470"/>
      <c r="G1229" s="470"/>
      <c r="H1229" s="470"/>
      <c r="I1229" s="470"/>
      <c r="J1229" s="470"/>
      <c r="K1229" s="470"/>
      <c r="L1229" s="470"/>
      <c r="M1229" s="470"/>
      <c r="N1229" s="470"/>
      <c r="O1229" s="470"/>
      <c r="P1229" s="470"/>
      <c r="Q1229" s="470"/>
      <c r="R1229" s="470"/>
      <c r="S1229" s="470"/>
      <c r="T1229" s="470"/>
      <c r="U1229" s="470"/>
      <c r="V1229" s="470"/>
      <c r="W1229" s="470"/>
      <c r="X1229" s="470"/>
      <c r="Y1229" s="470"/>
      <c r="Z1229" s="470"/>
      <c r="AA1229" s="470"/>
      <c r="AB1229" s="470"/>
      <c r="AC1229" s="470"/>
      <c r="AD1229" s="470"/>
      <c r="AE1229" s="470"/>
      <c r="AF1229" s="470"/>
    </row>
    <row r="1390" spans="2:32" ht="15" customHeight="1" x14ac:dyDescent="0.2">
      <c r="B1390" s="470"/>
      <c r="C1390" s="470"/>
      <c r="D1390" s="470"/>
      <c r="E1390" s="470"/>
      <c r="F1390" s="470"/>
      <c r="G1390" s="470"/>
      <c r="H1390" s="470"/>
      <c r="I1390" s="470"/>
      <c r="J1390" s="470"/>
      <c r="K1390" s="470"/>
      <c r="L1390" s="470"/>
      <c r="M1390" s="470"/>
      <c r="N1390" s="470"/>
      <c r="O1390" s="470"/>
      <c r="P1390" s="470"/>
      <c r="Q1390" s="470"/>
      <c r="R1390" s="470"/>
      <c r="S1390" s="470"/>
      <c r="T1390" s="470"/>
      <c r="U1390" s="470"/>
      <c r="V1390" s="470"/>
      <c r="W1390" s="470"/>
      <c r="X1390" s="470"/>
      <c r="Y1390" s="470"/>
      <c r="Z1390" s="470"/>
      <c r="AA1390" s="470"/>
      <c r="AB1390" s="470"/>
      <c r="AC1390" s="470"/>
      <c r="AD1390" s="470"/>
      <c r="AE1390" s="470"/>
      <c r="AF1390" s="470"/>
    </row>
    <row r="1502" spans="2:32" ht="15" customHeight="1" x14ac:dyDescent="0.2">
      <c r="B1502" s="470"/>
      <c r="C1502" s="470"/>
      <c r="D1502" s="470"/>
      <c r="E1502" s="470"/>
      <c r="F1502" s="470"/>
      <c r="G1502" s="470"/>
      <c r="H1502" s="470"/>
      <c r="I1502" s="470"/>
      <c r="J1502" s="470"/>
      <c r="K1502" s="470"/>
      <c r="L1502" s="470"/>
      <c r="M1502" s="470"/>
      <c r="N1502" s="470"/>
      <c r="O1502" s="470"/>
      <c r="P1502" s="470"/>
      <c r="Q1502" s="470"/>
      <c r="R1502" s="470"/>
      <c r="S1502" s="470"/>
      <c r="T1502" s="470"/>
      <c r="U1502" s="470"/>
      <c r="V1502" s="470"/>
      <c r="W1502" s="470"/>
      <c r="X1502" s="470"/>
      <c r="Y1502" s="470"/>
      <c r="Z1502" s="470"/>
      <c r="AA1502" s="470"/>
      <c r="AB1502" s="470"/>
      <c r="AC1502" s="470"/>
      <c r="AD1502" s="470"/>
      <c r="AE1502" s="470"/>
      <c r="AF1502" s="470"/>
    </row>
    <row r="1604" spans="2:32" ht="15" customHeight="1" x14ac:dyDescent="0.2">
      <c r="B1604" s="470"/>
      <c r="C1604" s="470"/>
      <c r="D1604" s="470"/>
      <c r="E1604" s="470"/>
      <c r="F1604" s="470"/>
      <c r="G1604" s="470"/>
      <c r="H1604" s="470"/>
      <c r="I1604" s="470"/>
      <c r="J1604" s="470"/>
      <c r="K1604" s="470"/>
      <c r="L1604" s="470"/>
      <c r="M1604" s="470"/>
      <c r="N1604" s="470"/>
      <c r="O1604" s="470"/>
      <c r="P1604" s="470"/>
      <c r="Q1604" s="470"/>
      <c r="R1604" s="470"/>
      <c r="S1604" s="470"/>
      <c r="T1604" s="470"/>
      <c r="U1604" s="470"/>
      <c r="V1604" s="470"/>
      <c r="W1604" s="470"/>
      <c r="X1604" s="470"/>
      <c r="Y1604" s="470"/>
      <c r="Z1604" s="470"/>
      <c r="AA1604" s="470"/>
      <c r="AB1604" s="470"/>
      <c r="AC1604" s="470"/>
      <c r="AD1604" s="470"/>
      <c r="AE1604" s="470"/>
      <c r="AF1604" s="470"/>
    </row>
    <row r="1699" spans="2:32" ht="15" customHeight="1" x14ac:dyDescent="0.2">
      <c r="B1699" s="470"/>
      <c r="C1699" s="470"/>
      <c r="D1699" s="470"/>
      <c r="E1699" s="470"/>
      <c r="F1699" s="470"/>
      <c r="G1699" s="470"/>
      <c r="H1699" s="470"/>
      <c r="I1699" s="470"/>
      <c r="J1699" s="470"/>
      <c r="K1699" s="470"/>
      <c r="L1699" s="470"/>
      <c r="M1699" s="470"/>
      <c r="N1699" s="470"/>
      <c r="O1699" s="470"/>
      <c r="P1699" s="470"/>
      <c r="Q1699" s="470"/>
      <c r="R1699" s="470"/>
      <c r="S1699" s="470"/>
      <c r="T1699" s="470"/>
      <c r="U1699" s="470"/>
      <c r="V1699" s="470"/>
      <c r="W1699" s="470"/>
      <c r="X1699" s="470"/>
      <c r="Y1699" s="470"/>
      <c r="Z1699" s="470"/>
      <c r="AA1699" s="470"/>
      <c r="AB1699" s="470"/>
      <c r="AC1699" s="470"/>
      <c r="AD1699" s="470"/>
      <c r="AE1699" s="470"/>
      <c r="AF1699" s="470"/>
    </row>
    <row r="1945" spans="2:32" ht="15" customHeight="1" x14ac:dyDescent="0.2">
      <c r="B1945" s="470"/>
      <c r="C1945" s="470"/>
      <c r="D1945" s="470"/>
      <c r="E1945" s="470"/>
      <c r="F1945" s="470"/>
      <c r="G1945" s="470"/>
      <c r="H1945" s="470"/>
      <c r="I1945" s="470"/>
      <c r="J1945" s="470"/>
      <c r="K1945" s="470"/>
      <c r="L1945" s="470"/>
      <c r="M1945" s="470"/>
      <c r="N1945" s="470"/>
      <c r="O1945" s="470"/>
      <c r="P1945" s="470"/>
      <c r="Q1945" s="470"/>
      <c r="R1945" s="470"/>
      <c r="S1945" s="470"/>
      <c r="T1945" s="470"/>
      <c r="U1945" s="470"/>
      <c r="V1945" s="470"/>
      <c r="W1945" s="470"/>
      <c r="X1945" s="470"/>
      <c r="Y1945" s="470"/>
      <c r="Z1945" s="470"/>
      <c r="AA1945" s="470"/>
      <c r="AB1945" s="470"/>
      <c r="AC1945" s="470"/>
      <c r="AD1945" s="470"/>
      <c r="AE1945" s="470"/>
      <c r="AF1945" s="470"/>
    </row>
    <row r="2031" spans="2:32" ht="15" customHeight="1" x14ac:dyDescent="0.2">
      <c r="B2031" s="470"/>
      <c r="C2031" s="470"/>
      <c r="D2031" s="470"/>
      <c r="E2031" s="470"/>
      <c r="F2031" s="470"/>
      <c r="G2031" s="470"/>
      <c r="H2031" s="470"/>
      <c r="I2031" s="470"/>
      <c r="J2031" s="470"/>
      <c r="K2031" s="470"/>
      <c r="L2031" s="470"/>
      <c r="M2031" s="470"/>
      <c r="N2031" s="470"/>
      <c r="O2031" s="470"/>
      <c r="P2031" s="470"/>
      <c r="Q2031" s="470"/>
      <c r="R2031" s="470"/>
      <c r="S2031" s="470"/>
      <c r="T2031" s="470"/>
      <c r="U2031" s="470"/>
      <c r="V2031" s="470"/>
      <c r="W2031" s="470"/>
      <c r="X2031" s="470"/>
      <c r="Y2031" s="470"/>
      <c r="Z2031" s="470"/>
      <c r="AA2031" s="470"/>
      <c r="AB2031" s="470"/>
      <c r="AC2031" s="470"/>
      <c r="AD2031" s="470"/>
      <c r="AE2031" s="470"/>
      <c r="AF2031" s="470"/>
    </row>
    <row r="2153" spans="2:32" ht="15" customHeight="1" x14ac:dyDescent="0.2">
      <c r="B2153" s="470"/>
      <c r="C2153" s="470"/>
      <c r="D2153" s="470"/>
      <c r="E2153" s="470"/>
      <c r="F2153" s="470"/>
      <c r="G2153" s="470"/>
      <c r="H2153" s="470"/>
      <c r="I2153" s="470"/>
      <c r="J2153" s="470"/>
      <c r="K2153" s="470"/>
      <c r="L2153" s="470"/>
      <c r="M2153" s="470"/>
      <c r="N2153" s="470"/>
      <c r="O2153" s="470"/>
      <c r="P2153" s="470"/>
      <c r="Q2153" s="470"/>
      <c r="R2153" s="470"/>
      <c r="S2153" s="470"/>
      <c r="T2153" s="470"/>
      <c r="U2153" s="470"/>
      <c r="V2153" s="470"/>
      <c r="W2153" s="470"/>
      <c r="X2153" s="470"/>
      <c r="Y2153" s="470"/>
      <c r="Z2153" s="470"/>
      <c r="AA2153" s="470"/>
      <c r="AB2153" s="470"/>
      <c r="AC2153" s="470"/>
      <c r="AD2153" s="470"/>
      <c r="AE2153" s="470"/>
      <c r="AF2153" s="470"/>
    </row>
    <row r="2317" spans="2:32" ht="15" customHeight="1" x14ac:dyDescent="0.2">
      <c r="B2317" s="470"/>
      <c r="C2317" s="470"/>
      <c r="D2317" s="470"/>
      <c r="E2317" s="470"/>
      <c r="F2317" s="470"/>
      <c r="G2317" s="470"/>
      <c r="H2317" s="470"/>
      <c r="I2317" s="470"/>
      <c r="J2317" s="470"/>
      <c r="K2317" s="470"/>
      <c r="L2317" s="470"/>
      <c r="M2317" s="470"/>
      <c r="N2317" s="470"/>
      <c r="O2317" s="470"/>
      <c r="P2317" s="470"/>
      <c r="Q2317" s="470"/>
      <c r="R2317" s="470"/>
      <c r="S2317" s="470"/>
      <c r="T2317" s="470"/>
      <c r="U2317" s="470"/>
      <c r="V2317" s="470"/>
      <c r="W2317" s="470"/>
      <c r="X2317" s="470"/>
      <c r="Y2317" s="470"/>
      <c r="Z2317" s="470"/>
      <c r="AA2317" s="470"/>
      <c r="AB2317" s="470"/>
      <c r="AC2317" s="470"/>
      <c r="AD2317" s="470"/>
      <c r="AE2317" s="470"/>
      <c r="AF2317" s="470"/>
    </row>
    <row r="2419" spans="2:32" ht="15" customHeight="1" x14ac:dyDescent="0.2">
      <c r="B2419" s="470"/>
      <c r="C2419" s="470"/>
      <c r="D2419" s="470"/>
      <c r="E2419" s="470"/>
      <c r="F2419" s="470"/>
      <c r="G2419" s="470"/>
      <c r="H2419" s="470"/>
      <c r="I2419" s="470"/>
      <c r="J2419" s="470"/>
      <c r="K2419" s="470"/>
      <c r="L2419" s="470"/>
      <c r="M2419" s="470"/>
      <c r="N2419" s="470"/>
      <c r="O2419" s="470"/>
      <c r="P2419" s="470"/>
      <c r="Q2419" s="470"/>
      <c r="R2419" s="470"/>
      <c r="S2419" s="470"/>
      <c r="T2419" s="470"/>
      <c r="U2419" s="470"/>
      <c r="V2419" s="470"/>
      <c r="W2419" s="470"/>
      <c r="X2419" s="470"/>
      <c r="Y2419" s="470"/>
      <c r="Z2419" s="470"/>
      <c r="AA2419" s="470"/>
      <c r="AB2419" s="470"/>
      <c r="AC2419" s="470"/>
      <c r="AD2419" s="470"/>
      <c r="AE2419" s="470"/>
      <c r="AF2419" s="470"/>
    </row>
    <row r="2509" spans="2:32" ht="15" customHeight="1" x14ac:dyDescent="0.2">
      <c r="B2509" s="470"/>
      <c r="C2509" s="470"/>
      <c r="D2509" s="470"/>
      <c r="E2509" s="470"/>
      <c r="F2509" s="470"/>
      <c r="G2509" s="470"/>
      <c r="H2509" s="470"/>
      <c r="I2509" s="470"/>
      <c r="J2509" s="470"/>
      <c r="K2509" s="470"/>
      <c r="L2509" s="470"/>
      <c r="M2509" s="470"/>
      <c r="N2509" s="470"/>
      <c r="O2509" s="470"/>
      <c r="P2509" s="470"/>
      <c r="Q2509" s="470"/>
      <c r="R2509" s="470"/>
      <c r="S2509" s="470"/>
      <c r="T2509" s="470"/>
      <c r="U2509" s="470"/>
      <c r="V2509" s="470"/>
      <c r="W2509" s="470"/>
      <c r="X2509" s="470"/>
      <c r="Y2509" s="470"/>
      <c r="Z2509" s="470"/>
      <c r="AA2509" s="470"/>
      <c r="AB2509" s="470"/>
      <c r="AC2509" s="470"/>
      <c r="AD2509" s="470"/>
      <c r="AE2509" s="470"/>
      <c r="AF2509" s="470"/>
    </row>
    <row r="2598" spans="2:32" ht="15" customHeight="1" x14ac:dyDescent="0.2">
      <c r="B2598" s="470"/>
      <c r="C2598" s="470"/>
      <c r="D2598" s="470"/>
      <c r="E2598" s="470"/>
      <c r="F2598" s="470"/>
      <c r="G2598" s="470"/>
      <c r="H2598" s="470"/>
      <c r="I2598" s="470"/>
      <c r="J2598" s="470"/>
      <c r="K2598" s="470"/>
      <c r="L2598" s="470"/>
      <c r="M2598" s="470"/>
      <c r="N2598" s="470"/>
      <c r="O2598" s="470"/>
      <c r="P2598" s="470"/>
      <c r="Q2598" s="470"/>
      <c r="R2598" s="470"/>
      <c r="S2598" s="470"/>
      <c r="T2598" s="470"/>
      <c r="U2598" s="470"/>
      <c r="V2598" s="470"/>
      <c r="W2598" s="470"/>
      <c r="X2598" s="470"/>
      <c r="Y2598" s="470"/>
      <c r="Z2598" s="470"/>
      <c r="AA2598" s="470"/>
      <c r="AB2598" s="470"/>
      <c r="AC2598" s="470"/>
      <c r="AD2598" s="470"/>
      <c r="AE2598" s="470"/>
      <c r="AF2598" s="470"/>
    </row>
    <row r="2719" spans="2:32" ht="15" customHeight="1" x14ac:dyDescent="0.2">
      <c r="B2719" s="470"/>
      <c r="C2719" s="470"/>
      <c r="D2719" s="470"/>
      <c r="E2719" s="470"/>
      <c r="F2719" s="470"/>
      <c r="G2719" s="470"/>
      <c r="H2719" s="470"/>
      <c r="I2719" s="470"/>
      <c r="J2719" s="470"/>
      <c r="K2719" s="470"/>
      <c r="L2719" s="470"/>
      <c r="M2719" s="470"/>
      <c r="N2719" s="470"/>
      <c r="O2719" s="470"/>
      <c r="P2719" s="470"/>
      <c r="Q2719" s="470"/>
      <c r="R2719" s="470"/>
      <c r="S2719" s="470"/>
      <c r="T2719" s="470"/>
      <c r="U2719" s="470"/>
      <c r="V2719" s="470"/>
      <c r="W2719" s="470"/>
      <c r="X2719" s="470"/>
      <c r="Y2719" s="470"/>
      <c r="Z2719" s="470"/>
      <c r="AA2719" s="470"/>
      <c r="AB2719" s="470"/>
      <c r="AC2719" s="470"/>
      <c r="AD2719" s="470"/>
      <c r="AE2719" s="470"/>
      <c r="AF2719" s="470"/>
    </row>
    <row r="2837" spans="2:32" ht="15" customHeight="1" x14ac:dyDescent="0.2">
      <c r="B2837" s="470"/>
      <c r="C2837" s="470"/>
      <c r="D2837" s="470"/>
      <c r="E2837" s="470"/>
      <c r="F2837" s="470"/>
      <c r="G2837" s="470"/>
      <c r="H2837" s="470"/>
      <c r="I2837" s="470"/>
      <c r="J2837" s="470"/>
      <c r="K2837" s="470"/>
      <c r="L2837" s="470"/>
      <c r="M2837" s="470"/>
      <c r="N2837" s="470"/>
      <c r="O2837" s="470"/>
      <c r="P2837" s="470"/>
      <c r="Q2837" s="470"/>
      <c r="R2837" s="470"/>
      <c r="S2837" s="470"/>
      <c r="T2837" s="470"/>
      <c r="U2837" s="470"/>
      <c r="V2837" s="470"/>
      <c r="W2837" s="470"/>
      <c r="X2837" s="470"/>
      <c r="Y2837" s="470"/>
      <c r="Z2837" s="470"/>
      <c r="AA2837" s="470"/>
      <c r="AB2837" s="470"/>
      <c r="AC2837" s="470"/>
      <c r="AD2837" s="470"/>
      <c r="AE2837" s="470"/>
      <c r="AF2837" s="470"/>
    </row>
  </sheetData>
  <mergeCells count="21">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109375" defaultRowHeight="15" x14ac:dyDescent="0.25"/>
  <cols>
    <col min="1" max="1" width="60.7109375" bestFit="1" customWidth="1"/>
    <col min="2" max="2" width="41.5703125" customWidth="1"/>
    <col min="3" max="3" width="11.7109375" bestFit="1" customWidth="1"/>
    <col min="4" max="4" width="13" bestFit="1" customWidth="1"/>
    <col min="5" max="5" width="12.28515625" bestFit="1" customWidth="1"/>
    <col min="6" max="26" width="9.5703125" bestFit="1" customWidth="1"/>
    <col min="27" max="27" width="12.28515625" bestFit="1" customWidth="1"/>
    <col min="28" max="36" width="9.5703125" bestFit="1" customWidth="1"/>
  </cols>
  <sheetData>
    <row r="1" spans="1:36" x14ac:dyDescent="0.2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2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2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2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25">
      <c r="A5" t="s">
        <v>598</v>
      </c>
      <c r="D5">
        <f>'Subsidies Paid'!L8*'Monetizing Tax Credit Penalty'!$A$30</f>
        <v>0.20099999999999998</v>
      </c>
      <c r="E5">
        <f>'Subsidies Paid'!M8*'Monetizing Tax Credit Penalty'!$A$30</f>
        <v>0.17419999999999999</v>
      </c>
      <c r="F5" s="123">
        <v>0</v>
      </c>
      <c r="G5" s="123">
        <v>0</v>
      </c>
      <c r="H5" s="123">
        <v>0</v>
      </c>
      <c r="I5" s="123">
        <v>0</v>
      </c>
      <c r="J5" s="123">
        <v>0</v>
      </c>
      <c r="K5" s="123">
        <v>0</v>
      </c>
      <c r="L5" s="123">
        <v>0</v>
      </c>
      <c r="M5" s="123">
        <v>0</v>
      </c>
      <c r="N5" s="123">
        <v>0</v>
      </c>
      <c r="O5" s="123">
        <v>0</v>
      </c>
      <c r="P5" s="123">
        <v>0</v>
      </c>
      <c r="Q5" s="123">
        <v>0</v>
      </c>
      <c r="R5" s="123">
        <v>0</v>
      </c>
      <c r="S5" s="123">
        <v>0</v>
      </c>
      <c r="T5" s="123">
        <v>0</v>
      </c>
      <c r="U5" s="123">
        <v>0</v>
      </c>
      <c r="V5" s="123">
        <v>0</v>
      </c>
      <c r="W5" s="123">
        <v>0</v>
      </c>
      <c r="X5" s="123">
        <v>0</v>
      </c>
      <c r="Y5" s="123">
        <v>0</v>
      </c>
      <c r="Z5" s="123">
        <v>0</v>
      </c>
      <c r="AA5" s="123">
        <v>0</v>
      </c>
      <c r="AB5" s="123">
        <v>0</v>
      </c>
      <c r="AC5" s="123">
        <v>0</v>
      </c>
      <c r="AD5" s="123">
        <v>0</v>
      </c>
      <c r="AE5" s="123">
        <v>0</v>
      </c>
      <c r="AF5" s="123">
        <v>0</v>
      </c>
      <c r="AG5" s="123">
        <v>0</v>
      </c>
    </row>
    <row r="6" spans="1:36" x14ac:dyDescent="0.25">
      <c r="C6" s="474" t="s">
        <v>596</v>
      </c>
      <c r="D6" s="474"/>
      <c r="E6" s="474"/>
      <c r="F6" s="474"/>
      <c r="G6" s="474"/>
      <c r="H6" s="474"/>
    </row>
    <row r="7" spans="1:36" x14ac:dyDescent="0.2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2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2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2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25">
      <c r="A12" t="s">
        <v>599</v>
      </c>
      <c r="D12">
        <f>'Subsidies Paid'!N9*'Monetizing Tax Credit Penalty'!$A$30</f>
        <v>0.20099999999999998</v>
      </c>
      <c r="E12">
        <f>'Subsidies Paid'!O9*'Monetizing Tax Credit Penalty'!$A$30</f>
        <v>0.20099999999999998</v>
      </c>
      <c r="F12" s="123">
        <v>0</v>
      </c>
      <c r="G12" s="123">
        <v>0</v>
      </c>
      <c r="H12" s="123">
        <v>0</v>
      </c>
      <c r="I12" s="123">
        <v>0</v>
      </c>
      <c r="J12" s="123">
        <v>0</v>
      </c>
      <c r="K12" s="123">
        <v>0</v>
      </c>
      <c r="L12" s="123">
        <v>0</v>
      </c>
      <c r="M12" s="123">
        <v>0</v>
      </c>
      <c r="N12" s="123">
        <v>0</v>
      </c>
      <c r="O12" s="123">
        <v>0</v>
      </c>
      <c r="P12" s="123">
        <v>0</v>
      </c>
      <c r="Q12" s="123">
        <v>0</v>
      </c>
      <c r="R12" s="123">
        <v>0</v>
      </c>
      <c r="S12" s="123">
        <v>0</v>
      </c>
      <c r="T12" s="123">
        <v>0</v>
      </c>
      <c r="U12" s="123">
        <v>0</v>
      </c>
      <c r="V12" s="123">
        <v>0</v>
      </c>
      <c r="W12" s="123">
        <v>0</v>
      </c>
      <c r="X12" s="123">
        <v>0</v>
      </c>
      <c r="Y12" s="123">
        <v>0</v>
      </c>
      <c r="Z12" s="123">
        <v>0</v>
      </c>
      <c r="AA12" s="123">
        <v>0</v>
      </c>
      <c r="AB12" s="123">
        <v>0</v>
      </c>
      <c r="AC12" s="123">
        <v>0</v>
      </c>
      <c r="AD12" s="123">
        <v>0</v>
      </c>
      <c r="AE12" s="123">
        <v>0</v>
      </c>
      <c r="AF12" s="123">
        <v>0</v>
      </c>
      <c r="AG12" s="123">
        <v>0</v>
      </c>
    </row>
    <row r="13" spans="1:36" x14ac:dyDescent="0.25">
      <c r="I13" s="475" t="s">
        <v>597</v>
      </c>
      <c r="J13" s="475"/>
      <c r="K13" s="475"/>
    </row>
    <row r="14" spans="1:36" x14ac:dyDescent="0.2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2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2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2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25">
      <c r="A19" t="s">
        <v>600</v>
      </c>
      <c r="D19">
        <f>'Subsidies Paid'!L8*'Monetizing Tax Credit Penalty'!$A$30</f>
        <v>0.20099999999999998</v>
      </c>
      <c r="E19">
        <f>'Subsidies Paid'!M8*'Monetizing Tax Credit Penalty'!$A$30</f>
        <v>0.17419999999999999</v>
      </c>
      <c r="F19" s="123">
        <v>0</v>
      </c>
      <c r="G19" s="123">
        <v>0</v>
      </c>
      <c r="H19" s="123">
        <v>0</v>
      </c>
      <c r="I19" s="123">
        <v>0</v>
      </c>
      <c r="J19" s="123">
        <v>0</v>
      </c>
      <c r="K19" s="123">
        <v>0</v>
      </c>
      <c r="L19" s="123">
        <v>0</v>
      </c>
      <c r="M19" s="123">
        <v>0</v>
      </c>
      <c r="N19" s="123">
        <v>0</v>
      </c>
      <c r="O19" s="123">
        <v>0</v>
      </c>
      <c r="P19" s="123">
        <v>0</v>
      </c>
      <c r="Q19" s="123">
        <v>0</v>
      </c>
      <c r="R19" s="123">
        <v>0</v>
      </c>
      <c r="S19" s="123">
        <v>0</v>
      </c>
      <c r="T19" s="123">
        <v>0</v>
      </c>
      <c r="U19" s="123">
        <v>0</v>
      </c>
      <c r="V19" s="123">
        <v>0</v>
      </c>
      <c r="W19" s="123">
        <v>0</v>
      </c>
      <c r="X19" s="123">
        <v>0</v>
      </c>
      <c r="Y19" s="123">
        <v>0</v>
      </c>
      <c r="Z19" s="123">
        <v>0</v>
      </c>
      <c r="AA19" s="123">
        <v>0</v>
      </c>
      <c r="AB19" s="123">
        <v>0</v>
      </c>
      <c r="AC19" s="123">
        <v>0</v>
      </c>
      <c r="AD19" s="123">
        <v>0</v>
      </c>
      <c r="AE19" s="123">
        <v>0</v>
      </c>
      <c r="AF19" s="123">
        <v>0</v>
      </c>
      <c r="AG19" s="123">
        <v>0</v>
      </c>
    </row>
    <row r="20" spans="1:35" x14ac:dyDescent="0.25">
      <c r="C20" s="35"/>
      <c r="D20" s="474" t="s">
        <v>596</v>
      </c>
      <c r="E20" s="474"/>
      <c r="F20" s="474"/>
      <c r="G20" s="474"/>
      <c r="H20" s="474"/>
      <c r="I20" s="474"/>
    </row>
    <row r="21" spans="1:35" x14ac:dyDescent="0.2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2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2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2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25">
      <c r="A26" t="s">
        <v>601</v>
      </c>
      <c r="D26">
        <f>'Subsidies Paid'!N13*'Monetizing Tax Credit Penalty'!$A$30</f>
        <v>6.699999999999999E-2</v>
      </c>
      <c r="E26">
        <f>'Subsidies Paid'!O13*'Monetizing Tax Credit Penalty'!$A$30</f>
        <v>6.699999999999999E-2</v>
      </c>
      <c r="F26" s="123">
        <v>0</v>
      </c>
      <c r="G26" s="123">
        <v>0</v>
      </c>
      <c r="H26" s="123">
        <v>0</v>
      </c>
      <c r="I26" s="123">
        <v>0</v>
      </c>
      <c r="J26" s="123">
        <v>0</v>
      </c>
      <c r="K26" s="123">
        <v>0</v>
      </c>
      <c r="L26" s="123">
        <v>0</v>
      </c>
      <c r="M26" s="123">
        <v>0</v>
      </c>
      <c r="N26" s="123">
        <v>0</v>
      </c>
      <c r="O26" s="123">
        <v>0</v>
      </c>
      <c r="P26" s="123">
        <v>0</v>
      </c>
      <c r="Q26" s="123">
        <v>0</v>
      </c>
      <c r="R26" s="123">
        <v>0</v>
      </c>
      <c r="S26" s="123">
        <v>0</v>
      </c>
      <c r="T26" s="123">
        <v>0</v>
      </c>
      <c r="U26" s="123">
        <v>0</v>
      </c>
      <c r="V26" s="123">
        <v>0</v>
      </c>
      <c r="W26" s="123">
        <v>0</v>
      </c>
      <c r="X26" s="123">
        <v>0</v>
      </c>
      <c r="Y26" s="123">
        <v>0</v>
      </c>
      <c r="Z26" s="123">
        <v>0</v>
      </c>
      <c r="AA26" s="123">
        <v>0</v>
      </c>
      <c r="AB26" s="123">
        <v>0</v>
      </c>
      <c r="AC26" s="123">
        <v>0</v>
      </c>
      <c r="AD26" s="123">
        <v>0</v>
      </c>
      <c r="AE26" s="123">
        <v>0</v>
      </c>
      <c r="AF26" s="123">
        <v>0</v>
      </c>
      <c r="AG26" s="123">
        <v>0</v>
      </c>
    </row>
    <row r="27" spans="1:35" x14ac:dyDescent="0.2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2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2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2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25">
      <c r="A32" t="s">
        <v>258</v>
      </c>
      <c r="B32" t="s">
        <v>632</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2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2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2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2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25">
      <c r="A38" t="s">
        <v>264</v>
      </c>
      <c r="B38" t="s">
        <v>632</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2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2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2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2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2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25">
      <c r="A45" t="s">
        <v>268</v>
      </c>
      <c r="B45" t="s">
        <v>633</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2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25">
      <c r="A48" s="15" t="s">
        <v>247</v>
      </c>
    </row>
    <row r="49" spans="1:35" x14ac:dyDescent="0.2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2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2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2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2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2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25">
      <c r="A56" t="s">
        <v>270</v>
      </c>
      <c r="B56" t="s">
        <v>633</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25">
      <c r="A57" t="s">
        <v>277</v>
      </c>
      <c r="B57" t="s">
        <v>633</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2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25">
      <c r="A60" s="15" t="s">
        <v>31</v>
      </c>
    </row>
    <row r="61" spans="1:35" x14ac:dyDescent="0.2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25">
      <c r="A62" t="s">
        <v>270</v>
      </c>
      <c r="B62" t="s">
        <v>633</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25">
      <c r="A63" t="s">
        <v>277</v>
      </c>
      <c r="B63" t="s">
        <v>633</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2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25">
      <c r="A66" s="15" t="s">
        <v>38</v>
      </c>
    </row>
    <row r="67" spans="1:36" x14ac:dyDescent="0.2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25">
      <c r="A68" t="s">
        <v>270</v>
      </c>
      <c r="B68" t="s">
        <v>633</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25">
      <c r="A69" t="s">
        <v>277</v>
      </c>
      <c r="B69" t="s">
        <v>633</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2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2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2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2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25">
      <c r="A75" t="s">
        <v>279</v>
      </c>
      <c r="B75" t="s">
        <v>634</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2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25">
      <c r="A77" t="s">
        <v>282</v>
      </c>
      <c r="B77" t="s">
        <v>634</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2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25">
      <c r="A80" s="15" t="s">
        <v>30</v>
      </c>
    </row>
    <row r="81" spans="1:36" x14ac:dyDescent="0.2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25">
      <c r="A82" t="s">
        <v>287</v>
      </c>
      <c r="B82" t="s">
        <v>633</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25">
      <c r="A83" t="s">
        <v>279</v>
      </c>
      <c r="B83" t="s">
        <v>634</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2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25">
      <c r="A85" t="s">
        <v>282</v>
      </c>
      <c r="B85" t="s">
        <v>634</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2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25">
      <c r="A88" s="15" t="s">
        <v>31</v>
      </c>
    </row>
    <row r="89" spans="1:36" x14ac:dyDescent="0.2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25">
      <c r="A90" t="s">
        <v>287</v>
      </c>
      <c r="B90" t="s">
        <v>633</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25">
      <c r="A91" t="s">
        <v>279</v>
      </c>
      <c r="B91" t="s">
        <v>634</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2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25">
      <c r="A93" t="s">
        <v>282</v>
      </c>
      <c r="B93" t="s">
        <v>634</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2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25">
      <c r="A96" s="15" t="s">
        <v>38</v>
      </c>
    </row>
    <row r="97" spans="1:36" x14ac:dyDescent="0.2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25">
      <c r="A98" t="s">
        <v>287</v>
      </c>
      <c r="B98" t="s">
        <v>633</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25">
      <c r="A99" t="s">
        <v>279</v>
      </c>
      <c r="B99" t="s">
        <v>634</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2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25">
      <c r="A101" t="s">
        <v>282</v>
      </c>
      <c r="B101" t="s">
        <v>634</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2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25">
      <c r="A104" s="15" t="s">
        <v>250</v>
      </c>
    </row>
    <row r="105" spans="1:36" x14ac:dyDescent="0.25">
      <c r="A105" t="s">
        <v>272</v>
      </c>
      <c r="B105" t="s">
        <v>278</v>
      </c>
      <c r="E105">
        <f>'Subsidies Paid'!H20</f>
        <v>10000000</v>
      </c>
    </row>
    <row r="106" spans="1:36" x14ac:dyDescent="0.25">
      <c r="A106" t="s">
        <v>279</v>
      </c>
      <c r="B106" t="s">
        <v>634</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25">
      <c r="A107" t="s">
        <v>281</v>
      </c>
      <c r="B107" t="s">
        <v>280</v>
      </c>
      <c r="E107">
        <f t="shared" ref="E107" si="153">5.751*10^6</f>
        <v>5751000</v>
      </c>
      <c r="AA107" s="5"/>
      <c r="AB107" s="5"/>
      <c r="AC107" s="5"/>
      <c r="AD107" s="5"/>
      <c r="AE107" s="5"/>
      <c r="AF107" s="5"/>
      <c r="AG107" s="5"/>
      <c r="AH107" s="5"/>
      <c r="AI107" s="5"/>
      <c r="AJ107" s="5"/>
    </row>
    <row r="108" spans="1:36" x14ac:dyDescent="0.25">
      <c r="A108" t="s">
        <v>282</v>
      </c>
      <c r="B108" t="s">
        <v>634</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2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2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2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x14ac:dyDescent="0.25"/>
  <cols>
    <col min="1" max="1" width="27.28515625" customWidth="1"/>
    <col min="2" max="2" width="12.5703125" bestFit="1" customWidth="1"/>
  </cols>
  <sheetData>
    <row r="1" spans="1:2" x14ac:dyDescent="0.25">
      <c r="A1" t="s">
        <v>590</v>
      </c>
      <c r="B1">
        <v>10</v>
      </c>
    </row>
    <row r="2" spans="1:2" ht="30" x14ac:dyDescent="0.25">
      <c r="A2" s="36" t="s">
        <v>591</v>
      </c>
      <c r="B2">
        <v>30</v>
      </c>
    </row>
    <row r="3" spans="1:2" ht="45" x14ac:dyDescent="0.25">
      <c r="A3" s="36" t="s">
        <v>592</v>
      </c>
      <c r="B3">
        <v>0.39100000000000001</v>
      </c>
    </row>
    <row r="4" spans="1:2" ht="45" x14ac:dyDescent="0.25">
      <c r="A4" s="36" t="s">
        <v>593</v>
      </c>
      <c r="B4">
        <v>0.48799999999999999</v>
      </c>
    </row>
    <row r="5" spans="1:2" x14ac:dyDescent="0.25">
      <c r="A5" s="36" t="s">
        <v>594</v>
      </c>
      <c r="B5">
        <v>0.03</v>
      </c>
    </row>
    <row r="6" spans="1:2" x14ac:dyDescent="0.25">
      <c r="A6" s="36" t="s">
        <v>595</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x14ac:dyDescent="0.25"/>
  <sheetData>
    <row r="29" spans="1:1" x14ac:dyDescent="0.25">
      <c r="A29" t="s">
        <v>525</v>
      </c>
    </row>
    <row r="30" spans="1:1" x14ac:dyDescent="0.2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workbookViewId="0">
      <selection activeCell="D22" sqref="D22:M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4" t="s">
        <v>820</v>
      </c>
      <c r="B22">
        <v>0</v>
      </c>
      <c r="C22">
        <v>0</v>
      </c>
      <c r="D22" s="5">
        <f>'Inflation Reduction Act'!D236</f>
        <v>1.0678204653364778E-5</v>
      </c>
      <c r="E22" s="5">
        <f>'Inflation Reduction Act'!E236</f>
        <v>1.1421773277864689E-5</v>
      </c>
      <c r="F22" s="5">
        <f>'Inflation Reduction Act'!F236</f>
        <v>1.2160099350370479E-5</v>
      </c>
      <c r="G22" s="5">
        <f>'Inflation Reduction Act'!G236</f>
        <v>1.2896677905544892E-5</v>
      </c>
      <c r="H22" s="5">
        <f>'Inflation Reduction Act'!H236</f>
        <v>1.3634130219384993E-5</v>
      </c>
      <c r="I22" s="5">
        <f>'Inflation Reduction Act'!I236</f>
        <v>1.436284494656822E-5</v>
      </c>
      <c r="J22" s="5">
        <f>'Inflation Reduction Act'!J236</f>
        <v>1.5092433432417136E-5</v>
      </c>
      <c r="K22" s="5">
        <f>'Inflation Reduction Act'!K236</f>
        <v>1.5815031848940552E-5</v>
      </c>
      <c r="L22" s="5">
        <f>'Inflation Reduction Act'!L236</f>
        <v>1.5789692847635622E-5</v>
      </c>
      <c r="M22" s="5">
        <f>'Inflation Reduction Act'!M236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J12" sqref="A1:AE25"/>
    </sheetView>
  </sheetViews>
  <sheetFormatPr defaultColWidth="9.28515625" defaultRowHeight="15" x14ac:dyDescent="0.25"/>
  <cols>
    <col min="1" max="1" width="32.42578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25">
      <c r="A3" t="s">
        <v>799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t="s">
        <v>800</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25">
      <c r="A5" t="s">
        <v>40</v>
      </c>
      <c r="B5" s="19">
        <f>Calculations!D39</f>
        <v>0</v>
      </c>
      <c r="C5" s="19">
        <f>Calculations!E39</f>
        <v>1.5544356062906066</v>
      </c>
      <c r="D5" s="19">
        <f>Calculations!F39</f>
        <v>1.5311670156123991</v>
      </c>
      <c r="E5" s="19">
        <f>'Inflation Reduction Act'!C129</f>
        <v>13.875</v>
      </c>
      <c r="F5" s="19">
        <f>'Inflation Reduction Act'!D129</f>
        <v>13.875</v>
      </c>
      <c r="G5" s="19">
        <f>'Inflation Reduction Act'!E129</f>
        <v>13.875</v>
      </c>
      <c r="H5" s="19">
        <f>'Inflation Reduction Act'!F129</f>
        <v>13.875</v>
      </c>
      <c r="I5" s="19">
        <f>'Inflation Reduction Act'!G129</f>
        <v>13.875</v>
      </c>
      <c r="J5" s="19">
        <f>'Inflation Reduction Act'!H129</f>
        <v>13.875</v>
      </c>
      <c r="K5" s="19">
        <f>'Inflation Reduction Act'!I129</f>
        <v>13.875</v>
      </c>
      <c r="L5" s="19">
        <f>'Inflation Reduction Act'!J129</f>
        <v>13.875</v>
      </c>
      <c r="M5" s="19">
        <f>'Inflation Reduction Act'!K129</f>
        <v>13.875</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25">
      <c r="A6" t="s">
        <v>24</v>
      </c>
      <c r="B6">
        <f>'Subsidies Paid'!L5*About!$A$74*1000</f>
        <v>0</v>
      </c>
      <c r="C6">
        <f>'Subsidies Paid'!M5*About!$A$74*1000</f>
        <v>0</v>
      </c>
      <c r="D6">
        <f>'Subsidies Paid'!N5*About!$A$74*1000</f>
        <v>0</v>
      </c>
      <c r="E6">
        <f>'Subsidies Paid'!O5*About!$A$74*1000</f>
        <v>0</v>
      </c>
      <c r="F6">
        <f>'Subsidies Paid'!P5*About!$A$74*1000</f>
        <v>0</v>
      </c>
      <c r="G6">
        <f>'Subsidies Paid'!Q5*About!$A$74*1000</f>
        <v>0</v>
      </c>
      <c r="H6">
        <f>'Subsidies Paid'!R5*About!$A$74*1000</f>
        <v>0</v>
      </c>
      <c r="I6">
        <f>'Subsidies Paid'!S5*About!$A$74*1000</f>
        <v>0</v>
      </c>
      <c r="J6">
        <f>'Subsidies Paid'!T5*About!$A$74*1000</f>
        <v>0</v>
      </c>
      <c r="K6">
        <f>'Subsidies Paid'!U5*About!$A$74*1000</f>
        <v>0</v>
      </c>
      <c r="L6">
        <f>'Subsidies Paid'!V5*About!$A$74*1000</f>
        <v>0</v>
      </c>
      <c r="M6">
        <f>'Subsidies Paid'!W5*About!$A$74*1000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25">
      <c r="A7" t="s">
        <v>508</v>
      </c>
      <c r="B7">
        <f>-PV('Wind PV Calcs'!$B$5,'Wind PV Calcs'!$B$1,'Subsidies Paid'!M10*About!$A$78*1000*'Monetizing Tax Credit Penalty'!$A$30*'Wind PV Calcs'!$B$6*'Wind PV Calcs'!$B$3)/('Wind PV Calcs'!$B$3*'Wind PV Calcs'!$B$6*'Wind PV Calcs'!$B$2)</f>
        <v>2.5662975615208952</v>
      </c>
      <c r="C7">
        <f>-PV('Wind PV Calcs'!$B$5,'Wind PV Calcs'!$B$1,'Subsidies Paid'!N10*About!$A$78*1000*'Monetizing Tax Credit Penalty'!$A$30*'Wind PV Calcs'!$B$6*'Wind PV Calcs'!$B$3)/('Wind PV Calcs'!$B$3*'Wind PV Calcs'!$B$6*'Wind PV Calcs'!$B$2)</f>
        <v>2.5662975615208952</v>
      </c>
      <c r="D7" s="4">
        <f>'Inflation Reduction Act'!B112</f>
        <v>21.848852583482621</v>
      </c>
      <c r="E7" s="4">
        <f>'Inflation Reduction Act'!C112</f>
        <v>21.848852583482621</v>
      </c>
      <c r="F7" s="4">
        <f>'Inflation Reduction Act'!D112</f>
        <v>21.848852583482621</v>
      </c>
      <c r="G7" s="4">
        <f>'Inflation Reduction Act'!E112</f>
        <v>21.848852583482621</v>
      </c>
      <c r="H7" s="4">
        <f>'Inflation Reduction Act'!F112</f>
        <v>21.848852583482621</v>
      </c>
      <c r="I7" s="4">
        <f>'Inflation Reduction Act'!G112</f>
        <v>21.848852583482621</v>
      </c>
      <c r="J7" s="4">
        <f>'Inflation Reduction Act'!H112</f>
        <v>21.848852583482621</v>
      </c>
      <c r="K7" s="4">
        <f>'Inflation Reduction Act'!I112</f>
        <v>21.848852583482621</v>
      </c>
      <c r="L7" s="4">
        <f>'Inflation Reduction Act'!J112</f>
        <v>21.848852583482621</v>
      </c>
      <c r="M7" s="4">
        <f>'Inflation Reduction Act'!K112</f>
        <v>21.848852583482621</v>
      </c>
      <c r="N7" s="4">
        <f>'Inflation Reduction Act'!L112</f>
        <v>21.848852583482621</v>
      </c>
      <c r="O7" s="4">
        <f>'Inflation Reduction Act'!M112</f>
        <v>21.848852583482621</v>
      </c>
      <c r="P7" s="4">
        <f>'Inflation Reduction Act'!N112</f>
        <v>21.848852583482621</v>
      </c>
      <c r="Q7" s="4">
        <f>'Inflation Reduction Act'!O112</f>
        <v>21.848852583482621</v>
      </c>
      <c r="R7" s="4">
        <f>'Inflation Reduction Act'!P112</f>
        <v>21.848852583482621</v>
      </c>
      <c r="S7" s="4">
        <f>'Inflation Reduction Act'!Q112</f>
        <v>21.848852583482621</v>
      </c>
      <c r="T7" s="4">
        <f>'Inflation Reduction Act'!R112</f>
        <v>21.848852583482621</v>
      </c>
      <c r="U7" s="4">
        <f>'Inflation Reduction Act'!S112</f>
        <v>21.848852583482621</v>
      </c>
      <c r="V7" s="4">
        <f>'Inflation Reduction Act'!T112</f>
        <v>21.848852583482621</v>
      </c>
      <c r="W7" s="4">
        <f>'Inflation Reduction Act'!U112</f>
        <v>16.386639437611965</v>
      </c>
      <c r="X7" s="4">
        <f>'Inflation Reduction Act'!V112</f>
        <v>10.924426291741311</v>
      </c>
      <c r="Y7" s="4">
        <f>'Inflation Reduction Act'!W112</f>
        <v>0</v>
      </c>
      <c r="Z7" s="4">
        <f>'Inflation Reduction Act'!X112</f>
        <v>0</v>
      </c>
      <c r="AA7" s="4">
        <f>'Inflation Reduction Act'!Y112</f>
        <v>0</v>
      </c>
      <c r="AB7" s="4">
        <f>'Inflation Reduction Act'!Z112</f>
        <v>0</v>
      </c>
      <c r="AC7" s="4">
        <f>'Inflation Reduction Act'!AA112</f>
        <v>0</v>
      </c>
      <c r="AD7" s="4">
        <f>'Inflation Reduction Act'!AB112</f>
        <v>0</v>
      </c>
      <c r="AE7" s="4">
        <f>'Inflation Reduction Act'!AC112</f>
        <v>0</v>
      </c>
    </row>
    <row r="8" spans="1:33" x14ac:dyDescent="0.25">
      <c r="A8" t="s">
        <v>801</v>
      </c>
      <c r="B8" s="4">
        <v>0</v>
      </c>
      <c r="C8" s="4">
        <v>0</v>
      </c>
      <c r="D8" s="4">
        <f>'Inflation Reduction Act'!B115</f>
        <v>21.092049369375573</v>
      </c>
      <c r="E8" s="4">
        <f>'Inflation Reduction Act'!C115</f>
        <v>21.092049369375573</v>
      </c>
      <c r="F8" s="4">
        <f>'Inflation Reduction Act'!D115</f>
        <v>21.092049369375573</v>
      </c>
      <c r="G8" s="4">
        <f>'Inflation Reduction Act'!E115</f>
        <v>21.212665122239411</v>
      </c>
      <c r="H8" s="4">
        <f>'Inflation Reduction Act'!F115</f>
        <v>21.333280875103252</v>
      </c>
      <c r="I8" s="4">
        <f>'Inflation Reduction Act'!G115</f>
        <v>21.328900603055423</v>
      </c>
      <c r="J8" s="4">
        <f>'Inflation Reduction Act'!H115</f>
        <v>21.325396385417164</v>
      </c>
      <c r="K8" s="4">
        <f>'Inflation Reduction Act'!I115</f>
        <v>21.322529298258587</v>
      </c>
      <c r="L8" s="4">
        <f>'Inflation Reduction Act'!J115</f>
        <v>21.322529298258587</v>
      </c>
      <c r="M8" s="4">
        <f>'Inflation Reduction Act'!K115</f>
        <v>21.322529298258587</v>
      </c>
      <c r="N8" s="4">
        <f>'Inflation Reduction Act'!L115</f>
        <v>21.322529298258587</v>
      </c>
      <c r="O8" s="4">
        <f>'Inflation Reduction Act'!M115</f>
        <v>21.322529298258587</v>
      </c>
      <c r="P8" s="4">
        <f>'Inflation Reduction Act'!N115</f>
        <v>21.322529298258587</v>
      </c>
      <c r="Q8" s="4">
        <f>'Inflation Reduction Act'!O115</f>
        <v>21.322529298258587</v>
      </c>
      <c r="R8" s="4">
        <f>'Inflation Reduction Act'!P115</f>
        <v>21.322529298258587</v>
      </c>
      <c r="S8" s="4">
        <f>'Inflation Reduction Act'!Q115</f>
        <v>21.322529298258587</v>
      </c>
      <c r="T8" s="4">
        <f>'Inflation Reduction Act'!R115</f>
        <v>21.322529298258587</v>
      </c>
      <c r="U8" s="4">
        <f>'Inflation Reduction Act'!S115</f>
        <v>21.322529298258587</v>
      </c>
      <c r="V8" s="4">
        <f>'Inflation Reduction Act'!T115</f>
        <v>21.322529298258587</v>
      </c>
      <c r="W8" s="4">
        <f>'Inflation Reduction Act'!U115</f>
        <v>15.99189697369394</v>
      </c>
      <c r="X8" s="4">
        <f>'Inflation Reduction Act'!V115</f>
        <v>10.661264649129294</v>
      </c>
      <c r="Y8" s="4">
        <f>'Inflation Reduction Act'!W115</f>
        <v>0</v>
      </c>
      <c r="Z8" s="4">
        <f>'Inflation Reduction Act'!X115</f>
        <v>0</v>
      </c>
      <c r="AA8" s="4">
        <f>'Inflation Reduction Act'!Y115</f>
        <v>0</v>
      </c>
      <c r="AB8" s="4">
        <f>'Inflation Reduction Act'!Z115</f>
        <v>0</v>
      </c>
      <c r="AC8" s="4">
        <f>'Inflation Reduction Act'!AA115</f>
        <v>0</v>
      </c>
      <c r="AD8" s="4">
        <f>'Inflation Reduction Act'!AB115</f>
        <v>0</v>
      </c>
      <c r="AE8" s="4">
        <f>'Inflation Reduction Act'!AC115</f>
        <v>0</v>
      </c>
    </row>
    <row r="9" spans="1:33" x14ac:dyDescent="0.25">
      <c r="A9" t="s">
        <v>802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25">
      <c r="A10" t="s">
        <v>25</v>
      </c>
      <c r="B10" s="19">
        <f>'Subsidies Paid'!L2*About!$A$74*1000</f>
        <v>0</v>
      </c>
      <c r="C10" s="19">
        <f>'Subsidies Paid'!M2*About!$A$74*1000</f>
        <v>0</v>
      </c>
      <c r="D10" s="19">
        <f>'Subsidies Paid'!N2*About!$A$74*1000</f>
        <v>0</v>
      </c>
      <c r="E10" s="19">
        <f>'Subsidies Paid'!O2*About!$A$74*1000</f>
        <v>0</v>
      </c>
      <c r="F10" s="19">
        <f>'Subsidies Paid'!P2*About!$A$74*1000</f>
        <v>0</v>
      </c>
      <c r="G10" s="19">
        <f>'Subsidies Paid'!Q2*About!$A$74*1000</f>
        <v>0</v>
      </c>
      <c r="H10" s="19">
        <f>'Subsidies Paid'!R2*About!$A$74*1000</f>
        <v>0</v>
      </c>
      <c r="I10" s="19">
        <f>'Subsidies Paid'!S2*About!$A$74*1000</f>
        <v>0</v>
      </c>
      <c r="J10" s="19">
        <f>'Subsidies Paid'!T2*About!$A$74*1000</f>
        <v>0</v>
      </c>
      <c r="K10" s="19">
        <f>'Subsidies Paid'!U2*About!$A$74*1000</f>
        <v>0</v>
      </c>
      <c r="L10" s="19">
        <f>'Subsidies Paid'!V2*About!$A$74*1000</f>
        <v>0</v>
      </c>
      <c r="M10" s="19">
        <f>'Subsidies Paid'!W2*About!$A$74*1000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2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25">
      <c r="A12" t="s">
        <v>803</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804</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25">
      <c r="A14" t="s">
        <v>805</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2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2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25">
      <c r="A17" t="s">
        <v>806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25">
      <c r="A18" t="s">
        <v>503</v>
      </c>
      <c r="B18">
        <v>0</v>
      </c>
      <c r="C18">
        <v>0</v>
      </c>
      <c r="D18" s="4">
        <f>'Inflation Reduction Act'!B126</f>
        <v>21.848852583482621</v>
      </c>
      <c r="E18" s="4">
        <f>'Inflation Reduction Act'!C126</f>
        <v>21.848852583482621</v>
      </c>
      <c r="F18" s="4">
        <f>'Inflation Reduction Act'!D126</f>
        <v>21.848852583482621</v>
      </c>
      <c r="G18" s="4">
        <f>'Inflation Reduction Act'!E126</f>
        <v>21.848852583482621</v>
      </c>
      <c r="H18" s="4">
        <f>'Inflation Reduction Act'!F126</f>
        <v>21.848852583482621</v>
      </c>
      <c r="I18" s="4">
        <f>'Inflation Reduction Act'!G126</f>
        <v>21.848852583482621</v>
      </c>
      <c r="J18" s="4">
        <f>'Inflation Reduction Act'!H126</f>
        <v>21.848852583482621</v>
      </c>
      <c r="K18" s="4">
        <f>'Inflation Reduction Act'!I126</f>
        <v>21.848852583482621</v>
      </c>
      <c r="L18" s="4">
        <f>'Inflation Reduction Act'!J126</f>
        <v>21.848852583482621</v>
      </c>
      <c r="M18" s="4">
        <f>'Inflation Reduction Act'!K126</f>
        <v>21.848852583482621</v>
      </c>
      <c r="N18" s="4">
        <f>'Inflation Reduction Act'!L126</f>
        <v>21.848852583482621</v>
      </c>
      <c r="O18" s="4">
        <f>'Inflation Reduction Act'!M126</f>
        <v>21.848852583482621</v>
      </c>
      <c r="P18" s="4">
        <f>'Inflation Reduction Act'!N126</f>
        <v>21.848852583482621</v>
      </c>
      <c r="Q18" s="4">
        <f>'Inflation Reduction Act'!O126</f>
        <v>21.848852583482621</v>
      </c>
      <c r="R18" s="4">
        <f>'Inflation Reduction Act'!P126</f>
        <v>21.848852583482621</v>
      </c>
      <c r="S18" s="4">
        <f>'Inflation Reduction Act'!Q126</f>
        <v>21.848852583482621</v>
      </c>
      <c r="T18" s="4">
        <f>'Inflation Reduction Act'!R126</f>
        <v>23.620381171332561</v>
      </c>
      <c r="U18" s="4">
        <f>'Inflation Reduction Act'!S126</f>
        <v>23.620381171332561</v>
      </c>
      <c r="V18" s="4">
        <f>'Inflation Reduction Act'!T126</f>
        <v>23.620381171332561</v>
      </c>
      <c r="W18" s="4">
        <f>'Inflation Reduction Act'!U126</f>
        <v>17.715285878499422</v>
      </c>
      <c r="X18" s="4">
        <f>'Inflation Reduction Act'!V126</f>
        <v>11.81019058566628</v>
      </c>
      <c r="Y18" s="4">
        <f>'Inflation Reduction Act'!W126</f>
        <v>0</v>
      </c>
      <c r="Z18" s="4">
        <f>'Inflation Reduction Act'!X126</f>
        <v>0</v>
      </c>
      <c r="AA18" s="4">
        <f>'Inflation Reduction Act'!Y126</f>
        <v>0</v>
      </c>
      <c r="AB18" s="4">
        <f>'Inflation Reduction Act'!Z126</f>
        <v>0</v>
      </c>
      <c r="AC18" s="4">
        <f>'Inflation Reduction Act'!AA126</f>
        <v>0</v>
      </c>
      <c r="AD18" s="4">
        <f>'Inflation Reduction Act'!AB126</f>
        <v>0</v>
      </c>
      <c r="AE18" s="4">
        <f>'Inflation Reduction Act'!AC126</f>
        <v>0</v>
      </c>
    </row>
    <row r="19" spans="1:31"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5" x14ac:dyDescent="0.25"/>
  <cols>
    <col min="1" max="1" width="32.7109375" customWidth="1"/>
  </cols>
  <sheetData>
    <row r="1" spans="1:33" x14ac:dyDescent="0.25">
      <c r="A1" t="s">
        <v>819</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25">
      <c r="A3" t="s">
        <v>799</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25">
      <c r="A4" t="s">
        <v>800</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2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2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2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25">
      <c r="A8" t="s">
        <v>801</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25">
      <c r="A9" t="s">
        <v>802</v>
      </c>
      <c r="B9" s="19">
        <f>Calculations!D19</f>
        <v>0.20099999999999998</v>
      </c>
      <c r="C9" s="19">
        <f>Calculations!E19</f>
        <v>0.17419999999999999</v>
      </c>
      <c r="D9" s="19">
        <f>'Inflation Reduction Act'!B149</f>
        <v>0.41625000000000001</v>
      </c>
      <c r="E9" s="19">
        <f>'Inflation Reduction Act'!C149</f>
        <v>0.41625000000000001</v>
      </c>
      <c r="F9" s="19">
        <f>'Inflation Reduction Act'!D149</f>
        <v>0.41625000000000001</v>
      </c>
      <c r="G9" s="19">
        <f>'Inflation Reduction Act'!E149</f>
        <v>0.41625000000000001</v>
      </c>
      <c r="H9" s="19">
        <f>'Inflation Reduction Act'!F149</f>
        <v>0.41625000000000001</v>
      </c>
      <c r="I9" s="19">
        <f>'Inflation Reduction Act'!G149</f>
        <v>0.41625000000000001</v>
      </c>
      <c r="J9" s="19">
        <f>'Inflation Reduction Act'!H149</f>
        <v>0.41625000000000001</v>
      </c>
      <c r="K9" s="19">
        <f>'Inflation Reduction Act'!I149</f>
        <v>0.41625000000000001</v>
      </c>
      <c r="L9" s="19">
        <f>'Inflation Reduction Act'!J149</f>
        <v>0.41625000000000001</v>
      </c>
      <c r="M9" s="19">
        <f>'Inflation Reduction Act'!K149</f>
        <v>0.41625000000000001</v>
      </c>
      <c r="N9" s="19">
        <f>'Inflation Reduction Act'!L149</f>
        <v>0.41625000000000001</v>
      </c>
      <c r="O9" s="19">
        <f>'Inflation Reduction Act'!M149</f>
        <v>0.41625000000000001</v>
      </c>
      <c r="P9" s="19">
        <f>'Inflation Reduction Act'!N149</f>
        <v>0.41625000000000001</v>
      </c>
      <c r="Q9" s="19">
        <f>'Inflation Reduction Act'!O149</f>
        <v>0.41625000000000001</v>
      </c>
      <c r="R9" s="19">
        <f>'Inflation Reduction Act'!P149</f>
        <v>0.41625000000000001</v>
      </c>
      <c r="S9" s="19">
        <f>'Inflation Reduction Act'!Q149</f>
        <v>0.41625000000000001</v>
      </c>
      <c r="T9" s="19">
        <f>'Inflation Reduction Act'!R149</f>
        <v>0.41625000000000001</v>
      </c>
      <c r="U9" s="19">
        <f>'Inflation Reduction Act'!S149</f>
        <v>0.41625000000000001</v>
      </c>
      <c r="V9" s="19">
        <f>'Inflation Reduction Act'!T149</f>
        <v>0.41625000000000001</v>
      </c>
      <c r="W9" s="19">
        <f>'Inflation Reduction Act'!U149</f>
        <v>0.31218750000000001</v>
      </c>
      <c r="X9" s="19">
        <f>'Inflation Reduction Act'!V149</f>
        <v>0.208125</v>
      </c>
      <c r="Y9" s="19">
        <f>'Inflation Reduction Act'!W149</f>
        <v>0</v>
      </c>
      <c r="Z9" s="19">
        <f>'Inflation Reduction Act'!X149</f>
        <v>0</v>
      </c>
      <c r="AA9" s="19">
        <f>'Inflation Reduction Act'!Y149</f>
        <v>0</v>
      </c>
      <c r="AB9" s="19">
        <f>'Inflation Reduction Act'!Z149</f>
        <v>0</v>
      </c>
      <c r="AC9" s="19">
        <f>'Inflation Reduction Act'!AA149</f>
        <v>0</v>
      </c>
      <c r="AD9" s="19">
        <f>'Inflation Reduction Act'!AB149</f>
        <v>0</v>
      </c>
      <c r="AE9" s="19">
        <f>'Inflation Reduction Act'!AC149</f>
        <v>0</v>
      </c>
      <c r="AF9" s="20"/>
      <c r="AG9" s="20"/>
    </row>
    <row r="10" spans="1:33" x14ac:dyDescent="0.2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25">
      <c r="A11" t="s">
        <v>301</v>
      </c>
      <c r="B11" s="19">
        <f>Calculations!D26</f>
        <v>6.699999999999999E-2</v>
      </c>
      <c r="C11" s="19">
        <f>Calculations!E26</f>
        <v>6.699999999999999E-2</v>
      </c>
      <c r="D11" s="19">
        <f>'Inflation Reduction Act'!B152</f>
        <v>0.41625000000000001</v>
      </c>
      <c r="E11" s="19">
        <f>'Inflation Reduction Act'!C152</f>
        <v>0.41625000000000001</v>
      </c>
      <c r="F11" s="19">
        <f>'Inflation Reduction Act'!D152</f>
        <v>0.41625000000000001</v>
      </c>
      <c r="G11" s="19">
        <f>'Inflation Reduction Act'!E152</f>
        <v>0.41625000000000001</v>
      </c>
      <c r="H11" s="19">
        <f>'Inflation Reduction Act'!F152</f>
        <v>0.41625000000000001</v>
      </c>
      <c r="I11" s="19">
        <f>'Inflation Reduction Act'!G152</f>
        <v>0.41625000000000001</v>
      </c>
      <c r="J11" s="19">
        <f>'Inflation Reduction Act'!H152</f>
        <v>0.41625000000000001</v>
      </c>
      <c r="K11" s="19">
        <f>'Inflation Reduction Act'!I152</f>
        <v>0.41625000000000001</v>
      </c>
      <c r="L11" s="19">
        <f>'Inflation Reduction Act'!J152</f>
        <v>0.41625000000000001</v>
      </c>
      <c r="M11" s="19">
        <f>'Inflation Reduction Act'!K152</f>
        <v>0.41625000000000001</v>
      </c>
      <c r="N11" s="19">
        <f>'Inflation Reduction Act'!L152</f>
        <v>0.41625000000000001</v>
      </c>
      <c r="O11" s="19">
        <f>'Inflation Reduction Act'!M152</f>
        <v>0.41625000000000001</v>
      </c>
      <c r="P11" s="19">
        <f>'Inflation Reduction Act'!N152</f>
        <v>0.41625000000000001</v>
      </c>
      <c r="Q11" s="19">
        <f>'Inflation Reduction Act'!O152</f>
        <v>0.41625000000000001</v>
      </c>
      <c r="R11" s="19">
        <f>'Inflation Reduction Act'!P152</f>
        <v>0.41625000000000001</v>
      </c>
      <c r="S11" s="19">
        <f>'Inflation Reduction Act'!Q152</f>
        <v>0.41625000000000001</v>
      </c>
      <c r="T11" s="19">
        <f>'Inflation Reduction Act'!R152</f>
        <v>0.41625000000000001</v>
      </c>
      <c r="U11" s="19">
        <f>'Inflation Reduction Act'!S152</f>
        <v>0.41625000000000001</v>
      </c>
      <c r="V11" s="19">
        <f>'Inflation Reduction Act'!T152</f>
        <v>0.41625000000000001</v>
      </c>
      <c r="W11" s="19">
        <f>'Inflation Reduction Act'!U152</f>
        <v>0.31218750000000001</v>
      </c>
      <c r="X11" s="19">
        <f>'Inflation Reduction Act'!V152</f>
        <v>0.208125</v>
      </c>
      <c r="Y11" s="19">
        <f>'Inflation Reduction Act'!W152</f>
        <v>0</v>
      </c>
      <c r="Z11" s="19">
        <f>'Inflation Reduction Act'!X152</f>
        <v>0</v>
      </c>
      <c r="AA11" s="19">
        <f>'Inflation Reduction Act'!Y152</f>
        <v>0</v>
      </c>
      <c r="AB11" s="19">
        <f>'Inflation Reduction Act'!Z152</f>
        <v>0</v>
      </c>
      <c r="AC11" s="19">
        <f>'Inflation Reduction Act'!AA152</f>
        <v>0</v>
      </c>
      <c r="AD11" s="19">
        <f>'Inflation Reduction Act'!AB152</f>
        <v>0</v>
      </c>
      <c r="AE11" s="19">
        <f>'Inflation Reduction Act'!AC152</f>
        <v>0</v>
      </c>
      <c r="AF11" s="20"/>
      <c r="AG11" s="20"/>
    </row>
    <row r="12" spans="1:33" x14ac:dyDescent="0.25">
      <c r="A12" t="s">
        <v>803</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25">
      <c r="A13" t="s">
        <v>804</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25">
      <c r="A14" t="s">
        <v>805</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25">
      <c r="A15" t="s">
        <v>509</v>
      </c>
      <c r="B15" s="19">
        <f>Calculations!D12</f>
        <v>0.20099999999999998</v>
      </c>
      <c r="C15" s="19">
        <f>Calculations!E12</f>
        <v>0.20099999999999998</v>
      </c>
      <c r="D15" s="19">
        <f>'Inflation Reduction Act'!B155</f>
        <v>0.41625000000000001</v>
      </c>
      <c r="E15" s="19">
        <f>'Inflation Reduction Act'!C155</f>
        <v>0.41625000000000001</v>
      </c>
      <c r="F15" s="19">
        <f>'Inflation Reduction Act'!D155</f>
        <v>0.41625000000000001</v>
      </c>
      <c r="G15" s="19">
        <f>'Inflation Reduction Act'!E155</f>
        <v>0.41625000000000001</v>
      </c>
      <c r="H15" s="19">
        <f>'Inflation Reduction Act'!F155</f>
        <v>0.41625000000000001</v>
      </c>
      <c r="I15" s="19">
        <f>'Inflation Reduction Act'!G155</f>
        <v>0.41625000000000001</v>
      </c>
      <c r="J15" s="19">
        <f>'Inflation Reduction Act'!H155</f>
        <v>0.41625000000000001</v>
      </c>
      <c r="K15" s="19">
        <f>'Inflation Reduction Act'!I155</f>
        <v>0.41625000000000001</v>
      </c>
      <c r="L15" s="19">
        <f>'Inflation Reduction Act'!J155</f>
        <v>0.41625000000000001</v>
      </c>
      <c r="M15" s="19">
        <f>'Inflation Reduction Act'!K155</f>
        <v>0.41625000000000001</v>
      </c>
      <c r="N15" s="19">
        <f>'Inflation Reduction Act'!L155</f>
        <v>0.41625000000000001</v>
      </c>
      <c r="O15" s="19">
        <f>'Inflation Reduction Act'!M155</f>
        <v>0.41625000000000001</v>
      </c>
      <c r="P15" s="19">
        <f>'Inflation Reduction Act'!N155</f>
        <v>0.41625000000000001</v>
      </c>
      <c r="Q15" s="19">
        <f>'Inflation Reduction Act'!O155</f>
        <v>0.41625000000000001</v>
      </c>
      <c r="R15" s="19">
        <f>'Inflation Reduction Act'!P155</f>
        <v>0.41625000000000001</v>
      </c>
      <c r="S15" s="19">
        <f>'Inflation Reduction Act'!Q155</f>
        <v>0.41625000000000001</v>
      </c>
      <c r="T15" s="19">
        <f>'Inflation Reduction Act'!R155</f>
        <v>0.41625000000000001</v>
      </c>
      <c r="U15" s="19">
        <f>'Inflation Reduction Act'!S155</f>
        <v>0.41625000000000001</v>
      </c>
      <c r="V15" s="19">
        <f>'Inflation Reduction Act'!T155</f>
        <v>0.41625000000000001</v>
      </c>
      <c r="W15" s="19">
        <f>'Inflation Reduction Act'!U155</f>
        <v>0.31218750000000001</v>
      </c>
      <c r="X15" s="19">
        <f>'Inflation Reduction Act'!V155</f>
        <v>0.208125</v>
      </c>
      <c r="Y15" s="19">
        <f>'Inflation Reduction Act'!W155</f>
        <v>0</v>
      </c>
      <c r="Z15" s="19">
        <f>'Inflation Reduction Act'!X155</f>
        <v>0</v>
      </c>
      <c r="AA15" s="19">
        <f>'Inflation Reduction Act'!Y155</f>
        <v>0</v>
      </c>
      <c r="AB15" s="19">
        <f>'Inflation Reduction Act'!Z155</f>
        <v>0</v>
      </c>
      <c r="AC15" s="19">
        <f>'Inflation Reduction Act'!AA155</f>
        <v>0</v>
      </c>
      <c r="AD15" s="19">
        <f>'Inflation Reduction Act'!AB155</f>
        <v>0</v>
      </c>
      <c r="AE15" s="19">
        <f>'Inflation Reduction Act'!AC155</f>
        <v>0</v>
      </c>
      <c r="AF15" s="20"/>
      <c r="AG15" s="20"/>
    </row>
    <row r="16" spans="1:33" x14ac:dyDescent="0.2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25">
      <c r="A17" t="s">
        <v>806</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2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09DD-BDE4-43F4-B304-C8DA49D18848}">
  <sheetPr>
    <tabColor theme="3"/>
  </sheetPr>
  <dimension ref="A1:AE25"/>
  <sheetViews>
    <sheetView workbookViewId="0">
      <selection activeCell="Y8" sqref="Y8"/>
    </sheetView>
  </sheetViews>
  <sheetFormatPr defaultRowHeight="15" x14ac:dyDescent="0.25"/>
  <sheetData>
    <row r="1" spans="1:31"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798</v>
      </c>
      <c r="B2" s="19">
        <v>10</v>
      </c>
      <c r="C2" s="19">
        <v>10</v>
      </c>
      <c r="D2" s="19">
        <v>10</v>
      </c>
      <c r="E2" s="19">
        <v>10</v>
      </c>
      <c r="F2" s="19">
        <v>10</v>
      </c>
      <c r="G2" s="19">
        <v>10</v>
      </c>
      <c r="H2" s="19">
        <v>10</v>
      </c>
      <c r="I2" s="19">
        <v>10</v>
      </c>
      <c r="J2" s="19">
        <v>10</v>
      </c>
      <c r="K2" s="19">
        <v>10</v>
      </c>
      <c r="L2" s="19">
        <v>10</v>
      </c>
      <c r="M2" s="19">
        <v>10</v>
      </c>
      <c r="N2" s="19">
        <v>10</v>
      </c>
      <c r="O2" s="19">
        <v>10</v>
      </c>
      <c r="P2" s="19">
        <v>10</v>
      </c>
      <c r="Q2" s="19">
        <v>10</v>
      </c>
      <c r="R2" s="19">
        <v>10</v>
      </c>
      <c r="S2" s="19">
        <v>10</v>
      </c>
      <c r="T2" s="19">
        <v>10</v>
      </c>
      <c r="U2" s="19">
        <v>10</v>
      </c>
      <c r="V2" s="19">
        <v>10</v>
      </c>
      <c r="W2" s="19">
        <v>10</v>
      </c>
      <c r="X2" s="19">
        <v>10</v>
      </c>
      <c r="Y2" s="19">
        <v>10</v>
      </c>
      <c r="Z2" s="19">
        <v>10</v>
      </c>
      <c r="AA2" s="19">
        <v>10</v>
      </c>
      <c r="AB2" s="19">
        <v>10</v>
      </c>
      <c r="AC2" s="19">
        <v>10</v>
      </c>
      <c r="AD2" s="19">
        <v>10</v>
      </c>
      <c r="AE2" s="19">
        <v>10</v>
      </c>
    </row>
    <row r="3" spans="1:31" x14ac:dyDescent="0.25">
      <c r="A3" t="s">
        <v>799</v>
      </c>
      <c r="B3" s="19">
        <v>10</v>
      </c>
      <c r="C3" s="19">
        <v>10</v>
      </c>
      <c r="D3" s="19">
        <v>10</v>
      </c>
      <c r="E3" s="19">
        <v>10</v>
      </c>
      <c r="F3" s="19">
        <v>10</v>
      </c>
      <c r="G3" s="19">
        <v>10</v>
      </c>
      <c r="H3" s="19">
        <v>10</v>
      </c>
      <c r="I3" s="19">
        <v>10</v>
      </c>
      <c r="J3" s="19">
        <v>10</v>
      </c>
      <c r="K3" s="19">
        <v>10</v>
      </c>
      <c r="L3" s="19">
        <v>10</v>
      </c>
      <c r="M3" s="19">
        <v>10</v>
      </c>
      <c r="N3" s="19">
        <v>10</v>
      </c>
      <c r="O3" s="19">
        <v>10</v>
      </c>
      <c r="P3" s="19">
        <v>10</v>
      </c>
      <c r="Q3" s="19">
        <v>10</v>
      </c>
      <c r="R3" s="19">
        <v>10</v>
      </c>
      <c r="S3" s="19">
        <v>10</v>
      </c>
      <c r="T3" s="19">
        <v>10</v>
      </c>
      <c r="U3" s="19">
        <v>10</v>
      </c>
      <c r="V3" s="19">
        <v>10</v>
      </c>
      <c r="W3" s="19">
        <v>10</v>
      </c>
      <c r="X3" s="19">
        <v>10</v>
      </c>
      <c r="Y3" s="19">
        <v>10</v>
      </c>
      <c r="Z3" s="19">
        <v>10</v>
      </c>
      <c r="AA3" s="19">
        <v>10</v>
      </c>
      <c r="AB3" s="19">
        <v>10</v>
      </c>
      <c r="AC3" s="19">
        <v>10</v>
      </c>
      <c r="AD3" s="19">
        <v>10</v>
      </c>
      <c r="AE3" s="19">
        <v>10</v>
      </c>
    </row>
    <row r="4" spans="1:31" x14ac:dyDescent="0.25">
      <c r="A4" t="s">
        <v>800</v>
      </c>
      <c r="B4" s="19">
        <v>10</v>
      </c>
      <c r="C4" s="19">
        <v>10</v>
      </c>
      <c r="D4" s="19">
        <v>10</v>
      </c>
      <c r="E4" s="19">
        <v>10</v>
      </c>
      <c r="F4" s="19">
        <v>10</v>
      </c>
      <c r="G4" s="19">
        <v>10</v>
      </c>
      <c r="H4" s="19">
        <v>10</v>
      </c>
      <c r="I4" s="19">
        <v>10</v>
      </c>
      <c r="J4" s="19">
        <v>10</v>
      </c>
      <c r="K4" s="19">
        <v>10</v>
      </c>
      <c r="L4" s="19">
        <v>10</v>
      </c>
      <c r="M4" s="19">
        <v>10</v>
      </c>
      <c r="N4" s="19">
        <v>10</v>
      </c>
      <c r="O4" s="19">
        <v>10</v>
      </c>
      <c r="P4" s="19">
        <v>10</v>
      </c>
      <c r="Q4" s="19">
        <v>10</v>
      </c>
      <c r="R4" s="19">
        <v>10</v>
      </c>
      <c r="S4" s="19">
        <v>10</v>
      </c>
      <c r="T4" s="19">
        <v>10</v>
      </c>
      <c r="U4" s="19">
        <v>10</v>
      </c>
      <c r="V4" s="19">
        <v>10</v>
      </c>
      <c r="W4" s="19">
        <v>10</v>
      </c>
      <c r="X4" s="19">
        <v>10</v>
      </c>
      <c r="Y4" s="19">
        <v>10</v>
      </c>
      <c r="Z4" s="19">
        <v>10</v>
      </c>
      <c r="AA4" s="19">
        <v>10</v>
      </c>
      <c r="AB4" s="19">
        <v>10</v>
      </c>
      <c r="AC4" s="19">
        <v>10</v>
      </c>
      <c r="AD4" s="19">
        <v>10</v>
      </c>
      <c r="AE4" s="19">
        <v>10</v>
      </c>
    </row>
    <row r="5" spans="1:31" x14ac:dyDescent="0.25">
      <c r="A5" t="s">
        <v>40</v>
      </c>
      <c r="B5" s="19">
        <v>10</v>
      </c>
      <c r="C5" s="19">
        <v>10</v>
      </c>
      <c r="D5" s="19">
        <v>10</v>
      </c>
      <c r="E5" s="19">
        <v>10</v>
      </c>
      <c r="F5" s="19">
        <v>10</v>
      </c>
      <c r="G5" s="19">
        <v>10</v>
      </c>
      <c r="H5" s="19">
        <v>10</v>
      </c>
      <c r="I5" s="19">
        <v>10</v>
      </c>
      <c r="J5" s="19">
        <v>10</v>
      </c>
      <c r="K5" s="19">
        <v>10</v>
      </c>
      <c r="L5" s="19">
        <v>10</v>
      </c>
      <c r="M5" s="19">
        <v>10</v>
      </c>
      <c r="N5" s="19">
        <v>10</v>
      </c>
      <c r="O5" s="19">
        <v>10</v>
      </c>
      <c r="P5" s="19">
        <v>10</v>
      </c>
      <c r="Q5" s="19">
        <v>10</v>
      </c>
      <c r="R5" s="19">
        <v>10</v>
      </c>
      <c r="S5" s="19">
        <v>10</v>
      </c>
      <c r="T5" s="19">
        <v>10</v>
      </c>
      <c r="U5" s="19">
        <v>10</v>
      </c>
      <c r="V5" s="19">
        <v>10</v>
      </c>
      <c r="W5" s="19">
        <v>10</v>
      </c>
      <c r="X5" s="19">
        <v>10</v>
      </c>
      <c r="Y5" s="19">
        <v>10</v>
      </c>
      <c r="Z5" s="19">
        <v>10</v>
      </c>
      <c r="AA5" s="19">
        <v>10</v>
      </c>
      <c r="AB5" s="19">
        <v>10</v>
      </c>
      <c r="AC5" s="19">
        <v>10</v>
      </c>
      <c r="AD5" s="19">
        <v>10</v>
      </c>
      <c r="AE5" s="19">
        <v>10</v>
      </c>
    </row>
    <row r="6" spans="1:31" x14ac:dyDescent="0.25">
      <c r="A6" t="s">
        <v>24</v>
      </c>
      <c r="B6" s="19">
        <v>10</v>
      </c>
      <c r="C6" s="19">
        <v>10</v>
      </c>
      <c r="D6" s="19">
        <v>10</v>
      </c>
      <c r="E6" s="19">
        <v>10</v>
      </c>
      <c r="F6" s="19">
        <v>10</v>
      </c>
      <c r="G6" s="19">
        <v>10</v>
      </c>
      <c r="H6" s="19">
        <v>10</v>
      </c>
      <c r="I6" s="19">
        <v>10</v>
      </c>
      <c r="J6" s="19">
        <v>10</v>
      </c>
      <c r="K6" s="19">
        <v>10</v>
      </c>
      <c r="L6" s="19">
        <v>10</v>
      </c>
      <c r="M6" s="19">
        <v>10</v>
      </c>
      <c r="N6" s="19">
        <v>10</v>
      </c>
      <c r="O6" s="19">
        <v>10</v>
      </c>
      <c r="P6" s="19">
        <v>10</v>
      </c>
      <c r="Q6" s="19">
        <v>10</v>
      </c>
      <c r="R6" s="19">
        <v>10</v>
      </c>
      <c r="S6" s="19">
        <v>10</v>
      </c>
      <c r="T6" s="19">
        <v>10</v>
      </c>
      <c r="U6" s="19">
        <v>10</v>
      </c>
      <c r="V6" s="19">
        <v>10</v>
      </c>
      <c r="W6" s="19">
        <v>10</v>
      </c>
      <c r="X6" s="19">
        <v>10</v>
      </c>
      <c r="Y6" s="19">
        <v>10</v>
      </c>
      <c r="Z6" s="19">
        <v>10</v>
      </c>
      <c r="AA6" s="19">
        <v>10</v>
      </c>
      <c r="AB6" s="19">
        <v>10</v>
      </c>
      <c r="AC6" s="19">
        <v>10</v>
      </c>
      <c r="AD6" s="19">
        <v>10</v>
      </c>
      <c r="AE6" s="19">
        <v>10</v>
      </c>
    </row>
    <row r="7" spans="1:31" x14ac:dyDescent="0.25">
      <c r="A7" t="s">
        <v>508</v>
      </c>
      <c r="B7" s="19">
        <v>10</v>
      </c>
      <c r="C7" s="19">
        <v>10</v>
      </c>
      <c r="D7" s="19">
        <v>10</v>
      </c>
      <c r="E7" s="19">
        <v>10</v>
      </c>
      <c r="F7" s="19">
        <v>10</v>
      </c>
      <c r="G7" s="19">
        <v>10</v>
      </c>
      <c r="H7" s="19">
        <v>10</v>
      </c>
      <c r="I7" s="19">
        <v>10</v>
      </c>
      <c r="J7" s="19">
        <v>10</v>
      </c>
      <c r="K7" s="19">
        <v>10</v>
      </c>
      <c r="L7" s="19">
        <v>10</v>
      </c>
      <c r="M7" s="19">
        <v>10</v>
      </c>
      <c r="N7" s="19">
        <v>10</v>
      </c>
      <c r="O7" s="19">
        <v>10</v>
      </c>
      <c r="P7" s="19">
        <v>10</v>
      </c>
      <c r="Q7" s="19">
        <v>10</v>
      </c>
      <c r="R7" s="19">
        <v>10</v>
      </c>
      <c r="S7" s="19">
        <v>10</v>
      </c>
      <c r="T7" s="19">
        <v>10</v>
      </c>
      <c r="U7" s="19">
        <v>10</v>
      </c>
      <c r="V7" s="19">
        <v>10</v>
      </c>
      <c r="W7" s="19">
        <v>10</v>
      </c>
      <c r="X7" s="19">
        <v>10</v>
      </c>
      <c r="Y7" s="19">
        <v>10</v>
      </c>
      <c r="Z7" s="19">
        <v>10</v>
      </c>
      <c r="AA7" s="19">
        <v>10</v>
      </c>
      <c r="AB7" s="19">
        <v>10</v>
      </c>
      <c r="AC7" s="19">
        <v>10</v>
      </c>
      <c r="AD7" s="19">
        <v>10</v>
      </c>
      <c r="AE7" s="19">
        <v>10</v>
      </c>
    </row>
    <row r="8" spans="1:31" x14ac:dyDescent="0.25">
      <c r="A8" t="s">
        <v>801</v>
      </c>
      <c r="B8" s="19">
        <v>10</v>
      </c>
      <c r="C8" s="19">
        <v>10</v>
      </c>
      <c r="D8" s="19">
        <v>10</v>
      </c>
      <c r="E8" s="19">
        <v>10</v>
      </c>
      <c r="F8" s="19">
        <v>10</v>
      </c>
      <c r="G8" s="19">
        <v>10</v>
      </c>
      <c r="H8" s="19">
        <v>10</v>
      </c>
      <c r="I8" s="19">
        <v>10</v>
      </c>
      <c r="J8" s="19">
        <v>10</v>
      </c>
      <c r="K8" s="19">
        <v>10</v>
      </c>
      <c r="L8" s="19">
        <v>10</v>
      </c>
      <c r="M8" s="19">
        <v>10</v>
      </c>
      <c r="N8" s="19">
        <v>10</v>
      </c>
      <c r="O8" s="19">
        <v>10</v>
      </c>
      <c r="P8" s="19">
        <v>10</v>
      </c>
      <c r="Q8" s="19">
        <v>10</v>
      </c>
      <c r="R8" s="19">
        <v>10</v>
      </c>
      <c r="S8" s="19">
        <v>10</v>
      </c>
      <c r="T8" s="19">
        <v>10</v>
      </c>
      <c r="U8" s="19">
        <v>10</v>
      </c>
      <c r="V8" s="19">
        <v>10</v>
      </c>
      <c r="W8" s="19">
        <v>10</v>
      </c>
      <c r="X8" s="19">
        <v>10</v>
      </c>
      <c r="Y8" s="19">
        <v>10</v>
      </c>
      <c r="Z8" s="19">
        <v>10</v>
      </c>
      <c r="AA8" s="19">
        <v>10</v>
      </c>
      <c r="AB8" s="19">
        <v>10</v>
      </c>
      <c r="AC8" s="19">
        <v>10</v>
      </c>
      <c r="AD8" s="19">
        <v>10</v>
      </c>
      <c r="AE8" s="19">
        <v>10</v>
      </c>
    </row>
    <row r="9" spans="1:31" x14ac:dyDescent="0.25">
      <c r="A9" t="s">
        <v>802</v>
      </c>
      <c r="B9" s="19">
        <v>10</v>
      </c>
      <c r="C9" s="19">
        <v>10</v>
      </c>
      <c r="D9" s="19">
        <v>10</v>
      </c>
      <c r="E9" s="19">
        <v>10</v>
      </c>
      <c r="F9" s="19">
        <v>10</v>
      </c>
      <c r="G9" s="19">
        <v>10</v>
      </c>
      <c r="H9" s="19">
        <v>10</v>
      </c>
      <c r="I9" s="19">
        <v>10</v>
      </c>
      <c r="J9" s="19">
        <v>10</v>
      </c>
      <c r="K9" s="19">
        <v>10</v>
      </c>
      <c r="L9" s="19">
        <v>10</v>
      </c>
      <c r="M9" s="19">
        <v>10</v>
      </c>
      <c r="N9" s="19">
        <v>10</v>
      </c>
      <c r="O9" s="19">
        <v>10</v>
      </c>
      <c r="P9" s="19">
        <v>10</v>
      </c>
      <c r="Q9" s="19">
        <v>10</v>
      </c>
      <c r="R9" s="19">
        <v>10</v>
      </c>
      <c r="S9" s="19">
        <v>10</v>
      </c>
      <c r="T9" s="19">
        <v>10</v>
      </c>
      <c r="U9" s="19">
        <v>10</v>
      </c>
      <c r="V9" s="19">
        <v>10</v>
      </c>
      <c r="W9" s="19">
        <v>10</v>
      </c>
      <c r="X9" s="19">
        <v>10</v>
      </c>
      <c r="Y9" s="19">
        <v>10</v>
      </c>
      <c r="Z9" s="19">
        <v>10</v>
      </c>
      <c r="AA9" s="19">
        <v>10</v>
      </c>
      <c r="AB9" s="19">
        <v>10</v>
      </c>
      <c r="AC9" s="19">
        <v>10</v>
      </c>
      <c r="AD9" s="19">
        <v>10</v>
      </c>
      <c r="AE9" s="19">
        <v>10</v>
      </c>
    </row>
    <row r="10" spans="1:31" x14ac:dyDescent="0.25">
      <c r="A10" t="s">
        <v>25</v>
      </c>
      <c r="B10" s="19">
        <v>10</v>
      </c>
      <c r="C10" s="19">
        <v>10</v>
      </c>
      <c r="D10" s="19">
        <v>10</v>
      </c>
      <c r="E10" s="19">
        <v>10</v>
      </c>
      <c r="F10" s="19">
        <v>10</v>
      </c>
      <c r="G10" s="19">
        <v>10</v>
      </c>
      <c r="H10" s="19">
        <v>10</v>
      </c>
      <c r="I10" s="19">
        <v>10</v>
      </c>
      <c r="J10" s="19">
        <v>10</v>
      </c>
      <c r="K10" s="19">
        <v>10</v>
      </c>
      <c r="L10" s="19">
        <v>10</v>
      </c>
      <c r="M10" s="19">
        <v>10</v>
      </c>
      <c r="N10" s="19">
        <v>10</v>
      </c>
      <c r="O10" s="19">
        <v>10</v>
      </c>
      <c r="P10" s="19">
        <v>10</v>
      </c>
      <c r="Q10" s="19">
        <v>10</v>
      </c>
      <c r="R10" s="19">
        <v>10</v>
      </c>
      <c r="S10" s="19">
        <v>10</v>
      </c>
      <c r="T10" s="19">
        <v>10</v>
      </c>
      <c r="U10" s="19">
        <v>10</v>
      </c>
      <c r="V10" s="19">
        <v>10</v>
      </c>
      <c r="W10" s="19">
        <v>10</v>
      </c>
      <c r="X10" s="19">
        <v>10</v>
      </c>
      <c r="Y10" s="19">
        <v>10</v>
      </c>
      <c r="Z10" s="19">
        <v>10</v>
      </c>
      <c r="AA10" s="19">
        <v>10</v>
      </c>
      <c r="AB10" s="19">
        <v>10</v>
      </c>
      <c r="AC10" s="19">
        <v>10</v>
      </c>
      <c r="AD10" s="19">
        <v>10</v>
      </c>
      <c r="AE10" s="19">
        <v>10</v>
      </c>
    </row>
    <row r="11" spans="1:31" x14ac:dyDescent="0.25">
      <c r="A11" t="s">
        <v>301</v>
      </c>
      <c r="B11" s="19">
        <v>10</v>
      </c>
      <c r="C11" s="19">
        <v>10</v>
      </c>
      <c r="D11" s="19">
        <v>10</v>
      </c>
      <c r="E11" s="19">
        <v>10</v>
      </c>
      <c r="F11" s="19">
        <v>10</v>
      </c>
      <c r="G11" s="19">
        <v>10</v>
      </c>
      <c r="H11" s="19">
        <v>10</v>
      </c>
      <c r="I11" s="19">
        <v>10</v>
      </c>
      <c r="J11" s="19">
        <v>10</v>
      </c>
      <c r="K11" s="19">
        <v>10</v>
      </c>
      <c r="L11" s="19">
        <v>10</v>
      </c>
      <c r="M11" s="19">
        <v>10</v>
      </c>
      <c r="N11" s="19">
        <v>10</v>
      </c>
      <c r="O11" s="19">
        <v>10</v>
      </c>
      <c r="P11" s="19">
        <v>10</v>
      </c>
      <c r="Q11" s="19">
        <v>10</v>
      </c>
      <c r="R11" s="19">
        <v>10</v>
      </c>
      <c r="S11" s="19">
        <v>10</v>
      </c>
      <c r="T11" s="19">
        <v>10</v>
      </c>
      <c r="U11" s="19">
        <v>10</v>
      </c>
      <c r="V11" s="19">
        <v>10</v>
      </c>
      <c r="W11" s="19">
        <v>10</v>
      </c>
      <c r="X11" s="19">
        <v>10</v>
      </c>
      <c r="Y11" s="19">
        <v>10</v>
      </c>
      <c r="Z11" s="19">
        <v>10</v>
      </c>
      <c r="AA11" s="19">
        <v>10</v>
      </c>
      <c r="AB11" s="19">
        <v>10</v>
      </c>
      <c r="AC11" s="19">
        <v>10</v>
      </c>
      <c r="AD11" s="19">
        <v>10</v>
      </c>
      <c r="AE11" s="19">
        <v>10</v>
      </c>
    </row>
    <row r="12" spans="1:31" x14ac:dyDescent="0.25">
      <c r="A12" t="s">
        <v>803</v>
      </c>
      <c r="B12" s="19">
        <v>10</v>
      </c>
      <c r="C12" s="19">
        <v>10</v>
      </c>
      <c r="D12" s="19">
        <v>10</v>
      </c>
      <c r="E12" s="19">
        <v>10</v>
      </c>
      <c r="F12" s="19">
        <v>10</v>
      </c>
      <c r="G12" s="19">
        <v>10</v>
      </c>
      <c r="H12" s="19">
        <v>10</v>
      </c>
      <c r="I12" s="19">
        <v>10</v>
      </c>
      <c r="J12" s="19">
        <v>10</v>
      </c>
      <c r="K12" s="19">
        <v>10</v>
      </c>
      <c r="L12" s="19">
        <v>10</v>
      </c>
      <c r="M12" s="19">
        <v>10</v>
      </c>
      <c r="N12" s="19">
        <v>10</v>
      </c>
      <c r="O12" s="19">
        <v>10</v>
      </c>
      <c r="P12" s="19">
        <v>10</v>
      </c>
      <c r="Q12" s="19">
        <v>10</v>
      </c>
      <c r="R12" s="19">
        <v>10</v>
      </c>
      <c r="S12" s="19">
        <v>10</v>
      </c>
      <c r="T12" s="19">
        <v>10</v>
      </c>
      <c r="U12" s="19">
        <v>10</v>
      </c>
      <c r="V12" s="19">
        <v>10</v>
      </c>
      <c r="W12" s="19">
        <v>10</v>
      </c>
      <c r="X12" s="19">
        <v>10</v>
      </c>
      <c r="Y12" s="19">
        <v>10</v>
      </c>
      <c r="Z12" s="19">
        <v>10</v>
      </c>
      <c r="AA12" s="19">
        <v>10</v>
      </c>
      <c r="AB12" s="19">
        <v>10</v>
      </c>
      <c r="AC12" s="19">
        <v>10</v>
      </c>
      <c r="AD12" s="19">
        <v>10</v>
      </c>
      <c r="AE12" s="19">
        <v>10</v>
      </c>
    </row>
    <row r="13" spans="1:31" x14ac:dyDescent="0.25">
      <c r="A13" t="s">
        <v>804</v>
      </c>
      <c r="B13" s="19">
        <v>10</v>
      </c>
      <c r="C13" s="19">
        <v>10</v>
      </c>
      <c r="D13" s="19">
        <v>10</v>
      </c>
      <c r="E13" s="19">
        <v>10</v>
      </c>
      <c r="F13" s="19">
        <v>10</v>
      </c>
      <c r="G13" s="19">
        <v>10</v>
      </c>
      <c r="H13" s="19">
        <v>10</v>
      </c>
      <c r="I13" s="19">
        <v>10</v>
      </c>
      <c r="J13" s="19">
        <v>10</v>
      </c>
      <c r="K13" s="19">
        <v>10</v>
      </c>
      <c r="L13" s="19">
        <v>10</v>
      </c>
      <c r="M13" s="19">
        <v>10</v>
      </c>
      <c r="N13" s="19">
        <v>10</v>
      </c>
      <c r="O13" s="19">
        <v>10</v>
      </c>
      <c r="P13" s="19">
        <v>10</v>
      </c>
      <c r="Q13" s="19">
        <v>10</v>
      </c>
      <c r="R13" s="19">
        <v>10</v>
      </c>
      <c r="S13" s="19">
        <v>10</v>
      </c>
      <c r="T13" s="19">
        <v>10</v>
      </c>
      <c r="U13" s="19">
        <v>10</v>
      </c>
      <c r="V13" s="19">
        <v>10</v>
      </c>
      <c r="W13" s="19">
        <v>10</v>
      </c>
      <c r="X13" s="19">
        <v>10</v>
      </c>
      <c r="Y13" s="19">
        <v>10</v>
      </c>
      <c r="Z13" s="19">
        <v>10</v>
      </c>
      <c r="AA13" s="19">
        <v>10</v>
      </c>
      <c r="AB13" s="19">
        <v>10</v>
      </c>
      <c r="AC13" s="19">
        <v>10</v>
      </c>
      <c r="AD13" s="19">
        <v>10</v>
      </c>
      <c r="AE13" s="19">
        <v>10</v>
      </c>
    </row>
    <row r="14" spans="1:31" x14ac:dyDescent="0.25">
      <c r="A14" t="s">
        <v>805</v>
      </c>
      <c r="B14" s="19">
        <v>10</v>
      </c>
      <c r="C14" s="19">
        <v>10</v>
      </c>
      <c r="D14" s="19">
        <v>10</v>
      </c>
      <c r="E14" s="19">
        <v>10</v>
      </c>
      <c r="F14" s="19">
        <v>10</v>
      </c>
      <c r="G14" s="19">
        <v>10</v>
      </c>
      <c r="H14" s="19">
        <v>10</v>
      </c>
      <c r="I14" s="19">
        <v>10</v>
      </c>
      <c r="J14" s="19">
        <v>10</v>
      </c>
      <c r="K14" s="19">
        <v>10</v>
      </c>
      <c r="L14" s="19">
        <v>10</v>
      </c>
      <c r="M14" s="19">
        <v>10</v>
      </c>
      <c r="N14" s="19">
        <v>10</v>
      </c>
      <c r="O14" s="19">
        <v>10</v>
      </c>
      <c r="P14" s="19">
        <v>10</v>
      </c>
      <c r="Q14" s="19">
        <v>10</v>
      </c>
      <c r="R14" s="19">
        <v>10</v>
      </c>
      <c r="S14" s="19">
        <v>10</v>
      </c>
      <c r="T14" s="19">
        <v>10</v>
      </c>
      <c r="U14" s="19">
        <v>10</v>
      </c>
      <c r="V14" s="19">
        <v>10</v>
      </c>
      <c r="W14" s="19">
        <v>10</v>
      </c>
      <c r="X14" s="19">
        <v>10</v>
      </c>
      <c r="Y14" s="19">
        <v>10</v>
      </c>
      <c r="Z14" s="19">
        <v>10</v>
      </c>
      <c r="AA14" s="19">
        <v>10</v>
      </c>
      <c r="AB14" s="19">
        <v>10</v>
      </c>
      <c r="AC14" s="19">
        <v>10</v>
      </c>
      <c r="AD14" s="19">
        <v>10</v>
      </c>
      <c r="AE14" s="19">
        <v>10</v>
      </c>
    </row>
    <row r="15" spans="1:31" x14ac:dyDescent="0.25">
      <c r="A15" t="s">
        <v>509</v>
      </c>
      <c r="B15" s="19">
        <v>10</v>
      </c>
      <c r="C15" s="19">
        <v>10</v>
      </c>
      <c r="D15" s="19">
        <v>10</v>
      </c>
      <c r="E15" s="19">
        <v>10</v>
      </c>
      <c r="F15" s="19">
        <v>10</v>
      </c>
      <c r="G15" s="19">
        <v>10</v>
      </c>
      <c r="H15" s="19">
        <v>10</v>
      </c>
      <c r="I15" s="19">
        <v>10</v>
      </c>
      <c r="J15" s="19">
        <v>10</v>
      </c>
      <c r="K15" s="19">
        <v>10</v>
      </c>
      <c r="L15" s="19">
        <v>10</v>
      </c>
      <c r="M15" s="19">
        <v>10</v>
      </c>
      <c r="N15" s="19">
        <v>10</v>
      </c>
      <c r="O15" s="19">
        <v>10</v>
      </c>
      <c r="P15" s="19">
        <v>10</v>
      </c>
      <c r="Q15" s="19">
        <v>10</v>
      </c>
      <c r="R15" s="19">
        <v>10</v>
      </c>
      <c r="S15" s="19">
        <v>10</v>
      </c>
      <c r="T15" s="19">
        <v>10</v>
      </c>
      <c r="U15" s="19">
        <v>10</v>
      </c>
      <c r="V15" s="19">
        <v>10</v>
      </c>
      <c r="W15" s="19">
        <v>10</v>
      </c>
      <c r="X15" s="19">
        <v>10</v>
      </c>
      <c r="Y15" s="19">
        <v>10</v>
      </c>
      <c r="Z15" s="19">
        <v>10</v>
      </c>
      <c r="AA15" s="19">
        <v>10</v>
      </c>
      <c r="AB15" s="19">
        <v>10</v>
      </c>
      <c r="AC15" s="19">
        <v>10</v>
      </c>
      <c r="AD15" s="19">
        <v>10</v>
      </c>
      <c r="AE15" s="19">
        <v>10</v>
      </c>
    </row>
    <row r="16" spans="1:31" x14ac:dyDescent="0.25">
      <c r="A16" t="s">
        <v>500</v>
      </c>
      <c r="B16" s="19">
        <v>10</v>
      </c>
      <c r="C16" s="19">
        <v>10</v>
      </c>
      <c r="D16" s="19">
        <v>10</v>
      </c>
      <c r="E16" s="19">
        <v>10</v>
      </c>
      <c r="F16" s="19">
        <v>10</v>
      </c>
      <c r="G16" s="19">
        <v>10</v>
      </c>
      <c r="H16" s="19">
        <v>10</v>
      </c>
      <c r="I16" s="19">
        <v>10</v>
      </c>
      <c r="J16" s="19">
        <v>10</v>
      </c>
      <c r="K16" s="19">
        <v>10</v>
      </c>
      <c r="L16" s="19">
        <v>10</v>
      </c>
      <c r="M16" s="19">
        <v>10</v>
      </c>
      <c r="N16" s="19">
        <v>10</v>
      </c>
      <c r="O16" s="19">
        <v>10</v>
      </c>
      <c r="P16" s="19">
        <v>10</v>
      </c>
      <c r="Q16" s="19">
        <v>10</v>
      </c>
      <c r="R16" s="19">
        <v>10</v>
      </c>
      <c r="S16" s="19">
        <v>10</v>
      </c>
      <c r="T16" s="19">
        <v>10</v>
      </c>
      <c r="U16" s="19">
        <v>10</v>
      </c>
      <c r="V16" s="19">
        <v>10</v>
      </c>
      <c r="W16" s="19">
        <v>10</v>
      </c>
      <c r="X16" s="19">
        <v>10</v>
      </c>
      <c r="Y16" s="19">
        <v>10</v>
      </c>
      <c r="Z16" s="19">
        <v>10</v>
      </c>
      <c r="AA16" s="19">
        <v>10</v>
      </c>
      <c r="AB16" s="19">
        <v>10</v>
      </c>
      <c r="AC16" s="19">
        <v>10</v>
      </c>
      <c r="AD16" s="19">
        <v>10</v>
      </c>
      <c r="AE16" s="19">
        <v>10</v>
      </c>
    </row>
    <row r="17" spans="1:31" x14ac:dyDescent="0.25">
      <c r="A17" t="s">
        <v>806</v>
      </c>
      <c r="B17" s="19">
        <v>10</v>
      </c>
      <c r="C17" s="19">
        <v>10</v>
      </c>
      <c r="D17" s="19">
        <v>10</v>
      </c>
      <c r="E17" s="19">
        <v>10</v>
      </c>
      <c r="F17" s="19">
        <v>10</v>
      </c>
      <c r="G17" s="19">
        <v>10</v>
      </c>
      <c r="H17" s="19">
        <v>10</v>
      </c>
      <c r="I17" s="19">
        <v>10</v>
      </c>
      <c r="J17" s="19">
        <v>10</v>
      </c>
      <c r="K17" s="19">
        <v>10</v>
      </c>
      <c r="L17" s="19">
        <v>10</v>
      </c>
      <c r="M17" s="19">
        <v>10</v>
      </c>
      <c r="N17" s="19">
        <v>10</v>
      </c>
      <c r="O17" s="19">
        <v>10</v>
      </c>
      <c r="P17" s="19">
        <v>10</v>
      </c>
      <c r="Q17" s="19">
        <v>10</v>
      </c>
      <c r="R17" s="19">
        <v>10</v>
      </c>
      <c r="S17" s="19">
        <v>10</v>
      </c>
      <c r="T17" s="19">
        <v>10</v>
      </c>
      <c r="U17" s="19">
        <v>10</v>
      </c>
      <c r="V17" s="19">
        <v>10</v>
      </c>
      <c r="W17" s="19">
        <v>10</v>
      </c>
      <c r="X17" s="19">
        <v>10</v>
      </c>
      <c r="Y17" s="19">
        <v>10</v>
      </c>
      <c r="Z17" s="19">
        <v>10</v>
      </c>
      <c r="AA17" s="19">
        <v>10</v>
      </c>
      <c r="AB17" s="19">
        <v>10</v>
      </c>
      <c r="AC17" s="19">
        <v>10</v>
      </c>
      <c r="AD17" s="19">
        <v>10</v>
      </c>
      <c r="AE17" s="19">
        <v>10</v>
      </c>
    </row>
    <row r="18" spans="1:31" x14ac:dyDescent="0.25">
      <c r="A18" t="s">
        <v>503</v>
      </c>
      <c r="B18" s="19">
        <v>10</v>
      </c>
      <c r="C18" s="19">
        <v>10</v>
      </c>
      <c r="D18" s="19">
        <v>10</v>
      </c>
      <c r="E18" s="19">
        <v>10</v>
      </c>
      <c r="F18" s="19">
        <v>10</v>
      </c>
      <c r="G18" s="19">
        <v>10</v>
      </c>
      <c r="H18" s="19">
        <v>10</v>
      </c>
      <c r="I18" s="19">
        <v>10</v>
      </c>
      <c r="J18" s="19">
        <v>10</v>
      </c>
      <c r="K18" s="19">
        <v>10</v>
      </c>
      <c r="L18" s="19">
        <v>10</v>
      </c>
      <c r="M18" s="19">
        <v>10</v>
      </c>
      <c r="N18" s="19">
        <v>10</v>
      </c>
      <c r="O18" s="19">
        <v>10</v>
      </c>
      <c r="P18" s="19">
        <v>10</v>
      </c>
      <c r="Q18" s="19">
        <v>10</v>
      </c>
      <c r="R18" s="19">
        <v>10</v>
      </c>
      <c r="S18" s="19">
        <v>10</v>
      </c>
      <c r="T18" s="19">
        <v>10</v>
      </c>
      <c r="U18" s="19">
        <v>10</v>
      </c>
      <c r="V18" s="19">
        <v>10</v>
      </c>
      <c r="W18" s="19">
        <v>10</v>
      </c>
      <c r="X18" s="19">
        <v>10</v>
      </c>
      <c r="Y18" s="19">
        <v>10</v>
      </c>
      <c r="Z18" s="19">
        <v>10</v>
      </c>
      <c r="AA18" s="19">
        <v>10</v>
      </c>
      <c r="AB18" s="19">
        <v>10</v>
      </c>
      <c r="AC18" s="19">
        <v>10</v>
      </c>
      <c r="AD18" s="19">
        <v>10</v>
      </c>
      <c r="AE18" s="19">
        <v>10</v>
      </c>
    </row>
    <row r="19" spans="1:31" x14ac:dyDescent="0.25">
      <c r="A19" t="s">
        <v>807</v>
      </c>
      <c r="B19" s="19">
        <v>10</v>
      </c>
      <c r="C19" s="19">
        <v>10</v>
      </c>
      <c r="D19" s="19">
        <v>10</v>
      </c>
      <c r="E19" s="19">
        <v>10</v>
      </c>
      <c r="F19" s="19">
        <v>10</v>
      </c>
      <c r="G19" s="19">
        <v>10</v>
      </c>
      <c r="H19" s="19">
        <v>10</v>
      </c>
      <c r="I19" s="19">
        <v>10</v>
      </c>
      <c r="J19" s="19">
        <v>10</v>
      </c>
      <c r="K19" s="19">
        <v>10</v>
      </c>
      <c r="L19" s="19">
        <v>10</v>
      </c>
      <c r="M19" s="19">
        <v>10</v>
      </c>
      <c r="N19" s="19">
        <v>10</v>
      </c>
      <c r="O19" s="19">
        <v>10</v>
      </c>
      <c r="P19" s="19">
        <v>10</v>
      </c>
      <c r="Q19" s="19">
        <v>10</v>
      </c>
      <c r="R19" s="19">
        <v>10</v>
      </c>
      <c r="S19" s="19">
        <v>10</v>
      </c>
      <c r="T19" s="19">
        <v>10</v>
      </c>
      <c r="U19" s="19">
        <v>10</v>
      </c>
      <c r="V19" s="19">
        <v>10</v>
      </c>
      <c r="W19" s="19">
        <v>10</v>
      </c>
      <c r="X19" s="19">
        <v>10</v>
      </c>
      <c r="Y19" s="19">
        <v>10</v>
      </c>
      <c r="Z19" s="19">
        <v>10</v>
      </c>
      <c r="AA19" s="19">
        <v>10</v>
      </c>
      <c r="AB19" s="19">
        <v>10</v>
      </c>
      <c r="AC19" s="19">
        <v>10</v>
      </c>
      <c r="AD19" s="19">
        <v>10</v>
      </c>
      <c r="AE19" s="19">
        <v>10</v>
      </c>
    </row>
    <row r="20" spans="1:31" x14ac:dyDescent="0.25">
      <c r="A20" t="s">
        <v>808</v>
      </c>
      <c r="B20" s="19">
        <v>10</v>
      </c>
      <c r="C20" s="19">
        <v>10</v>
      </c>
      <c r="D20" s="19">
        <v>10</v>
      </c>
      <c r="E20" s="19">
        <v>10</v>
      </c>
      <c r="F20" s="19">
        <v>10</v>
      </c>
      <c r="G20" s="19">
        <v>10</v>
      </c>
      <c r="H20" s="19">
        <v>10</v>
      </c>
      <c r="I20" s="19">
        <v>10</v>
      </c>
      <c r="J20" s="19">
        <v>10</v>
      </c>
      <c r="K20" s="19">
        <v>10</v>
      </c>
      <c r="L20" s="19">
        <v>10</v>
      </c>
      <c r="M20" s="19">
        <v>10</v>
      </c>
      <c r="N20" s="19">
        <v>10</v>
      </c>
      <c r="O20" s="19">
        <v>10</v>
      </c>
      <c r="P20" s="19">
        <v>10</v>
      </c>
      <c r="Q20" s="19">
        <v>10</v>
      </c>
      <c r="R20" s="19">
        <v>10</v>
      </c>
      <c r="S20" s="19">
        <v>10</v>
      </c>
      <c r="T20" s="19">
        <v>10</v>
      </c>
      <c r="U20" s="19">
        <v>10</v>
      </c>
      <c r="V20" s="19">
        <v>10</v>
      </c>
      <c r="W20" s="19">
        <v>10</v>
      </c>
      <c r="X20" s="19">
        <v>10</v>
      </c>
      <c r="Y20" s="19">
        <v>10</v>
      </c>
      <c r="Z20" s="19">
        <v>10</v>
      </c>
      <c r="AA20" s="19">
        <v>10</v>
      </c>
      <c r="AB20" s="19">
        <v>10</v>
      </c>
      <c r="AC20" s="19">
        <v>10</v>
      </c>
      <c r="AD20" s="19">
        <v>10</v>
      </c>
      <c r="AE20" s="19">
        <v>10</v>
      </c>
    </row>
    <row r="21" spans="1:31" x14ac:dyDescent="0.25">
      <c r="A21" t="s">
        <v>809</v>
      </c>
      <c r="B21" s="19">
        <v>10</v>
      </c>
      <c r="C21" s="19">
        <v>10</v>
      </c>
      <c r="D21" s="19">
        <v>10</v>
      </c>
      <c r="E21" s="19">
        <v>10</v>
      </c>
      <c r="F21" s="19">
        <v>10</v>
      </c>
      <c r="G21" s="19">
        <v>10</v>
      </c>
      <c r="H21" s="19">
        <v>10</v>
      </c>
      <c r="I21" s="19">
        <v>10</v>
      </c>
      <c r="J21" s="19">
        <v>10</v>
      </c>
      <c r="K21" s="19">
        <v>10</v>
      </c>
      <c r="L21" s="19">
        <v>10</v>
      </c>
      <c r="M21" s="19">
        <v>10</v>
      </c>
      <c r="N21" s="19">
        <v>10</v>
      </c>
      <c r="O21" s="19">
        <v>10</v>
      </c>
      <c r="P21" s="19">
        <v>10</v>
      </c>
      <c r="Q21" s="19">
        <v>10</v>
      </c>
      <c r="R21" s="19">
        <v>10</v>
      </c>
      <c r="S21" s="19">
        <v>10</v>
      </c>
      <c r="T21" s="19">
        <v>10</v>
      </c>
      <c r="U21" s="19">
        <v>10</v>
      </c>
      <c r="V21" s="19">
        <v>10</v>
      </c>
      <c r="W21" s="19">
        <v>10</v>
      </c>
      <c r="X21" s="19">
        <v>10</v>
      </c>
      <c r="Y21" s="19">
        <v>10</v>
      </c>
      <c r="Z21" s="19">
        <v>10</v>
      </c>
      <c r="AA21" s="19">
        <v>10</v>
      </c>
      <c r="AB21" s="19">
        <v>10</v>
      </c>
      <c r="AC21" s="19">
        <v>10</v>
      </c>
      <c r="AD21" s="19">
        <v>10</v>
      </c>
      <c r="AE21" s="19">
        <v>10</v>
      </c>
    </row>
    <row r="22" spans="1:31" x14ac:dyDescent="0.25">
      <c r="A22" t="s">
        <v>810</v>
      </c>
      <c r="B22" s="19">
        <v>10</v>
      </c>
      <c r="C22" s="19">
        <v>10</v>
      </c>
      <c r="D22" s="19">
        <v>10</v>
      </c>
      <c r="E22" s="19">
        <v>10</v>
      </c>
      <c r="F22" s="19">
        <v>10</v>
      </c>
      <c r="G22" s="19">
        <v>10</v>
      </c>
      <c r="H22" s="19">
        <v>10</v>
      </c>
      <c r="I22" s="19">
        <v>10</v>
      </c>
      <c r="J22" s="19">
        <v>10</v>
      </c>
      <c r="K22" s="19">
        <v>10</v>
      </c>
      <c r="L22" s="19">
        <v>10</v>
      </c>
      <c r="M22" s="19">
        <v>10</v>
      </c>
      <c r="N22" s="19">
        <v>10</v>
      </c>
      <c r="O22" s="19">
        <v>10</v>
      </c>
      <c r="P22" s="19">
        <v>10</v>
      </c>
      <c r="Q22" s="19">
        <v>10</v>
      </c>
      <c r="R22" s="19">
        <v>10</v>
      </c>
      <c r="S22" s="19">
        <v>10</v>
      </c>
      <c r="T22" s="19">
        <v>10</v>
      </c>
      <c r="U22" s="19">
        <v>10</v>
      </c>
      <c r="V22" s="19">
        <v>10</v>
      </c>
      <c r="W22" s="19">
        <v>10</v>
      </c>
      <c r="X22" s="19">
        <v>10</v>
      </c>
      <c r="Y22" s="19">
        <v>10</v>
      </c>
      <c r="Z22" s="19">
        <v>10</v>
      </c>
      <c r="AA22" s="19">
        <v>10</v>
      </c>
      <c r="AB22" s="19">
        <v>10</v>
      </c>
      <c r="AC22" s="19">
        <v>10</v>
      </c>
      <c r="AD22" s="19">
        <v>10</v>
      </c>
      <c r="AE22" s="19">
        <v>10</v>
      </c>
    </row>
    <row r="23" spans="1:31" x14ac:dyDescent="0.25">
      <c r="A23" t="s">
        <v>811</v>
      </c>
      <c r="B23" s="19">
        <v>10</v>
      </c>
      <c r="C23" s="19">
        <v>10</v>
      </c>
      <c r="D23" s="19">
        <v>10</v>
      </c>
      <c r="E23" s="19">
        <v>10</v>
      </c>
      <c r="F23" s="19">
        <v>10</v>
      </c>
      <c r="G23" s="19">
        <v>10</v>
      </c>
      <c r="H23" s="19">
        <v>10</v>
      </c>
      <c r="I23" s="19">
        <v>10</v>
      </c>
      <c r="J23" s="19">
        <v>10</v>
      </c>
      <c r="K23" s="19">
        <v>10</v>
      </c>
      <c r="L23" s="19">
        <v>10</v>
      </c>
      <c r="M23" s="19">
        <v>10</v>
      </c>
      <c r="N23" s="19">
        <v>10</v>
      </c>
      <c r="O23" s="19">
        <v>10</v>
      </c>
      <c r="P23" s="19">
        <v>10</v>
      </c>
      <c r="Q23" s="19">
        <v>10</v>
      </c>
      <c r="R23" s="19">
        <v>10</v>
      </c>
      <c r="S23" s="19">
        <v>10</v>
      </c>
      <c r="T23" s="19">
        <v>10</v>
      </c>
      <c r="U23" s="19">
        <v>10</v>
      </c>
      <c r="V23" s="19">
        <v>10</v>
      </c>
      <c r="W23" s="19">
        <v>10</v>
      </c>
      <c r="X23" s="19">
        <v>10</v>
      </c>
      <c r="Y23" s="19">
        <v>10</v>
      </c>
      <c r="Z23" s="19">
        <v>10</v>
      </c>
      <c r="AA23" s="19">
        <v>10</v>
      </c>
      <c r="AB23" s="19">
        <v>10</v>
      </c>
      <c r="AC23" s="19">
        <v>10</v>
      </c>
      <c r="AD23" s="19">
        <v>10</v>
      </c>
      <c r="AE23" s="19">
        <v>10</v>
      </c>
    </row>
    <row r="24" spans="1:31" x14ac:dyDescent="0.25">
      <c r="A24" s="124" t="s">
        <v>817</v>
      </c>
      <c r="B24" s="19">
        <v>10</v>
      </c>
      <c r="C24" s="19">
        <v>10</v>
      </c>
      <c r="D24" s="19">
        <v>10</v>
      </c>
      <c r="E24" s="19">
        <v>10</v>
      </c>
      <c r="F24" s="19">
        <v>10</v>
      </c>
      <c r="G24" s="19">
        <v>10</v>
      </c>
      <c r="H24" s="19">
        <v>10</v>
      </c>
      <c r="I24" s="19">
        <v>10</v>
      </c>
      <c r="J24" s="19">
        <v>10</v>
      </c>
      <c r="K24" s="19">
        <v>10</v>
      </c>
      <c r="L24" s="19">
        <v>10</v>
      </c>
      <c r="M24" s="19">
        <v>10</v>
      </c>
      <c r="N24" s="19">
        <v>10</v>
      </c>
      <c r="O24" s="19">
        <v>10</v>
      </c>
      <c r="P24" s="19">
        <v>10</v>
      </c>
      <c r="Q24" s="19">
        <v>10</v>
      </c>
      <c r="R24" s="19">
        <v>10</v>
      </c>
      <c r="S24" s="19">
        <v>10</v>
      </c>
      <c r="T24" s="19">
        <v>10</v>
      </c>
      <c r="U24" s="19">
        <v>10</v>
      </c>
      <c r="V24" s="19">
        <v>10</v>
      </c>
      <c r="W24" s="19">
        <v>10</v>
      </c>
      <c r="X24" s="19">
        <v>10</v>
      </c>
      <c r="Y24" s="19">
        <v>10</v>
      </c>
      <c r="Z24" s="19">
        <v>10</v>
      </c>
      <c r="AA24" s="19">
        <v>10</v>
      </c>
      <c r="AB24" s="19">
        <v>10</v>
      </c>
      <c r="AC24" s="19">
        <v>10</v>
      </c>
      <c r="AD24" s="19">
        <v>10</v>
      </c>
      <c r="AE24" s="19">
        <v>10</v>
      </c>
    </row>
    <row r="25" spans="1:31" x14ac:dyDescent="0.25">
      <c r="A25" s="124" t="s">
        <v>818</v>
      </c>
      <c r="B25" s="19">
        <v>10</v>
      </c>
      <c r="C25" s="19">
        <v>10</v>
      </c>
      <c r="D25" s="19">
        <v>10</v>
      </c>
      <c r="E25" s="19">
        <v>10</v>
      </c>
      <c r="F25" s="19">
        <v>10</v>
      </c>
      <c r="G25" s="19">
        <v>10</v>
      </c>
      <c r="H25" s="19">
        <v>10</v>
      </c>
      <c r="I25" s="19">
        <v>10</v>
      </c>
      <c r="J25" s="19">
        <v>10</v>
      </c>
      <c r="K25" s="19">
        <v>10</v>
      </c>
      <c r="L25" s="19">
        <v>10</v>
      </c>
      <c r="M25" s="19">
        <v>10</v>
      </c>
      <c r="N25" s="19">
        <v>10</v>
      </c>
      <c r="O25" s="19">
        <v>10</v>
      </c>
      <c r="P25" s="19">
        <v>10</v>
      </c>
      <c r="Q25" s="19">
        <v>10</v>
      </c>
      <c r="R25" s="19">
        <v>10</v>
      </c>
      <c r="S25" s="19">
        <v>10</v>
      </c>
      <c r="T25" s="19">
        <v>10</v>
      </c>
      <c r="U25" s="19">
        <v>10</v>
      </c>
      <c r="V25" s="19">
        <v>10</v>
      </c>
      <c r="W25" s="19">
        <v>10</v>
      </c>
      <c r="X25" s="19">
        <v>10</v>
      </c>
      <c r="Y25" s="19">
        <v>10</v>
      </c>
      <c r="Z25" s="19">
        <v>10</v>
      </c>
      <c r="AA25" s="19">
        <v>10</v>
      </c>
      <c r="AB25" s="19">
        <v>10</v>
      </c>
      <c r="AC25" s="19">
        <v>10</v>
      </c>
      <c r="AD25" s="19">
        <v>10</v>
      </c>
      <c r="AE25" s="19">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37"/>
  <sheetViews>
    <sheetView topLeftCell="D97" workbookViewId="0">
      <selection activeCell="T107" sqref="T107:V107"/>
    </sheetView>
  </sheetViews>
  <sheetFormatPr defaultColWidth="12.5703125" defaultRowHeight="15.75" customHeight="1" x14ac:dyDescent="0.2"/>
  <cols>
    <col min="1" max="1" width="94.42578125" style="78" customWidth="1"/>
    <col min="2" max="2" width="15.42578125" style="78" customWidth="1"/>
    <col min="3" max="3" width="11.5703125" style="78" customWidth="1"/>
    <col min="4" max="4" width="40.5703125" style="78" bestFit="1" customWidth="1"/>
    <col min="5" max="13" width="8.28515625" style="78" bestFit="1" customWidth="1"/>
    <col min="14" max="36" width="7.5703125" style="78" customWidth="1"/>
    <col min="37" max="16384" width="12.5703125" style="78"/>
  </cols>
  <sheetData>
    <row r="1" spans="1:36" ht="12.75" x14ac:dyDescent="0.2">
      <c r="A1" s="76" t="s">
        <v>672</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2">
      <c r="A2" s="79" t="s">
        <v>1041</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2.75" x14ac:dyDescent="0.2">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2.75" x14ac:dyDescent="0.2">
      <c r="A4" s="76" t="s">
        <v>827</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2.75" x14ac:dyDescent="0.2">
      <c r="A5" s="77" t="s">
        <v>1042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2.75" x14ac:dyDescent="0.2">
      <c r="A6" s="77" t="s">
        <v>828</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2.75" x14ac:dyDescent="0.2">
      <c r="A7" s="77" t="s">
        <v>829</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2.75" x14ac:dyDescent="0.2">
      <c r="A8" s="77">
        <f>1650*0.25</f>
        <v>412.5</v>
      </c>
      <c r="B8" s="77" t="s">
        <v>830</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2.75" x14ac:dyDescent="0.2">
      <c r="A9" s="77" t="s">
        <v>1063</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2.75" x14ac:dyDescent="0.2">
      <c r="A10" s="77" t="s">
        <v>1056</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2.75" x14ac:dyDescent="0.2">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2.75" x14ac:dyDescent="0.2">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2.75" x14ac:dyDescent="0.2">
      <c r="A13" s="77" t="s">
        <v>833</v>
      </c>
      <c r="B13" s="77" t="s">
        <v>834</v>
      </c>
      <c r="C13" s="77" t="s">
        <v>835</v>
      </c>
      <c r="D13" s="77" t="s">
        <v>836</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2.75" x14ac:dyDescent="0.2">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2.75" x14ac:dyDescent="0.2">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2.75" x14ac:dyDescent="0.2">
      <c r="A16" s="76" t="s">
        <v>673</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2.75" x14ac:dyDescent="0.2">
      <c r="A17" s="81" t="s">
        <v>674</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2.75" x14ac:dyDescent="0.2">
      <c r="A18" s="83" t="s">
        <v>675</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2.75" x14ac:dyDescent="0.2">
      <c r="A19" s="84" t="s">
        <v>676</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2.75" x14ac:dyDescent="0.2">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2.75" x14ac:dyDescent="0.2">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2.75" x14ac:dyDescent="0.2">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2.75" x14ac:dyDescent="0.2">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2.75" x14ac:dyDescent="0.2">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2.75" x14ac:dyDescent="0.2">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2.75" x14ac:dyDescent="0.2">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2.75" x14ac:dyDescent="0.2">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2.75" x14ac:dyDescent="0.2">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2.75" x14ac:dyDescent="0.2">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2.75" x14ac:dyDescent="0.2">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2.75" x14ac:dyDescent="0.2">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2.75" x14ac:dyDescent="0.2">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2.75" x14ac:dyDescent="0.2">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2.75" x14ac:dyDescent="0.2">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2.75" x14ac:dyDescent="0.2">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2.75" x14ac:dyDescent="0.2">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2.75" x14ac:dyDescent="0.2">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2.75" x14ac:dyDescent="0.2">
      <c r="A38" s="77" t="s">
        <v>677</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2.75" x14ac:dyDescent="0.2">
      <c r="A39" s="77" t="s">
        <v>678</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2.75" x14ac:dyDescent="0.2">
      <c r="A40" s="77" t="s">
        <v>679</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2.75" x14ac:dyDescent="0.2">
      <c r="A41" s="77" t="s">
        <v>831</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2.75" x14ac:dyDescent="0.2">
      <c r="A42" s="78" t="s">
        <v>680</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2.75" x14ac:dyDescent="0.2">
      <c r="A43" s="78" t="s">
        <v>681</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2.75" x14ac:dyDescent="0.2">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2.75" x14ac:dyDescent="0.2">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2.75" x14ac:dyDescent="0.2">
      <c r="A46" s="88" t="s">
        <v>682</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2.75" x14ac:dyDescent="0.2">
      <c r="A47" s="88" t="s">
        <v>683</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2.75" x14ac:dyDescent="0.2">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2.75" x14ac:dyDescent="0.2">
      <c r="A49" s="81" t="s">
        <v>684</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2.75" x14ac:dyDescent="0.2">
      <c r="A50" s="77" t="s">
        <v>685</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2.75" x14ac:dyDescent="0.2">
      <c r="A51" s="89" t="s">
        <v>686</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2.75" x14ac:dyDescent="0.2">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2.75" x14ac:dyDescent="0.2">
      <c r="A53" s="90" t="s">
        <v>687</v>
      </c>
      <c r="B53" s="91" t="s">
        <v>688</v>
      </c>
      <c r="C53" s="77"/>
      <c r="D53" s="90" t="s">
        <v>689</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2.75" x14ac:dyDescent="0.2">
      <c r="A54" s="92" t="s">
        <v>690</v>
      </c>
      <c r="B54" s="93" t="s">
        <v>691</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2.75" x14ac:dyDescent="0.2">
      <c r="A55" s="94" t="s">
        <v>692</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2.75" x14ac:dyDescent="0.2">
      <c r="A56" s="94" t="s">
        <v>693</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2.75" x14ac:dyDescent="0.2">
      <c r="A57" s="94" t="s">
        <v>694</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2.75" x14ac:dyDescent="0.2">
      <c r="A58" s="94" t="s">
        <v>695</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2.75" x14ac:dyDescent="0.2">
      <c r="A59" s="94" t="s">
        <v>696</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2.75" x14ac:dyDescent="0.2">
      <c r="A60" s="94" t="s">
        <v>697</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2.75" x14ac:dyDescent="0.2">
      <c r="A61" s="94" t="s">
        <v>698</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2.75" x14ac:dyDescent="0.2">
      <c r="A62" s="94" t="s">
        <v>699</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2.75" x14ac:dyDescent="0.2">
      <c r="A63" s="94" t="s">
        <v>700</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2.75" x14ac:dyDescent="0.2">
      <c r="A64" s="97" t="s">
        <v>701</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2.75" x14ac:dyDescent="0.2">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2.75" x14ac:dyDescent="0.2">
      <c r="A66" s="77" t="s">
        <v>702</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2.75" x14ac:dyDescent="0.2">
      <c r="A67" s="77" t="s">
        <v>703</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2.75" x14ac:dyDescent="0.2">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2.75" x14ac:dyDescent="0.2">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2.75" x14ac:dyDescent="0.2">
      <c r="A70" s="79" t="s">
        <v>704</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2.75" x14ac:dyDescent="0.2">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5.5" x14ac:dyDescent="0.2">
      <c r="A72" s="79" t="s">
        <v>705</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2.75" x14ac:dyDescent="0.2">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2.75" x14ac:dyDescent="0.2">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2.75" x14ac:dyDescent="0.2">
      <c r="A75" s="96" t="s">
        <v>706</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2.75" x14ac:dyDescent="0.2">
      <c r="A76" s="96" t="s">
        <v>707</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2.75" x14ac:dyDescent="0.2">
      <c r="A77" s="77" t="s">
        <v>708</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2.75" x14ac:dyDescent="0.2">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25.5" x14ac:dyDescent="0.2">
      <c r="A79" s="79" t="s">
        <v>709</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2.75" x14ac:dyDescent="0.2">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2.75" x14ac:dyDescent="0.2">
      <c r="A81" s="81" t="s">
        <v>710</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2.75" x14ac:dyDescent="0.2">
      <c r="A82" s="83" t="s">
        <v>711</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2.75" x14ac:dyDescent="0.2">
      <c r="A83" s="83" t="s">
        <v>712</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2.75" x14ac:dyDescent="0.2">
      <c r="A84" s="83" t="s">
        <v>713</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2.75" x14ac:dyDescent="0.2">
      <c r="A85" s="83" t="s">
        <v>714</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2.75" x14ac:dyDescent="0.2">
      <c r="A86" s="83" t="s">
        <v>715</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2.75" x14ac:dyDescent="0.2">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2.75" x14ac:dyDescent="0.2">
      <c r="A88" s="81" t="s">
        <v>716</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2.75" x14ac:dyDescent="0.2">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2.75" x14ac:dyDescent="0.2">
      <c r="A90" s="103" t="s">
        <v>717</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2.75" x14ac:dyDescent="0.2">
      <c r="A91" s="103" t="s">
        <v>718</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2.75" x14ac:dyDescent="0.2">
      <c r="A92" s="103" t="s">
        <v>832</v>
      </c>
      <c r="B92" s="77">
        <v>1.6687000000000001</v>
      </c>
      <c r="C92" s="105" t="s">
        <v>719</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2.75" x14ac:dyDescent="0.2">
      <c r="A93" s="103" t="s">
        <v>720</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7.25" x14ac:dyDescent="0.4">
      <c r="A94" s="103" t="s">
        <v>721</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7.25" x14ac:dyDescent="0.4">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12.75" x14ac:dyDescent="0.2">
      <c r="A96" s="103" t="s">
        <v>722</v>
      </c>
      <c r="B96" s="109">
        <f>B90*B92*B93</f>
        <v>4.4409647325654635</v>
      </c>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2.75" x14ac:dyDescent="0.2">
      <c r="A97" s="103" t="s">
        <v>723</v>
      </c>
      <c r="B97" s="109">
        <f>B91*B92*B93</f>
        <v>22.204823662827316</v>
      </c>
      <c r="C97" s="77"/>
      <c r="D97" s="77"/>
      <c r="E97" s="77"/>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2.75" x14ac:dyDescent="0.2">
      <c r="A98" s="103" t="s">
        <v>724</v>
      </c>
      <c r="B98" s="110">
        <v>0.02</v>
      </c>
      <c r="C98" s="77"/>
      <c r="D98" s="77"/>
      <c r="E98" s="77"/>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7.25" x14ac:dyDescent="0.4">
      <c r="A99" s="103" t="s">
        <v>725</v>
      </c>
      <c r="B99" s="110">
        <v>0.1</v>
      </c>
      <c r="C99" s="77"/>
      <c r="D99" s="77"/>
      <c r="E99" s="111"/>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2.75" x14ac:dyDescent="0.2">
      <c r="A100" s="103" t="s">
        <v>594</v>
      </c>
      <c r="B100" s="110">
        <v>0</v>
      </c>
      <c r="C100" s="77" t="s">
        <v>813</v>
      </c>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2.75" x14ac:dyDescent="0.2">
      <c r="A101" s="103" t="s">
        <v>726</v>
      </c>
      <c r="B101" s="112">
        <v>7.4999999999999997E-2</v>
      </c>
      <c r="C101" s="77" t="s">
        <v>837</v>
      </c>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2.75" x14ac:dyDescent="0.2">
      <c r="A102" s="103" t="s">
        <v>727</v>
      </c>
      <c r="B102" s="110">
        <v>0.1</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2.75" x14ac:dyDescent="0.2">
      <c r="A103" s="103" t="s">
        <v>728</v>
      </c>
      <c r="B103" s="110">
        <v>0.5</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2.75" x14ac:dyDescent="0.2">
      <c r="A104" s="103"/>
      <c r="B104" s="103"/>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s="116" customFormat="1" ht="12.75" x14ac:dyDescent="0.2">
      <c r="A105" s="113" t="s">
        <v>729</v>
      </c>
      <c r="B105" s="114"/>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15"/>
    </row>
    <row r="106" spans="1:36" ht="12.75" x14ac:dyDescent="0.2">
      <c r="A106" s="103"/>
      <c r="B106" s="103">
        <v>2023</v>
      </c>
      <c r="C106" s="103">
        <v>2024</v>
      </c>
      <c r="D106" s="103">
        <v>2025</v>
      </c>
      <c r="E106" s="103">
        <v>2026</v>
      </c>
      <c r="F106" s="103">
        <v>2027</v>
      </c>
      <c r="G106" s="103">
        <v>2028</v>
      </c>
      <c r="H106" s="103">
        <v>2029</v>
      </c>
      <c r="I106" s="103">
        <v>2030</v>
      </c>
      <c r="J106" s="103">
        <v>2031</v>
      </c>
      <c r="K106" s="103">
        <v>2032</v>
      </c>
      <c r="L106" s="103">
        <v>2033</v>
      </c>
      <c r="M106" s="103">
        <v>2034</v>
      </c>
      <c r="N106" s="103">
        <v>2035</v>
      </c>
      <c r="O106" s="103">
        <v>2036</v>
      </c>
      <c r="P106" s="103">
        <v>2037</v>
      </c>
      <c r="Q106" s="103">
        <v>2038</v>
      </c>
      <c r="R106" s="103">
        <v>2039</v>
      </c>
      <c r="S106" s="103">
        <v>2040</v>
      </c>
      <c r="T106" s="103">
        <v>2041</v>
      </c>
      <c r="U106" s="103">
        <v>2042</v>
      </c>
      <c r="V106" s="103">
        <v>2043</v>
      </c>
      <c r="W106" s="103">
        <v>2044</v>
      </c>
      <c r="X106" s="103">
        <v>2045</v>
      </c>
      <c r="Y106" s="103">
        <v>2046</v>
      </c>
      <c r="Z106" s="103">
        <v>2047</v>
      </c>
      <c r="AA106" s="103">
        <v>2048</v>
      </c>
      <c r="AB106" s="103">
        <v>2049</v>
      </c>
      <c r="AC106" s="103">
        <v>2050</v>
      </c>
      <c r="AD106" s="103"/>
      <c r="AE106" s="77"/>
      <c r="AF106" s="77"/>
      <c r="AG106" s="77"/>
      <c r="AH106" s="77"/>
      <c r="AI106" s="77"/>
    </row>
    <row r="107" spans="1:36" ht="12.75" x14ac:dyDescent="0.2">
      <c r="A107" s="103" t="s">
        <v>730</v>
      </c>
      <c r="B107" s="117">
        <v>1</v>
      </c>
      <c r="C107" s="117">
        <v>1</v>
      </c>
      <c r="D107" s="117">
        <v>1</v>
      </c>
      <c r="E107" s="117">
        <v>1</v>
      </c>
      <c r="F107" s="117">
        <v>1</v>
      </c>
      <c r="G107" s="117">
        <v>1</v>
      </c>
      <c r="H107" s="117">
        <v>1</v>
      </c>
      <c r="I107" s="117">
        <v>1</v>
      </c>
      <c r="J107" s="117">
        <v>1</v>
      </c>
      <c r="K107" s="117">
        <v>1</v>
      </c>
      <c r="L107" s="117">
        <v>1</v>
      </c>
      <c r="M107" s="117">
        <v>1</v>
      </c>
      <c r="N107" s="117">
        <v>1</v>
      </c>
      <c r="O107" s="117">
        <v>1</v>
      </c>
      <c r="P107" s="117">
        <v>1</v>
      </c>
      <c r="Q107" s="117">
        <v>1</v>
      </c>
      <c r="R107" s="117">
        <v>1</v>
      </c>
      <c r="S107" s="117">
        <v>1</v>
      </c>
      <c r="T107" s="117">
        <v>1</v>
      </c>
      <c r="U107" s="117">
        <v>0.75</v>
      </c>
      <c r="V107" s="117">
        <v>0.5</v>
      </c>
      <c r="W107" s="117">
        <v>0</v>
      </c>
      <c r="X107" s="117">
        <v>0</v>
      </c>
      <c r="Y107" s="117">
        <v>0</v>
      </c>
      <c r="Z107" s="117">
        <v>0</v>
      </c>
      <c r="AA107" s="117">
        <v>0</v>
      </c>
      <c r="AB107" s="117">
        <v>0</v>
      </c>
      <c r="AC107" s="117">
        <v>0</v>
      </c>
      <c r="AD107" s="77"/>
      <c r="AE107" s="77"/>
      <c r="AF107" s="77"/>
      <c r="AG107" s="77"/>
      <c r="AH107" s="77"/>
      <c r="AI107" s="77"/>
    </row>
    <row r="108" spans="1:36" ht="12.75" x14ac:dyDescent="0.2">
      <c r="A108" s="103"/>
      <c r="B108" s="103"/>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2.75" x14ac:dyDescent="0.2">
      <c r="A109" s="103" t="s">
        <v>731</v>
      </c>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c r="AA109" s="103"/>
      <c r="AB109" s="103"/>
      <c r="AC109" s="103"/>
      <c r="AD109" s="103"/>
      <c r="AE109" s="103"/>
      <c r="AF109" s="77"/>
      <c r="AG109" s="77"/>
      <c r="AH109" s="77"/>
      <c r="AI109" s="77"/>
      <c r="AJ109" s="77"/>
    </row>
    <row r="110" spans="1:36" ht="12.75" x14ac:dyDescent="0.2">
      <c r="A110" s="103"/>
      <c r="B110" s="103">
        <v>2023</v>
      </c>
      <c r="C110" s="103">
        <v>2024</v>
      </c>
      <c r="D110" s="103">
        <v>2025</v>
      </c>
      <c r="E110" s="103">
        <v>2026</v>
      </c>
      <c r="F110" s="103">
        <v>2027</v>
      </c>
      <c r="G110" s="103">
        <v>2028</v>
      </c>
      <c r="H110" s="103">
        <v>2029</v>
      </c>
      <c r="I110" s="103">
        <v>2030</v>
      </c>
      <c r="J110" s="103">
        <v>2031</v>
      </c>
      <c r="K110" s="103">
        <v>2032</v>
      </c>
      <c r="L110" s="103">
        <v>2033</v>
      </c>
      <c r="M110" s="103">
        <v>2034</v>
      </c>
      <c r="N110" s="103">
        <v>2035</v>
      </c>
      <c r="O110" s="103">
        <v>2036</v>
      </c>
      <c r="P110" s="103">
        <v>2037</v>
      </c>
      <c r="Q110" s="103">
        <v>2038</v>
      </c>
      <c r="R110" s="103">
        <v>2039</v>
      </c>
      <c r="S110" s="103">
        <v>2040</v>
      </c>
      <c r="T110" s="103">
        <v>2041</v>
      </c>
      <c r="U110" s="103">
        <v>2042</v>
      </c>
      <c r="V110" s="103">
        <v>2043</v>
      </c>
      <c r="W110" s="103">
        <v>2044</v>
      </c>
      <c r="X110" s="103">
        <v>2045</v>
      </c>
      <c r="Y110" s="103">
        <v>2046</v>
      </c>
      <c r="Z110" s="103">
        <v>2047</v>
      </c>
      <c r="AA110" s="103">
        <v>2048</v>
      </c>
      <c r="AB110" s="103">
        <v>2049</v>
      </c>
      <c r="AC110" s="103">
        <v>2050</v>
      </c>
      <c r="AD110" s="103"/>
      <c r="AE110" s="103"/>
      <c r="AF110" s="77"/>
      <c r="AG110" s="77"/>
      <c r="AH110" s="77"/>
      <c r="AI110" s="77"/>
      <c r="AJ110" s="77"/>
    </row>
    <row r="111" spans="1:36" ht="12.75" x14ac:dyDescent="0.2">
      <c r="A111" s="103" t="s">
        <v>732</v>
      </c>
      <c r="B111" s="118">
        <f>C111</f>
        <v>23.620381171332561</v>
      </c>
      <c r="C111" s="118">
        <f>D111</f>
        <v>23.620381171332561</v>
      </c>
      <c r="D111" s="118">
        <f t="shared" ref="D111:AC111" si="4">((($B$97*C47+$B$96*(1-C47))*(1+($B$99*C79+$B$98*(1-C79))))+(($B$97*C47+$B$96*(1-C47))*$B$102*$B$103))*D107*(1-$B$101)</f>
        <v>23.620381171332561</v>
      </c>
      <c r="E111" s="118">
        <f t="shared" si="4"/>
        <v>23.620381171332561</v>
      </c>
      <c r="F111" s="118">
        <f t="shared" si="4"/>
        <v>23.620381171332561</v>
      </c>
      <c r="G111" s="118">
        <f t="shared" si="4"/>
        <v>23.620381171332561</v>
      </c>
      <c r="H111" s="118">
        <f t="shared" si="4"/>
        <v>23.620381171332561</v>
      </c>
      <c r="I111" s="118">
        <f t="shared" si="4"/>
        <v>23.620381171332561</v>
      </c>
      <c r="J111" s="118">
        <f t="shared" si="4"/>
        <v>23.620381171332561</v>
      </c>
      <c r="K111" s="118">
        <f t="shared" si="4"/>
        <v>23.620381171332561</v>
      </c>
      <c r="L111" s="118">
        <f t="shared" si="4"/>
        <v>23.620381171332561</v>
      </c>
      <c r="M111" s="118">
        <f t="shared" si="4"/>
        <v>23.620381171332561</v>
      </c>
      <c r="N111" s="118">
        <f t="shared" si="4"/>
        <v>23.620381171332561</v>
      </c>
      <c r="O111" s="118">
        <f t="shared" si="4"/>
        <v>23.620381171332561</v>
      </c>
      <c r="P111" s="118">
        <f t="shared" si="4"/>
        <v>23.620381171332561</v>
      </c>
      <c r="Q111" s="118">
        <f t="shared" si="4"/>
        <v>23.620381171332561</v>
      </c>
      <c r="R111" s="118">
        <f t="shared" si="4"/>
        <v>23.620381171332561</v>
      </c>
      <c r="S111" s="118">
        <f t="shared" si="4"/>
        <v>23.620381171332561</v>
      </c>
      <c r="T111" s="118">
        <f t="shared" si="4"/>
        <v>23.620381171332561</v>
      </c>
      <c r="U111" s="118">
        <f t="shared" si="4"/>
        <v>17.715285878499422</v>
      </c>
      <c r="V111" s="118">
        <f t="shared" si="4"/>
        <v>11.81019058566628</v>
      </c>
      <c r="W111" s="118">
        <f t="shared" si="4"/>
        <v>0</v>
      </c>
      <c r="X111" s="118">
        <f t="shared" si="4"/>
        <v>0</v>
      </c>
      <c r="Y111" s="118">
        <f t="shared" si="4"/>
        <v>0</v>
      </c>
      <c r="Z111" s="118">
        <f t="shared" si="4"/>
        <v>0</v>
      </c>
      <c r="AA111" s="118">
        <f t="shared" si="4"/>
        <v>0</v>
      </c>
      <c r="AB111" s="118">
        <f t="shared" si="4"/>
        <v>0</v>
      </c>
      <c r="AC111" s="118">
        <f t="shared" si="4"/>
        <v>0</v>
      </c>
      <c r="AD111" s="103"/>
      <c r="AE111" s="103"/>
      <c r="AF111" s="77"/>
      <c r="AG111" s="77"/>
      <c r="AH111" s="77"/>
      <c r="AI111" s="77"/>
      <c r="AJ111" s="77"/>
    </row>
    <row r="112" spans="1:36" ht="12.75" x14ac:dyDescent="0.2">
      <c r="A112" s="103" t="s">
        <v>733</v>
      </c>
      <c r="B112" s="118">
        <f>B111*(1-$B$101)</f>
        <v>21.848852583482621</v>
      </c>
      <c r="C112" s="118">
        <f t="shared" ref="C112:AC112" si="5">C111*(1-$B$101)</f>
        <v>21.848852583482621</v>
      </c>
      <c r="D112" s="118">
        <f t="shared" si="5"/>
        <v>21.848852583482621</v>
      </c>
      <c r="E112" s="118">
        <f t="shared" si="5"/>
        <v>21.848852583482621</v>
      </c>
      <c r="F112" s="118">
        <f t="shared" si="5"/>
        <v>21.848852583482621</v>
      </c>
      <c r="G112" s="118">
        <f t="shared" si="5"/>
        <v>21.848852583482621</v>
      </c>
      <c r="H112" s="118">
        <f t="shared" si="5"/>
        <v>21.848852583482621</v>
      </c>
      <c r="I112" s="118">
        <f t="shared" si="5"/>
        <v>21.848852583482621</v>
      </c>
      <c r="J112" s="118">
        <f t="shared" si="5"/>
        <v>21.848852583482621</v>
      </c>
      <c r="K112" s="118">
        <f t="shared" si="5"/>
        <v>21.848852583482621</v>
      </c>
      <c r="L112" s="118">
        <f t="shared" si="5"/>
        <v>21.848852583482621</v>
      </c>
      <c r="M112" s="118">
        <f t="shared" si="5"/>
        <v>21.848852583482621</v>
      </c>
      <c r="N112" s="118">
        <f t="shared" si="5"/>
        <v>21.848852583482621</v>
      </c>
      <c r="O112" s="118">
        <f t="shared" si="5"/>
        <v>21.848852583482621</v>
      </c>
      <c r="P112" s="118">
        <f t="shared" si="5"/>
        <v>21.848852583482621</v>
      </c>
      <c r="Q112" s="118">
        <f t="shared" si="5"/>
        <v>21.848852583482621</v>
      </c>
      <c r="R112" s="118">
        <f t="shared" si="5"/>
        <v>21.848852583482621</v>
      </c>
      <c r="S112" s="118">
        <f t="shared" si="5"/>
        <v>21.848852583482621</v>
      </c>
      <c r="T112" s="118">
        <f t="shared" si="5"/>
        <v>21.848852583482621</v>
      </c>
      <c r="U112" s="118">
        <f t="shared" si="5"/>
        <v>16.386639437611965</v>
      </c>
      <c r="V112" s="118">
        <f t="shared" si="5"/>
        <v>10.924426291741311</v>
      </c>
      <c r="W112" s="118">
        <f t="shared" si="5"/>
        <v>0</v>
      </c>
      <c r="X112" s="118">
        <f t="shared" si="5"/>
        <v>0</v>
      </c>
      <c r="Y112" s="118">
        <f t="shared" si="5"/>
        <v>0</v>
      </c>
      <c r="Z112" s="118">
        <f t="shared" si="5"/>
        <v>0</v>
      </c>
      <c r="AA112" s="118">
        <f t="shared" si="5"/>
        <v>0</v>
      </c>
      <c r="AB112" s="118">
        <f t="shared" si="5"/>
        <v>0</v>
      </c>
      <c r="AC112" s="118">
        <f t="shared" si="5"/>
        <v>0</v>
      </c>
      <c r="AD112" s="103"/>
      <c r="AE112" s="103"/>
      <c r="AF112" s="77"/>
      <c r="AG112" s="77"/>
      <c r="AH112" s="77"/>
      <c r="AI112" s="77"/>
      <c r="AJ112" s="77"/>
    </row>
    <row r="113" spans="1:36" ht="12.75" x14ac:dyDescent="0.2">
      <c r="A113" s="103"/>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c r="AC113" s="118"/>
      <c r="AD113" s="103"/>
      <c r="AE113" s="103"/>
      <c r="AF113" s="77"/>
      <c r="AG113" s="77"/>
      <c r="AH113" s="77"/>
      <c r="AI113" s="77"/>
      <c r="AJ113" s="77"/>
    </row>
    <row r="114" spans="1:36" ht="12.75" x14ac:dyDescent="0.2">
      <c r="A114" s="103" t="s">
        <v>734</v>
      </c>
      <c r="B114" s="118">
        <f t="shared" ref="B114:C114" si="6">C114</f>
        <v>22.802215534460078</v>
      </c>
      <c r="C114" s="118">
        <f t="shared" si="6"/>
        <v>22.802215534460078</v>
      </c>
      <c r="D114" s="118">
        <f t="shared" ref="D114:AC114" si="7">((($B$97*C47+$B$96*(1-C47))*(1+($B$99*C77+$B$98*(1-C77))))+(($B$97*C47+$B$96*(1-C47))*$B$102*$B$103))*D107*(1-$B$101)</f>
        <v>22.802215534460078</v>
      </c>
      <c r="E114" s="118">
        <f t="shared" si="7"/>
        <v>22.932610942961524</v>
      </c>
      <c r="F114" s="118">
        <f t="shared" si="7"/>
        <v>23.063006351462974</v>
      </c>
      <c r="G114" s="118">
        <f t="shared" si="7"/>
        <v>23.058270922222079</v>
      </c>
      <c r="H114" s="118">
        <f t="shared" si="7"/>
        <v>23.054482578829365</v>
      </c>
      <c r="I114" s="118">
        <f t="shared" si="7"/>
        <v>23.051383025144418</v>
      </c>
      <c r="J114" s="118">
        <f t="shared" si="7"/>
        <v>23.051383025144418</v>
      </c>
      <c r="K114" s="118">
        <f t="shared" si="7"/>
        <v>23.051383025144418</v>
      </c>
      <c r="L114" s="118">
        <f t="shared" si="7"/>
        <v>23.051383025144418</v>
      </c>
      <c r="M114" s="118">
        <f t="shared" si="7"/>
        <v>23.051383025144418</v>
      </c>
      <c r="N114" s="118">
        <f t="shared" si="7"/>
        <v>23.051383025144418</v>
      </c>
      <c r="O114" s="118">
        <f t="shared" si="7"/>
        <v>23.051383025144418</v>
      </c>
      <c r="P114" s="118">
        <f t="shared" si="7"/>
        <v>23.051383025144418</v>
      </c>
      <c r="Q114" s="118">
        <f t="shared" si="7"/>
        <v>23.051383025144418</v>
      </c>
      <c r="R114" s="118">
        <f t="shared" si="7"/>
        <v>23.051383025144418</v>
      </c>
      <c r="S114" s="118">
        <f t="shared" si="7"/>
        <v>23.051383025144418</v>
      </c>
      <c r="T114" s="118">
        <f t="shared" si="7"/>
        <v>23.051383025144418</v>
      </c>
      <c r="U114" s="118">
        <f t="shared" si="7"/>
        <v>17.288537268858313</v>
      </c>
      <c r="V114" s="118">
        <f t="shared" si="7"/>
        <v>11.525691512572209</v>
      </c>
      <c r="W114" s="118">
        <f t="shared" si="7"/>
        <v>0</v>
      </c>
      <c r="X114" s="118">
        <f t="shared" si="7"/>
        <v>0</v>
      </c>
      <c r="Y114" s="118">
        <f t="shared" si="7"/>
        <v>0</v>
      </c>
      <c r="Z114" s="118">
        <f t="shared" si="7"/>
        <v>0</v>
      </c>
      <c r="AA114" s="118">
        <f t="shared" si="7"/>
        <v>0</v>
      </c>
      <c r="AB114" s="118">
        <f t="shared" si="7"/>
        <v>0</v>
      </c>
      <c r="AC114" s="118">
        <f t="shared" si="7"/>
        <v>0</v>
      </c>
      <c r="AD114" s="103"/>
      <c r="AE114" s="103"/>
      <c r="AF114" s="77"/>
      <c r="AG114" s="77"/>
      <c r="AH114" s="77"/>
      <c r="AI114" s="77"/>
      <c r="AJ114" s="77"/>
    </row>
    <row r="115" spans="1:36" ht="12.75" x14ac:dyDescent="0.2">
      <c r="A115" s="103" t="s">
        <v>1058</v>
      </c>
      <c r="B115" s="118">
        <f>B114*(1-$B$101)</f>
        <v>21.092049369375573</v>
      </c>
      <c r="C115" s="118">
        <f t="shared" ref="C115:AC115" si="8">C114*(1-$B$101)</f>
        <v>21.092049369375573</v>
      </c>
      <c r="D115" s="118">
        <f t="shared" si="8"/>
        <v>21.092049369375573</v>
      </c>
      <c r="E115" s="118">
        <f t="shared" si="8"/>
        <v>21.212665122239411</v>
      </c>
      <c r="F115" s="118">
        <f t="shared" si="8"/>
        <v>21.333280875103252</v>
      </c>
      <c r="G115" s="118">
        <f t="shared" si="8"/>
        <v>21.328900603055423</v>
      </c>
      <c r="H115" s="118">
        <f t="shared" si="8"/>
        <v>21.325396385417164</v>
      </c>
      <c r="I115" s="118">
        <f t="shared" si="8"/>
        <v>21.322529298258587</v>
      </c>
      <c r="J115" s="118">
        <f t="shared" si="8"/>
        <v>21.322529298258587</v>
      </c>
      <c r="K115" s="118">
        <f t="shared" si="8"/>
        <v>21.322529298258587</v>
      </c>
      <c r="L115" s="118">
        <f t="shared" si="8"/>
        <v>21.322529298258587</v>
      </c>
      <c r="M115" s="118">
        <f t="shared" si="8"/>
        <v>21.322529298258587</v>
      </c>
      <c r="N115" s="118">
        <f t="shared" si="8"/>
        <v>21.322529298258587</v>
      </c>
      <c r="O115" s="118">
        <f t="shared" si="8"/>
        <v>21.322529298258587</v>
      </c>
      <c r="P115" s="118">
        <f t="shared" si="8"/>
        <v>21.322529298258587</v>
      </c>
      <c r="Q115" s="118">
        <f t="shared" si="8"/>
        <v>21.322529298258587</v>
      </c>
      <c r="R115" s="118">
        <f t="shared" si="8"/>
        <v>21.322529298258587</v>
      </c>
      <c r="S115" s="118">
        <f t="shared" si="8"/>
        <v>21.322529298258587</v>
      </c>
      <c r="T115" s="118">
        <f t="shared" si="8"/>
        <v>21.322529298258587</v>
      </c>
      <c r="U115" s="118">
        <f t="shared" si="8"/>
        <v>15.99189697369394</v>
      </c>
      <c r="V115" s="118">
        <f t="shared" si="8"/>
        <v>10.661264649129294</v>
      </c>
      <c r="W115" s="118">
        <f t="shared" si="8"/>
        <v>0</v>
      </c>
      <c r="X115" s="118">
        <f t="shared" si="8"/>
        <v>0</v>
      </c>
      <c r="Y115" s="118">
        <f t="shared" si="8"/>
        <v>0</v>
      </c>
      <c r="Z115" s="118">
        <f t="shared" si="8"/>
        <v>0</v>
      </c>
      <c r="AA115" s="118">
        <f t="shared" si="8"/>
        <v>0</v>
      </c>
      <c r="AB115" s="118">
        <f t="shared" si="8"/>
        <v>0</v>
      </c>
      <c r="AC115" s="118">
        <f t="shared" si="8"/>
        <v>0</v>
      </c>
      <c r="AD115" s="103"/>
      <c r="AE115" s="103"/>
      <c r="AF115" s="77"/>
      <c r="AG115" s="77"/>
      <c r="AH115" s="77"/>
      <c r="AI115" s="77"/>
      <c r="AJ115" s="77"/>
    </row>
    <row r="116" spans="1:36" ht="12.75" x14ac:dyDescent="0.2">
      <c r="A116" s="103" t="s">
        <v>1057</v>
      </c>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2.75" x14ac:dyDescent="0.2">
      <c r="A117" s="103"/>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c r="AC117" s="118"/>
      <c r="AD117" s="103"/>
      <c r="AE117" s="103"/>
      <c r="AF117" s="77"/>
      <c r="AG117" s="77"/>
      <c r="AH117" s="77"/>
      <c r="AI117" s="77"/>
      <c r="AJ117" s="77"/>
    </row>
    <row r="118" spans="1:36" ht="12.75" x14ac:dyDescent="0.2">
      <c r="A118" s="103" t="s">
        <v>735</v>
      </c>
      <c r="B118" s="118">
        <f t="shared" ref="B118:C118" si="9">C118</f>
        <v>23.620381171332561</v>
      </c>
      <c r="C118" s="118">
        <f t="shared" si="9"/>
        <v>23.620381171332561</v>
      </c>
      <c r="D118" s="118">
        <f t="shared" ref="D118:Q118" si="10">((($B$97*C47+$B$96*(1-C47))*(1+($B$99*C79+$B$98*(1-C79))))+(($B$97*C47+$B$96*(1-C47))*$B$102*$B$103))*D107*(1-$B$101)</f>
        <v>23.620381171332561</v>
      </c>
      <c r="E118" s="118">
        <f t="shared" si="10"/>
        <v>23.620381171332561</v>
      </c>
      <c r="F118" s="118">
        <f t="shared" si="10"/>
        <v>23.620381171332561</v>
      </c>
      <c r="G118" s="118">
        <f t="shared" si="10"/>
        <v>23.620381171332561</v>
      </c>
      <c r="H118" s="118">
        <f t="shared" si="10"/>
        <v>23.620381171332561</v>
      </c>
      <c r="I118" s="118">
        <f t="shared" si="10"/>
        <v>23.620381171332561</v>
      </c>
      <c r="J118" s="118">
        <f t="shared" si="10"/>
        <v>23.620381171332561</v>
      </c>
      <c r="K118" s="118">
        <f t="shared" si="10"/>
        <v>23.620381171332561</v>
      </c>
      <c r="L118" s="118">
        <f t="shared" si="10"/>
        <v>23.620381171332561</v>
      </c>
      <c r="M118" s="118">
        <f t="shared" si="10"/>
        <v>23.620381171332561</v>
      </c>
      <c r="N118" s="118">
        <f t="shared" si="10"/>
        <v>23.620381171332561</v>
      </c>
      <c r="O118" s="118">
        <f t="shared" si="10"/>
        <v>23.620381171332561</v>
      </c>
      <c r="P118" s="118">
        <f t="shared" si="10"/>
        <v>23.620381171332561</v>
      </c>
      <c r="Q118" s="118">
        <f t="shared" si="10"/>
        <v>23.620381171332561</v>
      </c>
      <c r="R118" s="118">
        <f t="shared" ref="R118:AC118" si="11">((($B$97*Q47+$B$96*(1-Q47))*(1+($B$99*Q79+$B$98*(1-Q79))))+(($B$97*Q47+$B$96*(1-Q47))*$B$102*$B$103))*R107*(1-P101)</f>
        <v>25.535547212251416</v>
      </c>
      <c r="S118" s="118">
        <f t="shared" si="11"/>
        <v>25.535547212251416</v>
      </c>
      <c r="T118" s="118">
        <f t="shared" si="11"/>
        <v>25.535547212251416</v>
      </c>
      <c r="U118" s="118">
        <f t="shared" si="11"/>
        <v>19.151660409188562</v>
      </c>
      <c r="V118" s="118">
        <f t="shared" si="11"/>
        <v>12.767773606125708</v>
      </c>
      <c r="W118" s="118">
        <f t="shared" si="11"/>
        <v>0</v>
      </c>
      <c r="X118" s="118">
        <f t="shared" si="11"/>
        <v>0</v>
      </c>
      <c r="Y118" s="118">
        <f t="shared" si="11"/>
        <v>0</v>
      </c>
      <c r="Z118" s="118">
        <f t="shared" si="11"/>
        <v>0</v>
      </c>
      <c r="AA118" s="118">
        <f t="shared" si="11"/>
        <v>0</v>
      </c>
      <c r="AB118" s="118">
        <f t="shared" si="11"/>
        <v>0</v>
      </c>
      <c r="AC118" s="118">
        <f t="shared" si="11"/>
        <v>0</v>
      </c>
      <c r="AD118" s="103"/>
      <c r="AE118" s="103"/>
      <c r="AF118" s="77"/>
      <c r="AG118" s="77"/>
      <c r="AH118" s="77"/>
      <c r="AI118" s="77"/>
      <c r="AJ118" s="77"/>
    </row>
    <row r="119" spans="1:36" ht="12.75" x14ac:dyDescent="0.2">
      <c r="A119" s="103" t="s">
        <v>736</v>
      </c>
      <c r="B119" s="118">
        <f>B118*(1-$B$101)</f>
        <v>21.848852583482621</v>
      </c>
      <c r="C119" s="118">
        <f t="shared" ref="C119:AC119" si="12">C118*(1-$B$101)</f>
        <v>21.848852583482621</v>
      </c>
      <c r="D119" s="118">
        <f t="shared" si="12"/>
        <v>21.848852583482621</v>
      </c>
      <c r="E119" s="118">
        <f t="shared" si="12"/>
        <v>21.848852583482621</v>
      </c>
      <c r="F119" s="118">
        <f t="shared" si="12"/>
        <v>21.848852583482621</v>
      </c>
      <c r="G119" s="118">
        <f t="shared" si="12"/>
        <v>21.848852583482621</v>
      </c>
      <c r="H119" s="118">
        <f t="shared" si="12"/>
        <v>21.848852583482621</v>
      </c>
      <c r="I119" s="118">
        <f t="shared" si="12"/>
        <v>21.848852583482621</v>
      </c>
      <c r="J119" s="118">
        <f t="shared" si="12"/>
        <v>21.848852583482621</v>
      </c>
      <c r="K119" s="118">
        <f t="shared" si="12"/>
        <v>21.848852583482621</v>
      </c>
      <c r="L119" s="118">
        <f t="shared" si="12"/>
        <v>21.848852583482621</v>
      </c>
      <c r="M119" s="118">
        <f t="shared" si="12"/>
        <v>21.848852583482621</v>
      </c>
      <c r="N119" s="118">
        <f t="shared" si="12"/>
        <v>21.848852583482621</v>
      </c>
      <c r="O119" s="118">
        <f t="shared" si="12"/>
        <v>21.848852583482621</v>
      </c>
      <c r="P119" s="118">
        <f t="shared" si="12"/>
        <v>21.848852583482621</v>
      </c>
      <c r="Q119" s="118">
        <f t="shared" si="12"/>
        <v>21.848852583482621</v>
      </c>
      <c r="R119" s="118">
        <f t="shared" si="12"/>
        <v>23.620381171332561</v>
      </c>
      <c r="S119" s="118">
        <f t="shared" si="12"/>
        <v>23.620381171332561</v>
      </c>
      <c r="T119" s="118">
        <f t="shared" si="12"/>
        <v>23.620381171332561</v>
      </c>
      <c r="U119" s="118">
        <f t="shared" si="12"/>
        <v>17.715285878499422</v>
      </c>
      <c r="V119" s="118">
        <f t="shared" si="12"/>
        <v>11.81019058566628</v>
      </c>
      <c r="W119" s="118">
        <f t="shared" si="12"/>
        <v>0</v>
      </c>
      <c r="X119" s="118">
        <f t="shared" si="12"/>
        <v>0</v>
      </c>
      <c r="Y119" s="118">
        <f t="shared" si="12"/>
        <v>0</v>
      </c>
      <c r="Z119" s="118">
        <f t="shared" si="12"/>
        <v>0</v>
      </c>
      <c r="AA119" s="118">
        <f t="shared" si="12"/>
        <v>0</v>
      </c>
      <c r="AB119" s="118">
        <f t="shared" si="12"/>
        <v>0</v>
      </c>
      <c r="AC119" s="118">
        <f t="shared" si="12"/>
        <v>0</v>
      </c>
      <c r="AD119" s="103"/>
      <c r="AE119" s="103"/>
      <c r="AF119" s="77"/>
      <c r="AG119" s="77"/>
      <c r="AH119" s="77"/>
      <c r="AI119" s="77"/>
      <c r="AJ119" s="77"/>
    </row>
    <row r="120" spans="1:36" ht="12.75" x14ac:dyDescent="0.2">
      <c r="A120" s="103" t="s">
        <v>1059</v>
      </c>
      <c r="B120" s="118">
        <f>B118*(1-$B$101)</f>
        <v>21.848852583482621</v>
      </c>
      <c r="C120" s="118">
        <f t="shared" ref="C120:AC120" si="13">C118*(1-$B$101)</f>
        <v>21.848852583482621</v>
      </c>
      <c r="D120" s="118">
        <f t="shared" si="13"/>
        <v>21.848852583482621</v>
      </c>
      <c r="E120" s="118">
        <f t="shared" si="13"/>
        <v>21.848852583482621</v>
      </c>
      <c r="F120" s="118">
        <f t="shared" si="13"/>
        <v>21.848852583482621</v>
      </c>
      <c r="G120" s="118">
        <f t="shared" si="13"/>
        <v>21.848852583482621</v>
      </c>
      <c r="H120" s="118">
        <f t="shared" si="13"/>
        <v>21.848852583482621</v>
      </c>
      <c r="I120" s="118">
        <f t="shared" si="13"/>
        <v>21.848852583482621</v>
      </c>
      <c r="J120" s="118">
        <f t="shared" si="13"/>
        <v>21.848852583482621</v>
      </c>
      <c r="K120" s="118">
        <f t="shared" si="13"/>
        <v>21.848852583482621</v>
      </c>
      <c r="L120" s="118">
        <f t="shared" si="13"/>
        <v>21.848852583482621</v>
      </c>
      <c r="M120" s="118">
        <f t="shared" si="13"/>
        <v>21.848852583482621</v>
      </c>
      <c r="N120" s="118">
        <f t="shared" si="13"/>
        <v>21.848852583482621</v>
      </c>
      <c r="O120" s="118">
        <f t="shared" si="13"/>
        <v>21.848852583482621</v>
      </c>
      <c r="P120" s="118">
        <f t="shared" si="13"/>
        <v>21.848852583482621</v>
      </c>
      <c r="Q120" s="118">
        <f t="shared" si="13"/>
        <v>21.848852583482621</v>
      </c>
      <c r="R120" s="118">
        <f t="shared" si="13"/>
        <v>23.620381171332561</v>
      </c>
      <c r="S120" s="118">
        <f t="shared" si="13"/>
        <v>23.620381171332561</v>
      </c>
      <c r="T120" s="118">
        <f t="shared" si="13"/>
        <v>23.620381171332561</v>
      </c>
      <c r="U120" s="118">
        <f t="shared" si="13"/>
        <v>17.715285878499422</v>
      </c>
      <c r="V120" s="118">
        <f t="shared" si="13"/>
        <v>11.81019058566628</v>
      </c>
      <c r="W120" s="118">
        <f t="shared" si="13"/>
        <v>0</v>
      </c>
      <c r="X120" s="118">
        <f t="shared" si="13"/>
        <v>0</v>
      </c>
      <c r="Y120" s="118">
        <f t="shared" si="13"/>
        <v>0</v>
      </c>
      <c r="Z120" s="118">
        <f t="shared" si="13"/>
        <v>0</v>
      </c>
      <c r="AA120" s="118">
        <f t="shared" si="13"/>
        <v>0</v>
      </c>
      <c r="AB120" s="118">
        <f t="shared" si="13"/>
        <v>0</v>
      </c>
      <c r="AC120" s="118">
        <f t="shared" si="13"/>
        <v>0</v>
      </c>
      <c r="AD120" s="103"/>
      <c r="AE120" s="103"/>
      <c r="AF120" s="77"/>
      <c r="AG120" s="77"/>
      <c r="AH120" s="77"/>
      <c r="AI120" s="77"/>
      <c r="AJ120" s="77"/>
    </row>
    <row r="121" spans="1:36" ht="12.75" x14ac:dyDescent="0.2">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2.75" x14ac:dyDescent="0.2">
      <c r="A122" s="103" t="s">
        <v>737</v>
      </c>
      <c r="B122" s="118">
        <f t="shared" ref="B122:C122" si="14">C122</f>
        <v>23.620381171332561</v>
      </c>
      <c r="C122" s="118">
        <f t="shared" si="14"/>
        <v>23.620381171332561</v>
      </c>
      <c r="D122" s="118">
        <f t="shared" ref="D122:Q122" si="15">((($B$97*C47+$B$96*(1-C47))*(1+($B$99*C79+$B$98*(1-C79))))+(($B$97*C47+$B$96*(1-C47))*$B$102*$B$103))*D107*(1-$B$101)</f>
        <v>23.620381171332561</v>
      </c>
      <c r="E122" s="118">
        <f t="shared" si="15"/>
        <v>23.620381171332561</v>
      </c>
      <c r="F122" s="118">
        <f t="shared" si="15"/>
        <v>23.620381171332561</v>
      </c>
      <c r="G122" s="118">
        <f t="shared" si="15"/>
        <v>23.620381171332561</v>
      </c>
      <c r="H122" s="118">
        <f t="shared" si="15"/>
        <v>23.620381171332561</v>
      </c>
      <c r="I122" s="118">
        <f t="shared" si="15"/>
        <v>23.620381171332561</v>
      </c>
      <c r="J122" s="118">
        <f t="shared" si="15"/>
        <v>23.620381171332561</v>
      </c>
      <c r="K122" s="118">
        <f t="shared" si="15"/>
        <v>23.620381171332561</v>
      </c>
      <c r="L122" s="118">
        <f t="shared" si="15"/>
        <v>23.620381171332561</v>
      </c>
      <c r="M122" s="118">
        <f t="shared" si="15"/>
        <v>23.620381171332561</v>
      </c>
      <c r="N122" s="118">
        <f t="shared" si="15"/>
        <v>23.620381171332561</v>
      </c>
      <c r="O122" s="118">
        <f t="shared" si="15"/>
        <v>23.620381171332561</v>
      </c>
      <c r="P122" s="118">
        <f t="shared" si="15"/>
        <v>23.620381171332561</v>
      </c>
      <c r="Q122" s="118">
        <f t="shared" si="15"/>
        <v>23.620381171332561</v>
      </c>
      <c r="R122" s="118">
        <f t="shared" ref="R122:AC122" si="16">((($B$97*Q47+$B$96*(1-Q47))*(1+($B$99*Q79+$B$98*(1-Q79))))+(($B$97*Q47+$B$96*(1-Q47))*$B$102*$B$103))*R107*(1-P101)</f>
        <v>25.535547212251416</v>
      </c>
      <c r="S122" s="118">
        <f t="shared" si="16"/>
        <v>25.535547212251416</v>
      </c>
      <c r="T122" s="118">
        <f t="shared" si="16"/>
        <v>25.535547212251416</v>
      </c>
      <c r="U122" s="118">
        <f t="shared" si="16"/>
        <v>19.151660409188562</v>
      </c>
      <c r="V122" s="118">
        <f t="shared" si="16"/>
        <v>12.767773606125708</v>
      </c>
      <c r="W122" s="118">
        <f t="shared" si="16"/>
        <v>0</v>
      </c>
      <c r="X122" s="118">
        <f t="shared" si="16"/>
        <v>0</v>
      </c>
      <c r="Y122" s="118">
        <f t="shared" si="16"/>
        <v>0</v>
      </c>
      <c r="Z122" s="118">
        <f t="shared" si="16"/>
        <v>0</v>
      </c>
      <c r="AA122" s="118">
        <f t="shared" si="16"/>
        <v>0</v>
      </c>
      <c r="AB122" s="118">
        <f t="shared" si="16"/>
        <v>0</v>
      </c>
      <c r="AC122" s="118">
        <f t="shared" si="16"/>
        <v>0</v>
      </c>
      <c r="AD122" s="103"/>
      <c r="AE122" s="103"/>
      <c r="AF122" s="77"/>
      <c r="AG122" s="77"/>
      <c r="AH122" s="77"/>
      <c r="AI122" s="77"/>
      <c r="AJ122" s="77"/>
    </row>
    <row r="123" spans="1:36" ht="12.75" x14ac:dyDescent="0.2">
      <c r="A123" s="103" t="s">
        <v>1060</v>
      </c>
      <c r="B123" s="118">
        <f t="shared" ref="B123:AC123" si="17">B122*(1-$B$101)</f>
        <v>21.848852583482621</v>
      </c>
      <c r="C123" s="118">
        <f t="shared" si="17"/>
        <v>21.848852583482621</v>
      </c>
      <c r="D123" s="118">
        <f t="shared" si="17"/>
        <v>21.848852583482621</v>
      </c>
      <c r="E123" s="118">
        <f t="shared" si="17"/>
        <v>21.848852583482621</v>
      </c>
      <c r="F123" s="118">
        <f t="shared" si="17"/>
        <v>21.848852583482621</v>
      </c>
      <c r="G123" s="118">
        <f t="shared" si="17"/>
        <v>21.848852583482621</v>
      </c>
      <c r="H123" s="118">
        <f t="shared" si="17"/>
        <v>21.848852583482621</v>
      </c>
      <c r="I123" s="118">
        <f t="shared" si="17"/>
        <v>21.848852583482621</v>
      </c>
      <c r="J123" s="118">
        <f t="shared" si="17"/>
        <v>21.848852583482621</v>
      </c>
      <c r="K123" s="118">
        <f t="shared" si="17"/>
        <v>21.848852583482621</v>
      </c>
      <c r="L123" s="118">
        <f t="shared" si="17"/>
        <v>21.848852583482621</v>
      </c>
      <c r="M123" s="118">
        <f t="shared" si="17"/>
        <v>21.848852583482621</v>
      </c>
      <c r="N123" s="118">
        <f t="shared" si="17"/>
        <v>21.848852583482621</v>
      </c>
      <c r="O123" s="118">
        <f t="shared" si="17"/>
        <v>21.848852583482621</v>
      </c>
      <c r="P123" s="118">
        <f t="shared" si="17"/>
        <v>21.848852583482621</v>
      </c>
      <c r="Q123" s="118">
        <f t="shared" si="17"/>
        <v>21.848852583482621</v>
      </c>
      <c r="R123" s="118">
        <f t="shared" si="17"/>
        <v>23.620381171332561</v>
      </c>
      <c r="S123" s="118">
        <f t="shared" si="17"/>
        <v>23.620381171332561</v>
      </c>
      <c r="T123" s="118">
        <f t="shared" si="17"/>
        <v>23.620381171332561</v>
      </c>
      <c r="U123" s="118">
        <f t="shared" si="17"/>
        <v>17.715285878499422</v>
      </c>
      <c r="V123" s="118">
        <f t="shared" si="17"/>
        <v>11.81019058566628</v>
      </c>
      <c r="W123" s="118">
        <f t="shared" si="17"/>
        <v>0</v>
      </c>
      <c r="X123" s="118">
        <f t="shared" si="17"/>
        <v>0</v>
      </c>
      <c r="Y123" s="118">
        <f t="shared" si="17"/>
        <v>0</v>
      </c>
      <c r="Z123" s="118">
        <f t="shared" si="17"/>
        <v>0</v>
      </c>
      <c r="AA123" s="118">
        <f t="shared" si="17"/>
        <v>0</v>
      </c>
      <c r="AB123" s="118">
        <f t="shared" si="17"/>
        <v>0</v>
      </c>
      <c r="AC123" s="118">
        <f t="shared" si="17"/>
        <v>0</v>
      </c>
      <c r="AD123" s="103"/>
      <c r="AE123" s="103"/>
      <c r="AF123" s="77"/>
      <c r="AG123" s="77"/>
      <c r="AH123" s="77"/>
      <c r="AI123" s="77"/>
      <c r="AJ123" s="77"/>
    </row>
    <row r="124" spans="1:36" ht="12.75" x14ac:dyDescent="0.2">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2.75" x14ac:dyDescent="0.2">
      <c r="A125" s="103" t="s">
        <v>738</v>
      </c>
      <c r="B125" s="118">
        <f t="shared" ref="B125:C125" si="18">C125</f>
        <v>23.620381171332561</v>
      </c>
      <c r="C125" s="118">
        <f t="shared" si="18"/>
        <v>23.620381171332561</v>
      </c>
      <c r="D125" s="118">
        <f t="shared" ref="D125:Q125" si="19">((($B$97*C47+$B$96*(1-C47))*(1+($B$99*C79+$B$98*(1-C79))))+(($B$97*C47+$B$96*(1-C47))*$B$102*$B$103))*D107*(1-$B$101)</f>
        <v>23.620381171332561</v>
      </c>
      <c r="E125" s="118">
        <f t="shared" si="19"/>
        <v>23.620381171332561</v>
      </c>
      <c r="F125" s="118">
        <f t="shared" si="19"/>
        <v>23.620381171332561</v>
      </c>
      <c r="G125" s="118">
        <f t="shared" si="19"/>
        <v>23.620381171332561</v>
      </c>
      <c r="H125" s="118">
        <f t="shared" si="19"/>
        <v>23.620381171332561</v>
      </c>
      <c r="I125" s="118">
        <f t="shared" si="19"/>
        <v>23.620381171332561</v>
      </c>
      <c r="J125" s="118">
        <f t="shared" si="19"/>
        <v>23.620381171332561</v>
      </c>
      <c r="K125" s="118">
        <f t="shared" si="19"/>
        <v>23.620381171332561</v>
      </c>
      <c r="L125" s="118">
        <f t="shared" si="19"/>
        <v>23.620381171332561</v>
      </c>
      <c r="M125" s="118">
        <f t="shared" si="19"/>
        <v>23.620381171332561</v>
      </c>
      <c r="N125" s="118">
        <f t="shared" si="19"/>
        <v>23.620381171332561</v>
      </c>
      <c r="O125" s="118">
        <f t="shared" si="19"/>
        <v>23.620381171332561</v>
      </c>
      <c r="P125" s="118">
        <f t="shared" si="19"/>
        <v>23.620381171332561</v>
      </c>
      <c r="Q125" s="118">
        <f t="shared" si="19"/>
        <v>23.620381171332561</v>
      </c>
      <c r="R125" s="118">
        <f t="shared" ref="R125:AC125" si="20">((($B$97*Q47+$B$96*(1-Q47))*(1+($B$99*Q79+$B$98*(1-Q79))))+(($B$97*Q47+$B$96*(1-Q47))*$B$102*$B$103))*R107*(1-P101)</f>
        <v>25.535547212251416</v>
      </c>
      <c r="S125" s="118">
        <f t="shared" si="20"/>
        <v>25.535547212251416</v>
      </c>
      <c r="T125" s="118">
        <f t="shared" si="20"/>
        <v>25.535547212251416</v>
      </c>
      <c r="U125" s="118">
        <f t="shared" si="20"/>
        <v>19.151660409188562</v>
      </c>
      <c r="V125" s="118">
        <f t="shared" si="20"/>
        <v>12.767773606125708</v>
      </c>
      <c r="W125" s="118">
        <f t="shared" si="20"/>
        <v>0</v>
      </c>
      <c r="X125" s="118">
        <f t="shared" si="20"/>
        <v>0</v>
      </c>
      <c r="Y125" s="118">
        <f t="shared" si="20"/>
        <v>0</v>
      </c>
      <c r="Z125" s="118">
        <f t="shared" si="20"/>
        <v>0</v>
      </c>
      <c r="AA125" s="118">
        <f t="shared" si="20"/>
        <v>0</v>
      </c>
      <c r="AB125" s="118">
        <f t="shared" si="20"/>
        <v>0</v>
      </c>
      <c r="AC125" s="118">
        <f t="shared" si="20"/>
        <v>0</v>
      </c>
      <c r="AD125" s="103"/>
      <c r="AE125" s="103"/>
      <c r="AF125" s="77"/>
      <c r="AG125" s="77"/>
      <c r="AH125" s="77"/>
      <c r="AI125" s="77"/>
      <c r="AJ125" s="77"/>
    </row>
    <row r="126" spans="1:36" ht="12.75" x14ac:dyDescent="0.2">
      <c r="A126" s="103" t="s">
        <v>1061</v>
      </c>
      <c r="B126" s="118">
        <f t="shared" ref="B126:AC126" si="21">B125*(1-$B$101)</f>
        <v>21.848852583482621</v>
      </c>
      <c r="C126" s="118">
        <f t="shared" si="21"/>
        <v>21.848852583482621</v>
      </c>
      <c r="D126" s="118">
        <f t="shared" si="21"/>
        <v>21.848852583482621</v>
      </c>
      <c r="E126" s="118">
        <f t="shared" si="21"/>
        <v>21.848852583482621</v>
      </c>
      <c r="F126" s="118">
        <f t="shared" si="21"/>
        <v>21.848852583482621</v>
      </c>
      <c r="G126" s="118">
        <f t="shared" si="21"/>
        <v>21.848852583482621</v>
      </c>
      <c r="H126" s="118">
        <f t="shared" si="21"/>
        <v>21.848852583482621</v>
      </c>
      <c r="I126" s="118">
        <f t="shared" si="21"/>
        <v>21.848852583482621</v>
      </c>
      <c r="J126" s="118">
        <f t="shared" si="21"/>
        <v>21.848852583482621</v>
      </c>
      <c r="K126" s="118">
        <f t="shared" si="21"/>
        <v>21.848852583482621</v>
      </c>
      <c r="L126" s="118">
        <f t="shared" si="21"/>
        <v>21.848852583482621</v>
      </c>
      <c r="M126" s="118">
        <f t="shared" si="21"/>
        <v>21.848852583482621</v>
      </c>
      <c r="N126" s="118">
        <f t="shared" si="21"/>
        <v>21.848852583482621</v>
      </c>
      <c r="O126" s="118">
        <f t="shared" si="21"/>
        <v>21.848852583482621</v>
      </c>
      <c r="P126" s="118">
        <f t="shared" si="21"/>
        <v>21.848852583482621</v>
      </c>
      <c r="Q126" s="118">
        <f t="shared" si="21"/>
        <v>21.848852583482621</v>
      </c>
      <c r="R126" s="118">
        <f t="shared" si="21"/>
        <v>23.620381171332561</v>
      </c>
      <c r="S126" s="118">
        <f t="shared" si="21"/>
        <v>23.620381171332561</v>
      </c>
      <c r="T126" s="118">
        <f t="shared" si="21"/>
        <v>23.620381171332561</v>
      </c>
      <c r="U126" s="118">
        <f t="shared" si="21"/>
        <v>17.715285878499422</v>
      </c>
      <c r="V126" s="118">
        <f t="shared" si="21"/>
        <v>11.81019058566628</v>
      </c>
      <c r="W126" s="118">
        <f t="shared" si="21"/>
        <v>0</v>
      </c>
      <c r="X126" s="118">
        <f t="shared" si="21"/>
        <v>0</v>
      </c>
      <c r="Y126" s="118">
        <f t="shared" si="21"/>
        <v>0</v>
      </c>
      <c r="Z126" s="118">
        <f t="shared" si="21"/>
        <v>0</v>
      </c>
      <c r="AA126" s="118">
        <f t="shared" si="21"/>
        <v>0</v>
      </c>
      <c r="AB126" s="118">
        <f t="shared" si="21"/>
        <v>0</v>
      </c>
      <c r="AC126" s="118">
        <f t="shared" si="21"/>
        <v>0</v>
      </c>
      <c r="AD126" s="103"/>
      <c r="AE126" s="103"/>
      <c r="AF126" s="77"/>
      <c r="AG126" s="77"/>
      <c r="AH126" s="77"/>
      <c r="AI126" s="77"/>
      <c r="AJ126" s="77"/>
    </row>
    <row r="127" spans="1:36" ht="12.75" x14ac:dyDescent="0.2">
      <c r="A127" s="103"/>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c r="AC127" s="118"/>
      <c r="AD127" s="103"/>
      <c r="AE127" s="103"/>
      <c r="AF127" s="77"/>
      <c r="AG127" s="77"/>
      <c r="AH127" s="77"/>
      <c r="AI127" s="77"/>
      <c r="AJ127" s="77"/>
    </row>
    <row r="128" spans="1:36" ht="12.75" x14ac:dyDescent="0.2">
      <c r="A128" s="103" t="s">
        <v>816</v>
      </c>
      <c r="B128" s="118">
        <f>15</f>
        <v>15</v>
      </c>
      <c r="C128" s="118">
        <f>15</f>
        <v>15</v>
      </c>
      <c r="D128" s="118">
        <f>15</f>
        <v>15</v>
      </c>
      <c r="E128" s="118">
        <f>15</f>
        <v>15</v>
      </c>
      <c r="F128" s="118">
        <f>15</f>
        <v>15</v>
      </c>
      <c r="G128" s="118">
        <f>15</f>
        <v>15</v>
      </c>
      <c r="H128" s="118">
        <f>15</f>
        <v>15</v>
      </c>
      <c r="I128" s="118">
        <f>15</f>
        <v>15</v>
      </c>
      <c r="J128" s="118">
        <f>15</f>
        <v>15</v>
      </c>
      <c r="K128" s="118">
        <f>15</f>
        <v>15</v>
      </c>
      <c r="L128" s="118">
        <v>0</v>
      </c>
      <c r="M128" s="118">
        <v>0</v>
      </c>
      <c r="N128" s="118">
        <v>0</v>
      </c>
      <c r="O128" s="118">
        <v>0</v>
      </c>
      <c r="P128" s="118">
        <v>0</v>
      </c>
      <c r="Q128" s="118">
        <v>0</v>
      </c>
      <c r="R128" s="118">
        <v>0</v>
      </c>
      <c r="S128" s="118">
        <v>0</v>
      </c>
      <c r="T128" s="118">
        <v>0</v>
      </c>
      <c r="U128" s="118">
        <v>0</v>
      </c>
      <c r="V128" s="118">
        <v>0</v>
      </c>
      <c r="W128" s="118">
        <v>0</v>
      </c>
      <c r="X128" s="118">
        <v>0</v>
      </c>
      <c r="Y128" s="118">
        <v>0</v>
      </c>
      <c r="Z128" s="118">
        <v>0</v>
      </c>
      <c r="AA128" s="118">
        <v>0</v>
      </c>
      <c r="AB128" s="118">
        <v>0</v>
      </c>
      <c r="AC128" s="118">
        <v>0</v>
      </c>
      <c r="AD128" s="103"/>
      <c r="AE128" s="103"/>
      <c r="AF128" s="77"/>
      <c r="AG128" s="77"/>
      <c r="AH128" s="77"/>
      <c r="AI128" s="77"/>
      <c r="AJ128" s="77"/>
    </row>
    <row r="129" spans="1:36" ht="12.75" x14ac:dyDescent="0.2">
      <c r="A129" s="103" t="s">
        <v>1062</v>
      </c>
      <c r="B129" s="118">
        <f>B128*(1-$B$101)</f>
        <v>13.875</v>
      </c>
      <c r="C129" s="118">
        <f t="shared" ref="C129:AC129" si="22">C128*(1-$B$101)</f>
        <v>13.875</v>
      </c>
      <c r="D129" s="118">
        <f t="shared" si="22"/>
        <v>13.875</v>
      </c>
      <c r="E129" s="118">
        <f t="shared" si="22"/>
        <v>13.875</v>
      </c>
      <c r="F129" s="118">
        <f t="shared" si="22"/>
        <v>13.875</v>
      </c>
      <c r="G129" s="118">
        <f t="shared" si="22"/>
        <v>13.875</v>
      </c>
      <c r="H129" s="118">
        <f t="shared" si="22"/>
        <v>13.875</v>
      </c>
      <c r="I129" s="118">
        <f t="shared" si="22"/>
        <v>13.875</v>
      </c>
      <c r="J129" s="118">
        <f t="shared" si="22"/>
        <v>13.875</v>
      </c>
      <c r="K129" s="118">
        <f t="shared" si="22"/>
        <v>13.875</v>
      </c>
      <c r="L129" s="118">
        <f t="shared" si="22"/>
        <v>0</v>
      </c>
      <c r="M129" s="118">
        <f t="shared" si="22"/>
        <v>0</v>
      </c>
      <c r="N129" s="118">
        <f t="shared" si="22"/>
        <v>0</v>
      </c>
      <c r="O129" s="118">
        <f t="shared" si="22"/>
        <v>0</v>
      </c>
      <c r="P129" s="118">
        <f t="shared" si="22"/>
        <v>0</v>
      </c>
      <c r="Q129" s="118">
        <f t="shared" si="22"/>
        <v>0</v>
      </c>
      <c r="R129" s="118">
        <f t="shared" si="22"/>
        <v>0</v>
      </c>
      <c r="S129" s="118">
        <f t="shared" si="22"/>
        <v>0</v>
      </c>
      <c r="T129" s="118">
        <f t="shared" si="22"/>
        <v>0</v>
      </c>
      <c r="U129" s="118">
        <f t="shared" si="22"/>
        <v>0</v>
      </c>
      <c r="V129" s="118">
        <f t="shared" si="22"/>
        <v>0</v>
      </c>
      <c r="W129" s="118">
        <f t="shared" si="22"/>
        <v>0</v>
      </c>
      <c r="X129" s="118">
        <f t="shared" si="22"/>
        <v>0</v>
      </c>
      <c r="Y129" s="118">
        <f t="shared" si="22"/>
        <v>0</v>
      </c>
      <c r="Z129" s="118">
        <f t="shared" si="22"/>
        <v>0</v>
      </c>
      <c r="AA129" s="118">
        <f t="shared" si="22"/>
        <v>0</v>
      </c>
      <c r="AB129" s="118">
        <f t="shared" si="22"/>
        <v>0</v>
      </c>
      <c r="AC129" s="118">
        <f t="shared" si="22"/>
        <v>0</v>
      </c>
      <c r="AD129" s="103"/>
      <c r="AE129" s="103"/>
      <c r="AF129" s="77"/>
      <c r="AG129" s="77"/>
      <c r="AH129" s="77"/>
      <c r="AI129" s="77"/>
      <c r="AJ129" s="77"/>
    </row>
    <row r="130" spans="1:36" ht="12.75" x14ac:dyDescent="0.2">
      <c r="A130" s="103"/>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c r="AA130" s="118"/>
      <c r="AB130" s="118"/>
      <c r="AC130" s="118"/>
      <c r="AD130" s="103"/>
      <c r="AE130" s="103"/>
      <c r="AF130" s="77"/>
      <c r="AG130" s="77"/>
      <c r="AH130" s="77"/>
      <c r="AI130" s="77"/>
      <c r="AJ130" s="77"/>
    </row>
    <row r="131" spans="1:36" s="116" customFormat="1" ht="12.75" x14ac:dyDescent="0.2">
      <c r="A131" s="113" t="s">
        <v>739</v>
      </c>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c r="AA131" s="119"/>
      <c r="AB131" s="119"/>
      <c r="AC131" s="119"/>
      <c r="AD131" s="114"/>
      <c r="AE131" s="114"/>
      <c r="AF131" s="115"/>
      <c r="AG131" s="115"/>
      <c r="AH131" s="115"/>
      <c r="AI131" s="115"/>
      <c r="AJ131" s="115"/>
    </row>
    <row r="132" spans="1:36" ht="12.75" x14ac:dyDescent="0.2">
      <c r="A132" s="103" t="s">
        <v>740</v>
      </c>
      <c r="B132" s="103">
        <v>2022</v>
      </c>
      <c r="C132" s="103">
        <v>2023</v>
      </c>
      <c r="D132" s="103">
        <v>2024</v>
      </c>
      <c r="E132" s="103">
        <v>2025</v>
      </c>
      <c r="F132" s="103">
        <v>2026</v>
      </c>
      <c r="G132" s="103">
        <v>2027</v>
      </c>
      <c r="H132" s="103">
        <v>2028</v>
      </c>
      <c r="I132" s="103">
        <v>2029</v>
      </c>
      <c r="J132" s="103">
        <v>2030</v>
      </c>
      <c r="K132" s="103">
        <v>2031</v>
      </c>
      <c r="L132" s="103">
        <v>2032</v>
      </c>
      <c r="M132" s="77">
        <v>2033</v>
      </c>
      <c r="N132" s="77">
        <v>2034</v>
      </c>
      <c r="O132" s="77">
        <v>2035</v>
      </c>
      <c r="P132" s="77">
        <v>2036</v>
      </c>
      <c r="Q132" s="77">
        <v>2037</v>
      </c>
      <c r="R132" s="77">
        <v>2038</v>
      </c>
      <c r="S132" s="77">
        <v>2039</v>
      </c>
      <c r="T132" s="77">
        <v>2040</v>
      </c>
      <c r="U132" s="77">
        <v>2041</v>
      </c>
      <c r="V132" s="77">
        <v>2042</v>
      </c>
      <c r="W132" s="77">
        <v>2043</v>
      </c>
      <c r="X132" s="77">
        <v>2044</v>
      </c>
      <c r="Y132" s="77">
        <v>2045</v>
      </c>
      <c r="Z132" s="77">
        <v>2046</v>
      </c>
      <c r="AA132" s="77">
        <v>2047</v>
      </c>
      <c r="AB132" s="77">
        <v>2048</v>
      </c>
      <c r="AC132" s="77">
        <v>2049</v>
      </c>
      <c r="AD132" s="77">
        <v>2050</v>
      </c>
      <c r="AE132" s="77"/>
      <c r="AF132" s="77"/>
      <c r="AG132" s="77"/>
      <c r="AH132" s="77"/>
      <c r="AI132" s="77"/>
      <c r="AJ132" s="77"/>
    </row>
    <row r="133" spans="1:36" ht="12.75" x14ac:dyDescent="0.2">
      <c r="A133" s="103" t="s">
        <v>741</v>
      </c>
      <c r="B133" s="117">
        <v>0</v>
      </c>
      <c r="C133" s="117">
        <f t="shared" ref="C133:AD133" si="23">B107</f>
        <v>1</v>
      </c>
      <c r="D133" s="117">
        <f t="shared" si="23"/>
        <v>1</v>
      </c>
      <c r="E133" s="117">
        <f t="shared" si="23"/>
        <v>1</v>
      </c>
      <c r="F133" s="117">
        <f t="shared" si="23"/>
        <v>1</v>
      </c>
      <c r="G133" s="117">
        <f t="shared" si="23"/>
        <v>1</v>
      </c>
      <c r="H133" s="117">
        <f t="shared" si="23"/>
        <v>1</v>
      </c>
      <c r="I133" s="117">
        <f t="shared" si="23"/>
        <v>1</v>
      </c>
      <c r="J133" s="117">
        <f t="shared" si="23"/>
        <v>1</v>
      </c>
      <c r="K133" s="117">
        <f t="shared" si="23"/>
        <v>1</v>
      </c>
      <c r="L133" s="117">
        <f t="shared" si="23"/>
        <v>1</v>
      </c>
      <c r="M133" s="117">
        <f t="shared" si="23"/>
        <v>1</v>
      </c>
      <c r="N133" s="117">
        <f t="shared" si="23"/>
        <v>1</v>
      </c>
      <c r="O133" s="117">
        <f t="shared" si="23"/>
        <v>1</v>
      </c>
      <c r="P133" s="117">
        <f t="shared" si="23"/>
        <v>1</v>
      </c>
      <c r="Q133" s="117">
        <f t="shared" si="23"/>
        <v>1</v>
      </c>
      <c r="R133" s="117">
        <f t="shared" si="23"/>
        <v>1</v>
      </c>
      <c r="S133" s="117">
        <f t="shared" si="23"/>
        <v>1</v>
      </c>
      <c r="T133" s="117">
        <f t="shared" si="23"/>
        <v>1</v>
      </c>
      <c r="U133" s="117">
        <f t="shared" si="23"/>
        <v>1</v>
      </c>
      <c r="V133" s="117">
        <f t="shared" si="23"/>
        <v>0.75</v>
      </c>
      <c r="W133" s="117">
        <f t="shared" si="23"/>
        <v>0.5</v>
      </c>
      <c r="X133" s="117">
        <f t="shared" si="23"/>
        <v>0</v>
      </c>
      <c r="Y133" s="117">
        <f t="shared" si="23"/>
        <v>0</v>
      </c>
      <c r="Z133" s="117">
        <f t="shared" si="23"/>
        <v>0</v>
      </c>
      <c r="AA133" s="117">
        <f t="shared" si="23"/>
        <v>0</v>
      </c>
      <c r="AB133" s="117">
        <f t="shared" si="23"/>
        <v>0</v>
      </c>
      <c r="AC133" s="117">
        <f t="shared" si="23"/>
        <v>0</v>
      </c>
      <c r="AD133" s="117">
        <f t="shared" si="23"/>
        <v>0</v>
      </c>
      <c r="AE133" s="77"/>
      <c r="AF133" s="77"/>
      <c r="AG133" s="77"/>
      <c r="AH133" s="77"/>
      <c r="AI133" s="77"/>
      <c r="AJ133" s="77"/>
    </row>
    <row r="134" spans="1:36" ht="12.75" x14ac:dyDescent="0.2">
      <c r="A134" s="85"/>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c r="AF134" s="77"/>
      <c r="AG134" s="77"/>
      <c r="AH134" s="77"/>
      <c r="AI134" s="77"/>
      <c r="AJ134" s="77"/>
    </row>
    <row r="135" spans="1:36" ht="12.75" x14ac:dyDescent="0.2">
      <c r="A135" s="103" t="s">
        <v>742</v>
      </c>
      <c r="B135" s="120">
        <v>0.06</v>
      </c>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c r="AF135" s="77"/>
      <c r="AG135" s="77"/>
      <c r="AH135" s="77"/>
      <c r="AI135" s="77"/>
      <c r="AJ135" s="77"/>
    </row>
    <row r="136" spans="1:36" ht="12.75" x14ac:dyDescent="0.2">
      <c r="A136" s="103" t="s">
        <v>743</v>
      </c>
      <c r="B136" s="120">
        <v>0.3</v>
      </c>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row>
    <row r="137" spans="1:36" ht="12.75" x14ac:dyDescent="0.2">
      <c r="A137" s="103" t="s">
        <v>724</v>
      </c>
      <c r="B137" s="120">
        <v>0.02</v>
      </c>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c r="AF137" s="77"/>
      <c r="AG137" s="77"/>
      <c r="AH137" s="77"/>
      <c r="AI137" s="77"/>
      <c r="AJ137" s="77"/>
    </row>
    <row r="138" spans="1:36" ht="12.75" x14ac:dyDescent="0.2">
      <c r="A138" s="103" t="s">
        <v>725</v>
      </c>
      <c r="B138" s="120">
        <v>0.1</v>
      </c>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row>
    <row r="139" spans="1:36" ht="12.75" x14ac:dyDescent="0.2">
      <c r="A139" s="77" t="s">
        <v>726</v>
      </c>
      <c r="B139" s="96">
        <v>7.4999999999999997E-2</v>
      </c>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row>
    <row r="140" spans="1:36" ht="12.75" x14ac:dyDescent="0.2">
      <c r="A140" s="103" t="s">
        <v>727</v>
      </c>
      <c r="B140" s="110">
        <v>0.1</v>
      </c>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row>
    <row r="141" spans="1:36" ht="12.75" x14ac:dyDescent="0.2">
      <c r="A141" s="103" t="s">
        <v>728</v>
      </c>
      <c r="B141" s="110">
        <v>0.5</v>
      </c>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2.75" x14ac:dyDescent="0.2">
      <c r="A142" s="85"/>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2.75" x14ac:dyDescent="0.2">
      <c r="A143" s="121" t="s">
        <v>744</v>
      </c>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2.75" x14ac:dyDescent="0.2">
      <c r="A144" s="103"/>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c r="AA144" s="103"/>
      <c r="AB144" s="103"/>
      <c r="AC144" s="103"/>
      <c r="AD144" s="103"/>
      <c r="AE144" s="103"/>
      <c r="AF144" s="77"/>
      <c r="AG144" s="77"/>
      <c r="AH144" s="77"/>
      <c r="AI144" s="77"/>
      <c r="AJ144" s="77"/>
    </row>
    <row r="145" spans="1:36" ht="12.75" x14ac:dyDescent="0.2">
      <c r="A145" s="103"/>
      <c r="B145" s="103">
        <v>2023</v>
      </c>
      <c r="C145" s="103">
        <v>2024</v>
      </c>
      <c r="D145" s="103">
        <v>2025</v>
      </c>
      <c r="E145" s="103">
        <v>2026</v>
      </c>
      <c r="F145" s="103">
        <v>2027</v>
      </c>
      <c r="G145" s="103">
        <v>2028</v>
      </c>
      <c r="H145" s="103">
        <v>2029</v>
      </c>
      <c r="I145" s="103">
        <v>2030</v>
      </c>
      <c r="J145" s="103">
        <v>2031</v>
      </c>
      <c r="K145" s="103">
        <v>2032</v>
      </c>
      <c r="L145" s="103">
        <v>2033</v>
      </c>
      <c r="M145" s="103">
        <v>2034</v>
      </c>
      <c r="N145" s="103">
        <v>2035</v>
      </c>
      <c r="O145" s="103">
        <v>2036</v>
      </c>
      <c r="P145" s="103">
        <v>2037</v>
      </c>
      <c r="Q145" s="103">
        <v>2038</v>
      </c>
      <c r="R145" s="103">
        <v>2039</v>
      </c>
      <c r="S145" s="103">
        <v>2040</v>
      </c>
      <c r="T145" s="103">
        <v>2041</v>
      </c>
      <c r="U145" s="103">
        <v>2042</v>
      </c>
      <c r="V145" s="103">
        <v>2043</v>
      </c>
      <c r="W145" s="103">
        <v>2044</v>
      </c>
      <c r="X145" s="103">
        <v>2045</v>
      </c>
      <c r="Y145" s="103">
        <v>2046</v>
      </c>
      <c r="Z145" s="103">
        <v>2047</v>
      </c>
      <c r="AA145" s="103">
        <v>2048</v>
      </c>
      <c r="AB145" s="103">
        <v>2049</v>
      </c>
      <c r="AC145" s="103">
        <v>2050</v>
      </c>
      <c r="AD145" s="103"/>
      <c r="AE145" s="103"/>
      <c r="AF145" s="77"/>
      <c r="AG145" s="77"/>
      <c r="AH145" s="77"/>
      <c r="AI145" s="77"/>
      <c r="AJ145" s="77"/>
    </row>
    <row r="146" spans="1:36" ht="12.75" x14ac:dyDescent="0.2">
      <c r="A146" s="77" t="s">
        <v>745</v>
      </c>
      <c r="B146" s="118">
        <f t="shared" ref="B146:C146" si="24">C146</f>
        <v>0.37940369807497465</v>
      </c>
      <c r="C146" s="118">
        <f t="shared" si="24"/>
        <v>0.37940369807497465</v>
      </c>
      <c r="D146" s="118">
        <f t="shared" ref="D146:AC146" si="25">(($B$136*C47+$B$135*(1-C47))+($B$138*C77+$B$137*(1-C77))+($B$140*$B$141))*(1-$B$139)*E133</f>
        <v>0.37940369807497465</v>
      </c>
      <c r="E146" s="118">
        <f t="shared" si="25"/>
        <v>0.38527608915906791</v>
      </c>
      <c r="F146" s="118">
        <f t="shared" si="25"/>
        <v>0.39114848024316112</v>
      </c>
      <c r="G146" s="118">
        <f t="shared" si="25"/>
        <v>0.39093521895755939</v>
      </c>
      <c r="H146" s="118">
        <f t="shared" si="25"/>
        <v>0.39076460992907802</v>
      </c>
      <c r="I146" s="118">
        <f t="shared" si="25"/>
        <v>0.39062502072395688</v>
      </c>
      <c r="J146" s="118">
        <f t="shared" si="25"/>
        <v>0.39062502072395688</v>
      </c>
      <c r="K146" s="118">
        <f t="shared" si="25"/>
        <v>0.39062502072395688</v>
      </c>
      <c r="L146" s="118">
        <f t="shared" si="25"/>
        <v>0.39062502072395688</v>
      </c>
      <c r="M146" s="118">
        <f t="shared" si="25"/>
        <v>0.39062502072395688</v>
      </c>
      <c r="N146" s="118">
        <f t="shared" si="25"/>
        <v>0.39062502072395688</v>
      </c>
      <c r="O146" s="118">
        <f t="shared" si="25"/>
        <v>0.39062502072395688</v>
      </c>
      <c r="P146" s="118">
        <f t="shared" si="25"/>
        <v>0.39062502072395688</v>
      </c>
      <c r="Q146" s="118">
        <f t="shared" si="25"/>
        <v>0.39062502072395688</v>
      </c>
      <c r="R146" s="118">
        <f t="shared" si="25"/>
        <v>0.39062502072395688</v>
      </c>
      <c r="S146" s="118">
        <f t="shared" si="25"/>
        <v>0.39062502072395688</v>
      </c>
      <c r="T146" s="118">
        <f t="shared" si="25"/>
        <v>0.39062502072395688</v>
      </c>
      <c r="U146" s="118">
        <f t="shared" si="25"/>
        <v>0.29296876554296769</v>
      </c>
      <c r="V146" s="118">
        <f t="shared" si="25"/>
        <v>0.19531251036197844</v>
      </c>
      <c r="W146" s="103">
        <f t="shared" si="25"/>
        <v>0</v>
      </c>
      <c r="X146" s="103">
        <f t="shared" si="25"/>
        <v>0</v>
      </c>
      <c r="Y146" s="103">
        <f t="shared" si="25"/>
        <v>0</v>
      </c>
      <c r="Z146" s="103">
        <f t="shared" si="25"/>
        <v>0</v>
      </c>
      <c r="AA146" s="103">
        <f t="shared" si="25"/>
        <v>0</v>
      </c>
      <c r="AB146" s="103">
        <f t="shared" si="25"/>
        <v>0</v>
      </c>
      <c r="AC146" s="103">
        <f t="shared" si="25"/>
        <v>0</v>
      </c>
      <c r="AD146" s="103"/>
      <c r="AE146" s="103"/>
      <c r="AF146" s="77"/>
      <c r="AG146" s="77"/>
      <c r="AH146" s="77"/>
      <c r="AI146" s="77"/>
      <c r="AJ146" s="77"/>
    </row>
    <row r="147" spans="1:36" ht="12.75" x14ac:dyDescent="0.2">
      <c r="A147" s="103"/>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03"/>
      <c r="X147" s="103"/>
      <c r="Y147" s="103"/>
      <c r="Z147" s="103"/>
      <c r="AA147" s="103"/>
      <c r="AB147" s="103"/>
      <c r="AC147" s="103"/>
      <c r="AD147" s="103"/>
      <c r="AE147" s="103"/>
      <c r="AF147" s="77"/>
      <c r="AG147" s="77"/>
      <c r="AH147" s="77"/>
      <c r="AI147" s="77"/>
      <c r="AJ147" s="77"/>
    </row>
    <row r="148" spans="1:36" ht="12.75" x14ac:dyDescent="0.2">
      <c r="A148" s="103"/>
      <c r="B148" s="118">
        <v>2023</v>
      </c>
      <c r="C148" s="118">
        <v>2024</v>
      </c>
      <c r="D148" s="118">
        <v>2025</v>
      </c>
      <c r="E148" s="118">
        <v>2026</v>
      </c>
      <c r="F148" s="118">
        <v>2027</v>
      </c>
      <c r="G148" s="118">
        <v>2028</v>
      </c>
      <c r="H148" s="118">
        <v>2029</v>
      </c>
      <c r="I148" s="118">
        <v>2030</v>
      </c>
      <c r="J148" s="118">
        <v>2031</v>
      </c>
      <c r="K148" s="118">
        <v>2032</v>
      </c>
      <c r="L148" s="118">
        <v>2033</v>
      </c>
      <c r="M148" s="118">
        <v>2034</v>
      </c>
      <c r="N148" s="118">
        <v>2035</v>
      </c>
      <c r="O148" s="118">
        <v>2036</v>
      </c>
      <c r="P148" s="118">
        <v>2037</v>
      </c>
      <c r="Q148" s="118">
        <v>2038</v>
      </c>
      <c r="R148" s="118">
        <v>2039</v>
      </c>
      <c r="S148" s="118">
        <v>2040</v>
      </c>
      <c r="T148" s="118">
        <v>2041</v>
      </c>
      <c r="U148" s="118">
        <v>2042</v>
      </c>
      <c r="V148" s="118">
        <v>2043</v>
      </c>
      <c r="W148" s="103">
        <v>2044</v>
      </c>
      <c r="X148" s="103">
        <v>2045</v>
      </c>
      <c r="Y148" s="103">
        <v>2046</v>
      </c>
      <c r="Z148" s="103">
        <v>2047</v>
      </c>
      <c r="AA148" s="103">
        <v>2048</v>
      </c>
      <c r="AB148" s="103">
        <v>2049</v>
      </c>
      <c r="AC148" s="103">
        <v>2050</v>
      </c>
      <c r="AD148" s="103"/>
      <c r="AE148" s="103"/>
      <c r="AF148" s="77"/>
      <c r="AG148" s="77"/>
      <c r="AH148" s="77"/>
      <c r="AI148" s="77"/>
      <c r="AJ148" s="77"/>
    </row>
    <row r="149" spans="1:36" ht="12.75" x14ac:dyDescent="0.2">
      <c r="A149" s="77" t="s">
        <v>746</v>
      </c>
      <c r="B149" s="118">
        <f t="shared" ref="B149:C149" si="26">C149</f>
        <v>0.41625000000000001</v>
      </c>
      <c r="C149" s="118">
        <f t="shared" si="26"/>
        <v>0.41625000000000001</v>
      </c>
      <c r="D149" s="118">
        <f t="shared" ref="D149:AC149" si="27">(($B$136*C47+$B$135*(1-C47))+($B$138*C79+$B$137*(1-C79))+($B$140*$B$141))*(1-$B$139)*E133</f>
        <v>0.41625000000000001</v>
      </c>
      <c r="E149" s="118">
        <f t="shared" si="27"/>
        <v>0.41625000000000001</v>
      </c>
      <c r="F149" s="118">
        <f t="shared" si="27"/>
        <v>0.41625000000000001</v>
      </c>
      <c r="G149" s="118">
        <f t="shared" si="27"/>
        <v>0.41625000000000001</v>
      </c>
      <c r="H149" s="118">
        <f t="shared" si="27"/>
        <v>0.41625000000000001</v>
      </c>
      <c r="I149" s="118">
        <f t="shared" si="27"/>
        <v>0.41625000000000001</v>
      </c>
      <c r="J149" s="118">
        <f t="shared" si="27"/>
        <v>0.41625000000000001</v>
      </c>
      <c r="K149" s="118">
        <f t="shared" si="27"/>
        <v>0.41625000000000001</v>
      </c>
      <c r="L149" s="118">
        <f t="shared" si="27"/>
        <v>0.41625000000000001</v>
      </c>
      <c r="M149" s="118">
        <f t="shared" si="27"/>
        <v>0.41625000000000001</v>
      </c>
      <c r="N149" s="118">
        <f t="shared" si="27"/>
        <v>0.41625000000000001</v>
      </c>
      <c r="O149" s="118">
        <f t="shared" si="27"/>
        <v>0.41625000000000001</v>
      </c>
      <c r="P149" s="118">
        <f t="shared" si="27"/>
        <v>0.41625000000000001</v>
      </c>
      <c r="Q149" s="118">
        <f t="shared" si="27"/>
        <v>0.41625000000000001</v>
      </c>
      <c r="R149" s="118">
        <f t="shared" si="27"/>
        <v>0.41625000000000001</v>
      </c>
      <c r="S149" s="118">
        <f t="shared" si="27"/>
        <v>0.41625000000000001</v>
      </c>
      <c r="T149" s="118">
        <f t="shared" si="27"/>
        <v>0.41625000000000001</v>
      </c>
      <c r="U149" s="118">
        <f t="shared" si="27"/>
        <v>0.31218750000000001</v>
      </c>
      <c r="V149" s="118">
        <f t="shared" si="27"/>
        <v>0.208125</v>
      </c>
      <c r="W149" s="103">
        <f t="shared" si="27"/>
        <v>0</v>
      </c>
      <c r="X149" s="103">
        <f t="shared" si="27"/>
        <v>0</v>
      </c>
      <c r="Y149" s="103">
        <f t="shared" si="27"/>
        <v>0</v>
      </c>
      <c r="Z149" s="103">
        <f t="shared" si="27"/>
        <v>0</v>
      </c>
      <c r="AA149" s="103">
        <f t="shared" si="27"/>
        <v>0</v>
      </c>
      <c r="AB149" s="103">
        <f t="shared" si="27"/>
        <v>0</v>
      </c>
      <c r="AC149" s="103">
        <f t="shared" si="27"/>
        <v>0</v>
      </c>
      <c r="AD149" s="103"/>
      <c r="AE149" s="103"/>
      <c r="AF149" s="77"/>
      <c r="AG149" s="77"/>
      <c r="AH149" s="77"/>
      <c r="AI149" s="77"/>
      <c r="AJ149" s="77"/>
    </row>
    <row r="150" spans="1:36" ht="12.75" x14ac:dyDescent="0.2">
      <c r="A150" s="77"/>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03"/>
      <c r="X150" s="103"/>
      <c r="Y150" s="103"/>
      <c r="Z150" s="103"/>
      <c r="AA150" s="103"/>
      <c r="AB150" s="103"/>
      <c r="AC150" s="103"/>
      <c r="AD150" s="103"/>
      <c r="AE150" s="103"/>
      <c r="AF150" s="77"/>
      <c r="AG150" s="77"/>
      <c r="AH150" s="77"/>
      <c r="AI150" s="77"/>
      <c r="AJ150" s="77"/>
    </row>
    <row r="151" spans="1:36" ht="12.75" x14ac:dyDescent="0.2">
      <c r="A151" s="103"/>
      <c r="B151" s="118">
        <v>2023</v>
      </c>
      <c r="C151" s="118">
        <v>2024</v>
      </c>
      <c r="D151" s="118">
        <v>2025</v>
      </c>
      <c r="E151" s="118">
        <v>2026</v>
      </c>
      <c r="F151" s="118">
        <v>2027</v>
      </c>
      <c r="G151" s="118">
        <v>2028</v>
      </c>
      <c r="H151" s="118">
        <v>2029</v>
      </c>
      <c r="I151" s="118">
        <v>2030</v>
      </c>
      <c r="J151" s="118">
        <v>2031</v>
      </c>
      <c r="K151" s="118">
        <v>2032</v>
      </c>
      <c r="L151" s="118">
        <v>2033</v>
      </c>
      <c r="M151" s="118">
        <v>2034</v>
      </c>
      <c r="N151" s="118">
        <v>2035</v>
      </c>
      <c r="O151" s="118">
        <v>2036</v>
      </c>
      <c r="P151" s="118">
        <v>2037</v>
      </c>
      <c r="Q151" s="118">
        <v>2038</v>
      </c>
      <c r="R151" s="118">
        <v>2039</v>
      </c>
      <c r="S151" s="118">
        <v>2040</v>
      </c>
      <c r="T151" s="118">
        <v>2041</v>
      </c>
      <c r="U151" s="118">
        <v>2042</v>
      </c>
      <c r="V151" s="118">
        <v>2043</v>
      </c>
      <c r="W151" s="103">
        <v>2044</v>
      </c>
      <c r="X151" s="103">
        <v>2045</v>
      </c>
      <c r="Y151" s="103">
        <v>2046</v>
      </c>
      <c r="Z151" s="103">
        <v>2047</v>
      </c>
      <c r="AA151" s="103">
        <v>2048</v>
      </c>
      <c r="AB151" s="103">
        <v>2049</v>
      </c>
      <c r="AC151" s="103">
        <v>2050</v>
      </c>
      <c r="AD151" s="103"/>
      <c r="AE151" s="103"/>
      <c r="AF151" s="77"/>
      <c r="AG151" s="77"/>
      <c r="AH151" s="77"/>
      <c r="AI151" s="77"/>
      <c r="AJ151" s="77"/>
    </row>
    <row r="152" spans="1:36" ht="12.75" x14ac:dyDescent="0.2">
      <c r="A152" s="77" t="s">
        <v>747</v>
      </c>
      <c r="B152" s="118">
        <f t="shared" ref="B152:C152" si="28">C152</f>
        <v>0.41625000000000001</v>
      </c>
      <c r="C152" s="118">
        <f t="shared" si="28"/>
        <v>0.41625000000000001</v>
      </c>
      <c r="D152" s="118">
        <f t="shared" ref="D152:AC152" si="29">(($B$136*C47+$B$135*(1-C47))+($B$138*C79+$B$137*(1-C79))+($B$140*$B$141))*(1-$B$139)*E133</f>
        <v>0.41625000000000001</v>
      </c>
      <c r="E152" s="118">
        <f t="shared" si="29"/>
        <v>0.41625000000000001</v>
      </c>
      <c r="F152" s="118">
        <f t="shared" si="29"/>
        <v>0.41625000000000001</v>
      </c>
      <c r="G152" s="118">
        <f t="shared" si="29"/>
        <v>0.41625000000000001</v>
      </c>
      <c r="H152" s="118">
        <f t="shared" si="29"/>
        <v>0.41625000000000001</v>
      </c>
      <c r="I152" s="118">
        <f t="shared" si="29"/>
        <v>0.41625000000000001</v>
      </c>
      <c r="J152" s="118">
        <f t="shared" si="29"/>
        <v>0.41625000000000001</v>
      </c>
      <c r="K152" s="118">
        <f t="shared" si="29"/>
        <v>0.41625000000000001</v>
      </c>
      <c r="L152" s="118">
        <f t="shared" si="29"/>
        <v>0.41625000000000001</v>
      </c>
      <c r="M152" s="118">
        <f t="shared" si="29"/>
        <v>0.41625000000000001</v>
      </c>
      <c r="N152" s="118">
        <f t="shared" si="29"/>
        <v>0.41625000000000001</v>
      </c>
      <c r="O152" s="118">
        <f t="shared" si="29"/>
        <v>0.41625000000000001</v>
      </c>
      <c r="P152" s="118">
        <f t="shared" si="29"/>
        <v>0.41625000000000001</v>
      </c>
      <c r="Q152" s="118">
        <f t="shared" si="29"/>
        <v>0.41625000000000001</v>
      </c>
      <c r="R152" s="118">
        <f t="shared" si="29"/>
        <v>0.41625000000000001</v>
      </c>
      <c r="S152" s="118">
        <f t="shared" si="29"/>
        <v>0.41625000000000001</v>
      </c>
      <c r="T152" s="118">
        <f t="shared" si="29"/>
        <v>0.41625000000000001</v>
      </c>
      <c r="U152" s="118">
        <f t="shared" si="29"/>
        <v>0.31218750000000001</v>
      </c>
      <c r="V152" s="118">
        <f t="shared" si="29"/>
        <v>0.208125</v>
      </c>
      <c r="W152" s="103">
        <f t="shared" si="29"/>
        <v>0</v>
      </c>
      <c r="X152" s="103">
        <f t="shared" si="29"/>
        <v>0</v>
      </c>
      <c r="Y152" s="103">
        <f t="shared" si="29"/>
        <v>0</v>
      </c>
      <c r="Z152" s="103">
        <f t="shared" si="29"/>
        <v>0</v>
      </c>
      <c r="AA152" s="103">
        <f t="shared" si="29"/>
        <v>0</v>
      </c>
      <c r="AB152" s="103">
        <f t="shared" si="29"/>
        <v>0</v>
      </c>
      <c r="AC152" s="103">
        <f t="shared" si="29"/>
        <v>0</v>
      </c>
      <c r="AD152" s="103"/>
      <c r="AE152" s="103"/>
      <c r="AF152" s="77"/>
      <c r="AG152" s="77"/>
      <c r="AH152" s="77"/>
      <c r="AI152" s="77"/>
      <c r="AJ152" s="77"/>
    </row>
    <row r="153" spans="1:36" ht="12.75" x14ac:dyDescent="0.2">
      <c r="A153" s="103"/>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03"/>
      <c r="X153" s="103"/>
      <c r="Y153" s="103"/>
      <c r="Z153" s="103"/>
      <c r="AA153" s="103"/>
      <c r="AB153" s="103"/>
      <c r="AC153" s="103"/>
      <c r="AD153" s="103"/>
      <c r="AE153" s="103"/>
      <c r="AF153" s="77"/>
      <c r="AG153" s="77"/>
      <c r="AH153" s="77"/>
      <c r="AI153" s="77"/>
      <c r="AJ153" s="77"/>
    </row>
    <row r="154" spans="1:36" ht="12.75" x14ac:dyDescent="0.2">
      <c r="A154" s="103"/>
      <c r="B154" s="118">
        <v>2023</v>
      </c>
      <c r="C154" s="118">
        <v>2024</v>
      </c>
      <c r="D154" s="118">
        <v>2025</v>
      </c>
      <c r="E154" s="118">
        <v>2026</v>
      </c>
      <c r="F154" s="118">
        <v>2027</v>
      </c>
      <c r="G154" s="118">
        <v>2028</v>
      </c>
      <c r="H154" s="118">
        <v>2029</v>
      </c>
      <c r="I154" s="118">
        <v>2030</v>
      </c>
      <c r="J154" s="118">
        <v>2031</v>
      </c>
      <c r="K154" s="118">
        <v>2032</v>
      </c>
      <c r="L154" s="118">
        <v>2033</v>
      </c>
      <c r="M154" s="118">
        <v>2034</v>
      </c>
      <c r="N154" s="118">
        <v>2035</v>
      </c>
      <c r="O154" s="118">
        <v>2036</v>
      </c>
      <c r="P154" s="118">
        <v>2037</v>
      </c>
      <c r="Q154" s="118">
        <v>2038</v>
      </c>
      <c r="R154" s="118">
        <v>2039</v>
      </c>
      <c r="S154" s="118">
        <v>2040</v>
      </c>
      <c r="T154" s="118">
        <v>2041</v>
      </c>
      <c r="U154" s="118">
        <v>2042</v>
      </c>
      <c r="V154" s="118">
        <v>2043</v>
      </c>
      <c r="W154" s="103">
        <v>2044</v>
      </c>
      <c r="X154" s="103">
        <v>2045</v>
      </c>
      <c r="Y154" s="103">
        <v>2046</v>
      </c>
      <c r="Z154" s="103">
        <v>2047</v>
      </c>
      <c r="AA154" s="103">
        <v>2048</v>
      </c>
      <c r="AB154" s="103">
        <v>2049</v>
      </c>
      <c r="AC154" s="103">
        <v>2050</v>
      </c>
      <c r="AD154" s="103"/>
      <c r="AE154" s="103"/>
      <c r="AF154" s="77"/>
      <c r="AG154" s="77"/>
      <c r="AH154" s="77"/>
      <c r="AI154" s="77"/>
      <c r="AJ154" s="77"/>
    </row>
    <row r="155" spans="1:36" ht="12.75" x14ac:dyDescent="0.2">
      <c r="A155" s="77" t="s">
        <v>748</v>
      </c>
      <c r="B155" s="118">
        <f t="shared" ref="B155:C155" si="30">C155</f>
        <v>0.41625000000000001</v>
      </c>
      <c r="C155" s="118">
        <f t="shared" si="30"/>
        <v>0.41625000000000001</v>
      </c>
      <c r="D155" s="118">
        <f t="shared" ref="D155:AC155" si="31">(($B$136*C47+$B$135*(1-C47))+($B$138*C79+$B$137*(1-C79))+($B$140*$B$141))*(1-$B$139)*E133</f>
        <v>0.41625000000000001</v>
      </c>
      <c r="E155" s="118">
        <f t="shared" si="31"/>
        <v>0.41625000000000001</v>
      </c>
      <c r="F155" s="118">
        <f t="shared" si="31"/>
        <v>0.41625000000000001</v>
      </c>
      <c r="G155" s="118">
        <f t="shared" si="31"/>
        <v>0.41625000000000001</v>
      </c>
      <c r="H155" s="118">
        <f t="shared" si="31"/>
        <v>0.41625000000000001</v>
      </c>
      <c r="I155" s="118">
        <f t="shared" si="31"/>
        <v>0.41625000000000001</v>
      </c>
      <c r="J155" s="118">
        <f t="shared" si="31"/>
        <v>0.41625000000000001</v>
      </c>
      <c r="K155" s="118">
        <f t="shared" si="31"/>
        <v>0.41625000000000001</v>
      </c>
      <c r="L155" s="118">
        <f t="shared" si="31"/>
        <v>0.41625000000000001</v>
      </c>
      <c r="M155" s="118">
        <f t="shared" si="31"/>
        <v>0.41625000000000001</v>
      </c>
      <c r="N155" s="118">
        <f t="shared" si="31"/>
        <v>0.41625000000000001</v>
      </c>
      <c r="O155" s="118">
        <f t="shared" si="31"/>
        <v>0.41625000000000001</v>
      </c>
      <c r="P155" s="118">
        <f t="shared" si="31"/>
        <v>0.41625000000000001</v>
      </c>
      <c r="Q155" s="118">
        <f t="shared" si="31"/>
        <v>0.41625000000000001</v>
      </c>
      <c r="R155" s="118">
        <f t="shared" si="31"/>
        <v>0.41625000000000001</v>
      </c>
      <c r="S155" s="118">
        <f t="shared" si="31"/>
        <v>0.41625000000000001</v>
      </c>
      <c r="T155" s="118">
        <f t="shared" si="31"/>
        <v>0.41625000000000001</v>
      </c>
      <c r="U155" s="118">
        <f t="shared" si="31"/>
        <v>0.31218750000000001</v>
      </c>
      <c r="V155" s="118">
        <f t="shared" si="31"/>
        <v>0.208125</v>
      </c>
      <c r="W155" s="103">
        <f t="shared" si="31"/>
        <v>0</v>
      </c>
      <c r="X155" s="103">
        <f t="shared" si="31"/>
        <v>0</v>
      </c>
      <c r="Y155" s="103">
        <f t="shared" si="31"/>
        <v>0</v>
      </c>
      <c r="Z155" s="103">
        <f t="shared" si="31"/>
        <v>0</v>
      </c>
      <c r="AA155" s="103">
        <f t="shared" si="31"/>
        <v>0</v>
      </c>
      <c r="AB155" s="103">
        <f t="shared" si="31"/>
        <v>0</v>
      </c>
      <c r="AC155" s="103">
        <f t="shared" si="31"/>
        <v>0</v>
      </c>
      <c r="AD155" s="103"/>
      <c r="AE155" s="103"/>
      <c r="AF155" s="77"/>
      <c r="AG155" s="77"/>
      <c r="AH155" s="77"/>
      <c r="AI155" s="77"/>
      <c r="AJ155" s="77"/>
    </row>
    <row r="156" spans="1:36" ht="12.75" x14ac:dyDescent="0.2">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c r="AA156" s="85"/>
      <c r="AB156" s="85"/>
      <c r="AC156" s="85"/>
      <c r="AD156" s="85"/>
      <c r="AE156" s="85"/>
      <c r="AF156" s="85"/>
      <c r="AG156" s="85"/>
      <c r="AH156" s="85"/>
      <c r="AI156" s="85"/>
      <c r="AJ156" s="85"/>
    </row>
    <row r="157" spans="1:36" ht="12.75" x14ac:dyDescent="0.2">
      <c r="A157" s="81" t="s">
        <v>812</v>
      </c>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81"/>
      <c r="AI157" s="81"/>
      <c r="AJ157" s="81"/>
    </row>
    <row r="158" spans="1:36" ht="12.75" x14ac:dyDescent="0.2">
      <c r="A158" s="77" t="s">
        <v>814</v>
      </c>
      <c r="B158" s="77">
        <v>2021</v>
      </c>
      <c r="C158" s="77">
        <v>2022</v>
      </c>
      <c r="D158" s="77">
        <v>2023</v>
      </c>
      <c r="E158" s="77">
        <v>2024</v>
      </c>
      <c r="F158" s="77">
        <v>2025</v>
      </c>
      <c r="G158" s="77">
        <v>2026</v>
      </c>
      <c r="H158" s="77">
        <v>2027</v>
      </c>
      <c r="I158" s="77">
        <v>2028</v>
      </c>
      <c r="J158" s="77">
        <v>2029</v>
      </c>
      <c r="K158" s="77">
        <v>2030</v>
      </c>
      <c r="L158" s="77">
        <v>2031</v>
      </c>
      <c r="M158" s="77">
        <v>2032</v>
      </c>
      <c r="N158" s="77">
        <v>2033</v>
      </c>
      <c r="O158" s="77">
        <v>2034</v>
      </c>
      <c r="P158" s="77">
        <v>2035</v>
      </c>
      <c r="Q158" s="77">
        <v>2036</v>
      </c>
      <c r="R158" s="77">
        <v>2037</v>
      </c>
      <c r="S158" s="77">
        <v>2038</v>
      </c>
      <c r="T158" s="77">
        <v>2039</v>
      </c>
      <c r="U158" s="77">
        <v>2040</v>
      </c>
      <c r="V158" s="77">
        <v>2041</v>
      </c>
      <c r="W158" s="77">
        <v>2042</v>
      </c>
      <c r="X158" s="77">
        <v>2043</v>
      </c>
      <c r="Y158" s="77">
        <v>2044</v>
      </c>
      <c r="Z158" s="77">
        <v>2045</v>
      </c>
      <c r="AA158" s="77">
        <v>2046</v>
      </c>
      <c r="AB158" s="77">
        <v>2047</v>
      </c>
      <c r="AC158" s="77">
        <v>2048</v>
      </c>
      <c r="AD158" s="77">
        <v>2049</v>
      </c>
      <c r="AE158" s="77">
        <v>2050</v>
      </c>
      <c r="AF158" s="77">
        <v>2050</v>
      </c>
      <c r="AG158" s="77">
        <v>2050</v>
      </c>
      <c r="AH158" s="77"/>
      <c r="AI158" s="77"/>
      <c r="AJ158" s="77"/>
    </row>
    <row r="159" spans="1:36" ht="12.75" x14ac:dyDescent="0.2">
      <c r="A159" s="77" t="s">
        <v>815</v>
      </c>
      <c r="B159" s="77">
        <v>20</v>
      </c>
      <c r="C159" s="77">
        <v>20</v>
      </c>
      <c r="D159" s="77">
        <v>20</v>
      </c>
      <c r="E159" s="77">
        <v>20</v>
      </c>
      <c r="F159" s="77">
        <v>20</v>
      </c>
      <c r="G159" s="77">
        <v>20</v>
      </c>
      <c r="H159" s="77">
        <v>20</v>
      </c>
      <c r="I159" s="77">
        <v>20</v>
      </c>
      <c r="J159" s="77">
        <v>20</v>
      </c>
      <c r="K159" s="77">
        <v>20</v>
      </c>
      <c r="L159" s="77">
        <v>20</v>
      </c>
      <c r="M159" s="77">
        <v>20</v>
      </c>
      <c r="N159" s="77">
        <v>20</v>
      </c>
      <c r="O159" s="77">
        <v>20</v>
      </c>
      <c r="P159" s="77">
        <v>20</v>
      </c>
      <c r="Q159" s="77">
        <v>20</v>
      </c>
      <c r="R159" s="77">
        <v>20</v>
      </c>
      <c r="S159" s="77">
        <v>20</v>
      </c>
      <c r="T159" s="77">
        <v>20</v>
      </c>
      <c r="U159" s="77">
        <v>20</v>
      </c>
      <c r="V159" s="77">
        <v>20</v>
      </c>
      <c r="W159" s="77">
        <v>20</v>
      </c>
      <c r="X159" s="77">
        <v>20</v>
      </c>
      <c r="Y159" s="77">
        <v>20</v>
      </c>
      <c r="Z159" s="77">
        <v>20</v>
      </c>
      <c r="AA159" s="77">
        <v>20</v>
      </c>
      <c r="AB159" s="77">
        <v>20</v>
      </c>
      <c r="AC159" s="77">
        <v>20</v>
      </c>
      <c r="AD159" s="77">
        <v>20</v>
      </c>
      <c r="AE159" s="77">
        <v>20</v>
      </c>
      <c r="AF159" s="77">
        <v>20</v>
      </c>
      <c r="AG159" s="77">
        <v>20</v>
      </c>
      <c r="AH159" s="77"/>
      <c r="AI159" s="77"/>
      <c r="AJ159" s="77"/>
    </row>
    <row r="160" spans="1:36" ht="12.75" x14ac:dyDescent="0.2">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77"/>
      <c r="AI160" s="77"/>
      <c r="AJ160" s="77"/>
    </row>
    <row r="161" spans="1:36" ht="12.75" x14ac:dyDescent="0.2">
      <c r="A161" s="77" t="s">
        <v>749</v>
      </c>
      <c r="B161" s="77">
        <v>2020</v>
      </c>
      <c r="C161" s="77">
        <v>2021</v>
      </c>
      <c r="D161" s="77">
        <v>2022</v>
      </c>
      <c r="E161" s="77">
        <v>2023</v>
      </c>
      <c r="F161" s="77">
        <v>2024</v>
      </c>
      <c r="G161" s="77">
        <v>2025</v>
      </c>
      <c r="H161" s="77">
        <v>2026</v>
      </c>
      <c r="I161" s="77">
        <v>2027</v>
      </c>
      <c r="J161" s="77">
        <v>2028</v>
      </c>
      <c r="K161" s="77">
        <v>2029</v>
      </c>
      <c r="L161" s="77">
        <v>2030</v>
      </c>
      <c r="M161" s="77">
        <v>2031</v>
      </c>
      <c r="N161" s="77">
        <v>2032</v>
      </c>
      <c r="O161" s="77">
        <v>2033</v>
      </c>
      <c r="P161" s="77">
        <v>2034</v>
      </c>
      <c r="Q161" s="77">
        <v>2035</v>
      </c>
      <c r="R161" s="77">
        <v>2036</v>
      </c>
      <c r="S161" s="77">
        <v>2037</v>
      </c>
      <c r="T161" s="77">
        <v>2038</v>
      </c>
      <c r="U161" s="77">
        <v>2039</v>
      </c>
      <c r="V161" s="77">
        <v>2040</v>
      </c>
      <c r="W161" s="77">
        <v>2041</v>
      </c>
      <c r="X161" s="77">
        <v>2042</v>
      </c>
      <c r="Y161" s="77">
        <v>2043</v>
      </c>
      <c r="Z161" s="77">
        <v>2044</v>
      </c>
      <c r="AA161" s="77">
        <v>2045</v>
      </c>
      <c r="AB161" s="77">
        <v>2046</v>
      </c>
      <c r="AC161" s="77">
        <v>2047</v>
      </c>
      <c r="AD161" s="77">
        <v>2048</v>
      </c>
      <c r="AE161" s="77">
        <v>2049</v>
      </c>
      <c r="AF161" s="77">
        <v>2050</v>
      </c>
      <c r="AG161" s="77"/>
      <c r="AH161" s="77"/>
      <c r="AI161" s="77"/>
      <c r="AJ161" s="77"/>
    </row>
    <row r="162" spans="1:36" ht="12.75" x14ac:dyDescent="0.2">
      <c r="A162" s="77" t="s">
        <v>750</v>
      </c>
      <c r="B162" s="77">
        <v>0.44</v>
      </c>
      <c r="C162" s="77">
        <v>0.44</v>
      </c>
      <c r="D162" s="77">
        <v>0.44</v>
      </c>
      <c r="E162" s="77">
        <v>0.44</v>
      </c>
      <c r="F162" s="77">
        <v>0.44</v>
      </c>
      <c r="G162" s="77">
        <v>0.44</v>
      </c>
      <c r="H162" s="77">
        <v>0.44</v>
      </c>
      <c r="I162" s="77">
        <v>0.44</v>
      </c>
      <c r="J162" s="77">
        <v>0.44</v>
      </c>
      <c r="K162" s="77">
        <v>0.44</v>
      </c>
      <c r="L162" s="77">
        <v>0.44</v>
      </c>
      <c r="M162" s="77">
        <v>0.44</v>
      </c>
      <c r="N162" s="77">
        <v>0.44</v>
      </c>
      <c r="O162" s="77">
        <v>0.44</v>
      </c>
      <c r="P162" s="77">
        <v>0.44</v>
      </c>
      <c r="Q162" s="77">
        <v>0.44</v>
      </c>
      <c r="R162" s="77">
        <v>0.44</v>
      </c>
      <c r="S162" s="77">
        <v>0.44</v>
      </c>
      <c r="T162" s="77">
        <v>0.44</v>
      </c>
      <c r="U162" s="77">
        <v>0.44</v>
      </c>
      <c r="V162" s="77">
        <v>0.44</v>
      </c>
      <c r="W162" s="77">
        <v>0.44</v>
      </c>
      <c r="X162" s="77">
        <v>0.44</v>
      </c>
      <c r="Y162" s="77">
        <v>0.44</v>
      </c>
      <c r="Z162" s="77">
        <v>0.44</v>
      </c>
      <c r="AA162" s="77">
        <v>0.44</v>
      </c>
      <c r="AB162" s="77">
        <v>0.44</v>
      </c>
      <c r="AC162" s="77">
        <v>0.44</v>
      </c>
      <c r="AD162" s="77">
        <v>0.44</v>
      </c>
      <c r="AE162" s="77">
        <v>0.44</v>
      </c>
      <c r="AF162" s="77">
        <v>0.44</v>
      </c>
      <c r="AG162" s="77"/>
      <c r="AH162" s="77"/>
      <c r="AI162" s="77"/>
      <c r="AJ162" s="77"/>
    </row>
    <row r="163" spans="1:36" ht="12.75" x14ac:dyDescent="0.2">
      <c r="A163" s="77" t="s">
        <v>751</v>
      </c>
      <c r="B163" s="77">
        <v>0</v>
      </c>
      <c r="C163" s="77">
        <v>0</v>
      </c>
      <c r="D163" s="77">
        <v>0</v>
      </c>
      <c r="E163" s="77">
        <v>0</v>
      </c>
      <c r="F163" s="77">
        <v>0</v>
      </c>
      <c r="G163" s="77">
        <v>0</v>
      </c>
      <c r="H163" s="77">
        <v>0</v>
      </c>
      <c r="I163" s="77">
        <v>0</v>
      </c>
      <c r="J163" s="77">
        <v>0</v>
      </c>
      <c r="K163" s="77">
        <v>0</v>
      </c>
      <c r="L163" s="77">
        <v>0</v>
      </c>
      <c r="M163" s="77">
        <v>0</v>
      </c>
      <c r="N163" s="77">
        <v>0</v>
      </c>
      <c r="O163" s="77">
        <v>0</v>
      </c>
      <c r="P163" s="77">
        <v>0</v>
      </c>
      <c r="Q163" s="77">
        <v>0</v>
      </c>
      <c r="R163" s="77">
        <v>0</v>
      </c>
      <c r="S163" s="77">
        <v>0</v>
      </c>
      <c r="T163" s="77">
        <v>0</v>
      </c>
      <c r="U163" s="77">
        <v>0</v>
      </c>
      <c r="V163" s="77">
        <v>0</v>
      </c>
      <c r="W163" s="77">
        <v>0</v>
      </c>
      <c r="X163" s="77">
        <v>0</v>
      </c>
      <c r="Y163" s="77">
        <v>0</v>
      </c>
      <c r="Z163" s="77">
        <v>0</v>
      </c>
      <c r="AA163" s="77">
        <v>0</v>
      </c>
      <c r="AB163" s="77">
        <v>0</v>
      </c>
      <c r="AC163" s="77">
        <v>0</v>
      </c>
      <c r="AD163" s="77">
        <v>0</v>
      </c>
      <c r="AE163" s="77">
        <v>0</v>
      </c>
      <c r="AF163" s="77">
        <v>0</v>
      </c>
      <c r="AG163" s="77"/>
      <c r="AH163" s="77"/>
      <c r="AI163" s="77"/>
      <c r="AJ163" s="77"/>
    </row>
    <row r="164" spans="1:36" ht="12.75" x14ac:dyDescent="0.2">
      <c r="A164" s="77" t="s">
        <v>752</v>
      </c>
      <c r="B164" s="77">
        <v>0.48399999999999999</v>
      </c>
      <c r="C164" s="77">
        <v>0.48399999999999999</v>
      </c>
      <c r="D164" s="77">
        <v>0.48399999999999999</v>
      </c>
      <c r="E164" s="77">
        <v>0.48399999999999999</v>
      </c>
      <c r="F164" s="77">
        <v>0.48399999999999999</v>
      </c>
      <c r="G164" s="77">
        <v>0.48399999999999999</v>
      </c>
      <c r="H164" s="77">
        <v>0.48399999999999999</v>
      </c>
      <c r="I164" s="77">
        <v>0.48399999999999999</v>
      </c>
      <c r="J164" s="77">
        <v>0.48399999999999999</v>
      </c>
      <c r="K164" s="77">
        <v>0.48399999999999999</v>
      </c>
      <c r="L164" s="77">
        <v>0.48399999999999999</v>
      </c>
      <c r="M164" s="77">
        <v>0.48399999999999999</v>
      </c>
      <c r="N164" s="77">
        <v>0.48399999999999999</v>
      </c>
      <c r="O164" s="77">
        <v>0.48399999999999999</v>
      </c>
      <c r="P164" s="77">
        <v>0.48399999999999999</v>
      </c>
      <c r="Q164" s="77">
        <v>0.48399999999999999</v>
      </c>
      <c r="R164" s="77">
        <v>0.48399999999999999</v>
      </c>
      <c r="S164" s="77">
        <v>0.48399999999999999</v>
      </c>
      <c r="T164" s="77">
        <v>0.48399999999999999</v>
      </c>
      <c r="U164" s="77">
        <v>0.48399999999999999</v>
      </c>
      <c r="V164" s="77">
        <v>0.48399999999999999</v>
      </c>
      <c r="W164" s="77">
        <v>0.48399999999999999</v>
      </c>
      <c r="X164" s="77">
        <v>0.48399999999999999</v>
      </c>
      <c r="Y164" s="77">
        <v>0.48399999999999999</v>
      </c>
      <c r="Z164" s="77">
        <v>0.48399999999999999</v>
      </c>
      <c r="AA164" s="77">
        <v>0.48399999999999999</v>
      </c>
      <c r="AB164" s="77">
        <v>0.48399999999999999</v>
      </c>
      <c r="AC164" s="77">
        <v>0.48399999999999999</v>
      </c>
      <c r="AD164" s="77">
        <v>0.48399999999999999</v>
      </c>
      <c r="AE164" s="77">
        <v>0.48399999999999999</v>
      </c>
      <c r="AF164" s="77">
        <v>0.48399999999999999</v>
      </c>
      <c r="AG164" s="77"/>
      <c r="AH164" s="77"/>
      <c r="AI164" s="77"/>
      <c r="AJ164" s="77"/>
    </row>
    <row r="165" spans="1:36" ht="12.75" x14ac:dyDescent="0.2">
      <c r="A165" s="77" t="s">
        <v>753</v>
      </c>
      <c r="B165" s="77">
        <v>0.14199999999999999</v>
      </c>
      <c r="C165" s="77">
        <v>0.14199999999999999</v>
      </c>
      <c r="D165" s="77">
        <v>0.14199999999999999</v>
      </c>
      <c r="E165" s="77">
        <v>0.14199999999999999</v>
      </c>
      <c r="F165" s="77">
        <v>0.14199999999999999</v>
      </c>
      <c r="G165" s="77">
        <v>0.14199999999999999</v>
      </c>
      <c r="H165" s="77">
        <v>0.14199999999999999</v>
      </c>
      <c r="I165" s="77">
        <v>0.14199999999999999</v>
      </c>
      <c r="J165" s="77">
        <v>0.14199999999999999</v>
      </c>
      <c r="K165" s="77">
        <v>0.14199999999999999</v>
      </c>
      <c r="L165" s="77">
        <v>0.14199999999999999</v>
      </c>
      <c r="M165" s="77">
        <v>0.14199999999999999</v>
      </c>
      <c r="N165" s="77">
        <v>0.14199999999999999</v>
      </c>
      <c r="O165" s="77">
        <v>0.14199999999999999</v>
      </c>
      <c r="P165" s="77">
        <v>0.14199999999999999</v>
      </c>
      <c r="Q165" s="77">
        <v>0.14199999999999999</v>
      </c>
      <c r="R165" s="77">
        <v>0.14199999999999999</v>
      </c>
      <c r="S165" s="77">
        <v>0.14199999999999999</v>
      </c>
      <c r="T165" s="77">
        <v>0.14199999999999999</v>
      </c>
      <c r="U165" s="77">
        <v>0.14199999999999999</v>
      </c>
      <c r="V165" s="77">
        <v>0.14199999999999999</v>
      </c>
      <c r="W165" s="77">
        <v>0.14199999999999999</v>
      </c>
      <c r="X165" s="77">
        <v>0.14199999999999999</v>
      </c>
      <c r="Y165" s="77">
        <v>0.14199999999999999</v>
      </c>
      <c r="Z165" s="77">
        <v>0.14199999999999999</v>
      </c>
      <c r="AA165" s="77">
        <v>0.14199999999999999</v>
      </c>
      <c r="AB165" s="77">
        <v>0.14199999999999999</v>
      </c>
      <c r="AC165" s="77">
        <v>0.14199999999999999</v>
      </c>
      <c r="AD165" s="77">
        <v>0.14199999999999999</v>
      </c>
      <c r="AE165" s="77">
        <v>0.14199999999999999</v>
      </c>
      <c r="AF165" s="77">
        <v>0.14199999999999999</v>
      </c>
      <c r="AG165" s="77"/>
      <c r="AH165" s="77"/>
      <c r="AI165" s="77"/>
      <c r="AJ165" s="77"/>
    </row>
    <row r="166" spans="1:36" ht="12.75" x14ac:dyDescent="0.2">
      <c r="A166" s="77" t="s">
        <v>754</v>
      </c>
      <c r="B166" s="77">
        <v>0.56999999999999995</v>
      </c>
      <c r="C166" s="77">
        <v>0.56999999999999995</v>
      </c>
      <c r="D166" s="77">
        <v>0.56999999999999995</v>
      </c>
      <c r="E166" s="77">
        <v>0.56999999999999995</v>
      </c>
      <c r="F166" s="77">
        <v>0.56999999999999995</v>
      </c>
      <c r="G166" s="77">
        <v>0.56999999999999995</v>
      </c>
      <c r="H166" s="77">
        <v>0.56999999999999995</v>
      </c>
      <c r="I166" s="77">
        <v>0.56999999999999995</v>
      </c>
      <c r="J166" s="77">
        <v>0.56999999999999995</v>
      </c>
      <c r="K166" s="77">
        <v>0.56999999999999995</v>
      </c>
      <c r="L166" s="77">
        <v>0.56999999999999995</v>
      </c>
      <c r="M166" s="77">
        <v>0.56999999999999995</v>
      </c>
      <c r="N166" s="77">
        <v>0.56999999999999995</v>
      </c>
      <c r="O166" s="77">
        <v>0.56999999999999995</v>
      </c>
      <c r="P166" s="77">
        <v>0.56999999999999995</v>
      </c>
      <c r="Q166" s="77">
        <v>0.56999999999999995</v>
      </c>
      <c r="R166" s="77">
        <v>0.56999999999999995</v>
      </c>
      <c r="S166" s="77">
        <v>0.56999999999999995</v>
      </c>
      <c r="T166" s="77">
        <v>0.56999999999999995</v>
      </c>
      <c r="U166" s="77">
        <v>0.56999999999999995</v>
      </c>
      <c r="V166" s="77">
        <v>0.56999999999999995</v>
      </c>
      <c r="W166" s="77">
        <v>0.56999999999999995</v>
      </c>
      <c r="X166" s="77">
        <v>0.56999999999999995</v>
      </c>
      <c r="Y166" s="77">
        <v>0.56999999999999995</v>
      </c>
      <c r="Z166" s="77">
        <v>0.56999999999999995</v>
      </c>
      <c r="AA166" s="77">
        <v>0.56999999999999995</v>
      </c>
      <c r="AB166" s="77">
        <v>0.56999999999999995</v>
      </c>
      <c r="AC166" s="77">
        <v>0.56999999999999995</v>
      </c>
      <c r="AD166" s="77">
        <v>0.56999999999999995</v>
      </c>
      <c r="AE166" s="77">
        <v>0.56999999999999995</v>
      </c>
      <c r="AF166" s="77">
        <v>0.56999999999999995</v>
      </c>
      <c r="AG166" s="77"/>
      <c r="AH166" s="77"/>
      <c r="AI166" s="77"/>
      <c r="AJ166" s="77"/>
    </row>
    <row r="167" spans="1:36" ht="12.75" x14ac:dyDescent="0.2">
      <c r="A167" s="77" t="s">
        <v>755</v>
      </c>
      <c r="B167" s="77">
        <v>0.627</v>
      </c>
      <c r="C167" s="77">
        <v>0.627</v>
      </c>
      <c r="D167" s="77">
        <v>0.627</v>
      </c>
      <c r="E167" s="77">
        <v>0.627</v>
      </c>
      <c r="F167" s="77">
        <v>0.627</v>
      </c>
      <c r="G167" s="77">
        <v>0.627</v>
      </c>
      <c r="H167" s="77">
        <v>0.627</v>
      </c>
      <c r="I167" s="77">
        <v>0.627</v>
      </c>
      <c r="J167" s="77">
        <v>0.627</v>
      </c>
      <c r="K167" s="77">
        <v>0.627</v>
      </c>
      <c r="L167" s="77">
        <v>0.627</v>
      </c>
      <c r="M167" s="77">
        <v>0.627</v>
      </c>
      <c r="N167" s="77">
        <v>0.627</v>
      </c>
      <c r="O167" s="77">
        <v>0.627</v>
      </c>
      <c r="P167" s="77">
        <v>0.627</v>
      </c>
      <c r="Q167" s="77">
        <v>0.627</v>
      </c>
      <c r="R167" s="77">
        <v>0.627</v>
      </c>
      <c r="S167" s="77">
        <v>0.627</v>
      </c>
      <c r="T167" s="77">
        <v>0.627</v>
      </c>
      <c r="U167" s="77">
        <v>0.627</v>
      </c>
      <c r="V167" s="77">
        <v>0.627</v>
      </c>
      <c r="W167" s="77">
        <v>0.627</v>
      </c>
      <c r="X167" s="77">
        <v>0.627</v>
      </c>
      <c r="Y167" s="77">
        <v>0.627</v>
      </c>
      <c r="Z167" s="77">
        <v>0.627</v>
      </c>
      <c r="AA167" s="77">
        <v>0.627</v>
      </c>
      <c r="AB167" s="77">
        <v>0.627</v>
      </c>
      <c r="AC167" s="77">
        <v>0.627</v>
      </c>
      <c r="AD167" s="77">
        <v>0.627</v>
      </c>
      <c r="AE167" s="77">
        <v>0.627</v>
      </c>
      <c r="AF167" s="77">
        <v>0.627</v>
      </c>
      <c r="AG167" s="77"/>
      <c r="AH167" s="77"/>
      <c r="AI167" s="77"/>
      <c r="AJ167" s="77"/>
    </row>
    <row r="168" spans="1:36" ht="12.75" x14ac:dyDescent="0.2">
      <c r="A168" s="77" t="s">
        <v>756</v>
      </c>
      <c r="B168" s="77">
        <v>0.92400000000000004</v>
      </c>
      <c r="C168" s="77">
        <v>0.92400000000000004</v>
      </c>
      <c r="D168" s="77">
        <v>0.92400000000000004</v>
      </c>
      <c r="E168" s="77">
        <v>0.92400000000000004</v>
      </c>
      <c r="F168" s="77">
        <v>0.92400000000000004</v>
      </c>
      <c r="G168" s="77">
        <v>0.92400000000000004</v>
      </c>
      <c r="H168" s="77">
        <v>0.92400000000000004</v>
      </c>
      <c r="I168" s="77">
        <v>0.92400000000000004</v>
      </c>
      <c r="J168" s="77">
        <v>0.92400000000000004</v>
      </c>
      <c r="K168" s="77">
        <v>0.92400000000000004</v>
      </c>
      <c r="L168" s="77">
        <v>0.92400000000000004</v>
      </c>
      <c r="M168" s="77">
        <v>0.92400000000000004</v>
      </c>
      <c r="N168" s="77">
        <v>0.92400000000000004</v>
      </c>
      <c r="O168" s="77">
        <v>0.92400000000000004</v>
      </c>
      <c r="P168" s="77">
        <v>0.92400000000000004</v>
      </c>
      <c r="Q168" s="77">
        <v>0.92400000000000004</v>
      </c>
      <c r="R168" s="77">
        <v>0.92400000000000004</v>
      </c>
      <c r="S168" s="77">
        <v>0.92400000000000004</v>
      </c>
      <c r="T168" s="77">
        <v>0.92400000000000004</v>
      </c>
      <c r="U168" s="77">
        <v>0.92400000000000004</v>
      </c>
      <c r="V168" s="77">
        <v>0.92400000000000004</v>
      </c>
      <c r="W168" s="77">
        <v>0.92400000000000004</v>
      </c>
      <c r="X168" s="77">
        <v>0.92400000000000004</v>
      </c>
      <c r="Y168" s="77">
        <v>0.92400000000000004</v>
      </c>
      <c r="Z168" s="77">
        <v>0.92400000000000004</v>
      </c>
      <c r="AA168" s="77">
        <v>0.92400000000000004</v>
      </c>
      <c r="AB168" s="77">
        <v>0.92400000000000004</v>
      </c>
      <c r="AC168" s="77">
        <v>0.92400000000000004</v>
      </c>
      <c r="AD168" s="77">
        <v>0.92400000000000004</v>
      </c>
      <c r="AE168" s="77">
        <v>0.92400000000000004</v>
      </c>
      <c r="AF168" s="77">
        <v>0.92400000000000004</v>
      </c>
      <c r="AG168" s="77"/>
      <c r="AH168" s="77"/>
      <c r="AI168" s="77"/>
      <c r="AJ168" s="77"/>
    </row>
    <row r="169" spans="1:36" ht="12.75" x14ac:dyDescent="0.2">
      <c r="A169" s="77" t="s">
        <v>757</v>
      </c>
      <c r="B169" s="77">
        <v>0</v>
      </c>
      <c r="C169" s="77">
        <v>0</v>
      </c>
      <c r="D169" s="77">
        <v>0</v>
      </c>
      <c r="E169" s="77">
        <v>0</v>
      </c>
      <c r="F169" s="77">
        <v>0</v>
      </c>
      <c r="G169" s="77">
        <v>0</v>
      </c>
      <c r="H169" s="77">
        <v>0</v>
      </c>
      <c r="I169" s="77">
        <v>0</v>
      </c>
      <c r="J169" s="77">
        <v>0</v>
      </c>
      <c r="K169" s="122">
        <v>0</v>
      </c>
      <c r="L169" s="122">
        <v>0</v>
      </c>
      <c r="M169" s="122">
        <v>0</v>
      </c>
      <c r="N169" s="122">
        <v>0</v>
      </c>
      <c r="O169" s="122">
        <v>0</v>
      </c>
      <c r="P169" s="122">
        <v>0</v>
      </c>
      <c r="Q169" s="122">
        <v>0</v>
      </c>
      <c r="R169" s="122">
        <v>0</v>
      </c>
      <c r="S169" s="122">
        <v>0</v>
      </c>
      <c r="T169" s="122">
        <v>0</v>
      </c>
      <c r="U169" s="122">
        <v>0</v>
      </c>
      <c r="V169" s="122">
        <v>0</v>
      </c>
      <c r="W169" s="122">
        <v>0</v>
      </c>
      <c r="X169" s="122">
        <v>0</v>
      </c>
      <c r="Y169" s="122">
        <v>0</v>
      </c>
      <c r="Z169" s="122">
        <v>0</v>
      </c>
      <c r="AA169" s="122">
        <v>0</v>
      </c>
      <c r="AB169" s="122">
        <v>0</v>
      </c>
      <c r="AC169" s="122">
        <v>0</v>
      </c>
      <c r="AD169" s="122">
        <v>0</v>
      </c>
      <c r="AE169" s="122">
        <v>0</v>
      </c>
      <c r="AF169" s="122">
        <v>0</v>
      </c>
      <c r="AG169" s="122"/>
      <c r="AH169" s="122"/>
      <c r="AI169" s="122"/>
      <c r="AJ169" s="122"/>
    </row>
    <row r="170" spans="1:36" ht="12.75" x14ac:dyDescent="0.2">
      <c r="A170" s="77" t="s">
        <v>758</v>
      </c>
      <c r="B170" s="77">
        <v>0.92400000000000004</v>
      </c>
      <c r="C170" s="77">
        <v>0.92400000000000004</v>
      </c>
      <c r="D170" s="77">
        <v>0.92400000000000004</v>
      </c>
      <c r="E170" s="77">
        <v>0.92400000000000004</v>
      </c>
      <c r="F170" s="77">
        <v>0.92400000000000004</v>
      </c>
      <c r="G170" s="77">
        <v>0.92400000000000004</v>
      </c>
      <c r="H170" s="77">
        <v>0.92400000000000004</v>
      </c>
      <c r="I170" s="77">
        <v>0.92400000000000004</v>
      </c>
      <c r="J170" s="77">
        <v>0.92400000000000004</v>
      </c>
      <c r="K170" s="77">
        <v>0.92400000000000004</v>
      </c>
      <c r="L170" s="77">
        <v>0.92400000000000004</v>
      </c>
      <c r="M170" s="77">
        <v>0.92400000000000004</v>
      </c>
      <c r="N170" s="77">
        <v>0.92400000000000004</v>
      </c>
      <c r="O170" s="77">
        <v>0.92400000000000004</v>
      </c>
      <c r="P170" s="77">
        <v>0.92400000000000004</v>
      </c>
      <c r="Q170" s="77">
        <v>0.92400000000000004</v>
      </c>
      <c r="R170" s="77">
        <v>0.92400000000000004</v>
      </c>
      <c r="S170" s="77">
        <v>0.92400000000000004</v>
      </c>
      <c r="T170" s="77">
        <v>0.92400000000000004</v>
      </c>
      <c r="U170" s="77">
        <v>0.92400000000000004</v>
      </c>
      <c r="V170" s="77">
        <v>0.92400000000000004</v>
      </c>
      <c r="W170" s="77">
        <v>0.92400000000000004</v>
      </c>
      <c r="X170" s="77">
        <v>0.92400000000000004</v>
      </c>
      <c r="Y170" s="77">
        <v>0.92400000000000004</v>
      </c>
      <c r="Z170" s="77">
        <v>0.92400000000000004</v>
      </c>
      <c r="AA170" s="77">
        <v>0.92400000000000004</v>
      </c>
      <c r="AB170" s="77">
        <v>0.92400000000000004</v>
      </c>
      <c r="AC170" s="77">
        <v>0.92400000000000004</v>
      </c>
      <c r="AD170" s="77">
        <v>0.92400000000000004</v>
      </c>
      <c r="AE170" s="77">
        <v>0.92400000000000004</v>
      </c>
      <c r="AF170" s="77">
        <v>0.92400000000000004</v>
      </c>
      <c r="AG170" s="77"/>
      <c r="AH170" s="77"/>
      <c r="AI170" s="77"/>
      <c r="AJ170" s="77"/>
    </row>
    <row r="171" spans="1:36" ht="12.75" x14ac:dyDescent="0.2">
      <c r="A171" s="77" t="s">
        <v>759</v>
      </c>
      <c r="B171" s="77">
        <v>0.40699999999999997</v>
      </c>
      <c r="C171" s="77">
        <v>0.40699999999999997</v>
      </c>
      <c r="D171" s="77">
        <v>0.40699999999999997</v>
      </c>
      <c r="E171" s="77">
        <v>0.40699999999999997</v>
      </c>
      <c r="F171" s="77">
        <v>0.40699999999999997</v>
      </c>
      <c r="G171" s="77">
        <v>0.40699999999999997</v>
      </c>
      <c r="H171" s="77">
        <v>0.40699999999999997</v>
      </c>
      <c r="I171" s="77">
        <v>0.40699999999999997</v>
      </c>
      <c r="J171" s="77">
        <v>0.40699999999999997</v>
      </c>
      <c r="K171" s="77">
        <v>0.40699999999999997</v>
      </c>
      <c r="L171" s="77">
        <v>0.40699999999999997</v>
      </c>
      <c r="M171" s="77">
        <v>0.40699999999999997</v>
      </c>
      <c r="N171" s="77">
        <v>0.40699999999999997</v>
      </c>
      <c r="O171" s="77">
        <v>0.40699999999999997</v>
      </c>
      <c r="P171" s="77">
        <v>0.40699999999999997</v>
      </c>
      <c r="Q171" s="77">
        <v>0.40699999999999997</v>
      </c>
      <c r="R171" s="77">
        <v>0.40699999999999997</v>
      </c>
      <c r="S171" s="77">
        <v>0.40699999999999997</v>
      </c>
      <c r="T171" s="77">
        <v>0.40699999999999997</v>
      </c>
      <c r="U171" s="77">
        <v>0.40699999999999997</v>
      </c>
      <c r="V171" s="77">
        <v>0.40699999999999997</v>
      </c>
      <c r="W171" s="77">
        <v>0.40699999999999997</v>
      </c>
      <c r="X171" s="77">
        <v>0.40699999999999997</v>
      </c>
      <c r="Y171" s="77">
        <v>0.40699999999999997</v>
      </c>
      <c r="Z171" s="77">
        <v>0.40699999999999997</v>
      </c>
      <c r="AA171" s="77">
        <v>0.40699999999999997</v>
      </c>
      <c r="AB171" s="77">
        <v>0.40699999999999997</v>
      </c>
      <c r="AC171" s="77">
        <v>0.40699999999999997</v>
      </c>
      <c r="AD171" s="77">
        <v>0.40699999999999997</v>
      </c>
      <c r="AE171" s="77">
        <v>0.40699999999999997</v>
      </c>
      <c r="AF171" s="77">
        <v>0.40699999999999997</v>
      </c>
      <c r="AG171" s="77"/>
      <c r="AH171" s="77"/>
      <c r="AI171" s="77"/>
      <c r="AJ171" s="77"/>
    </row>
    <row r="172" spans="1:36" ht="12.75" x14ac:dyDescent="0.2">
      <c r="A172" s="77" t="s">
        <v>760</v>
      </c>
      <c r="B172" s="77">
        <v>0</v>
      </c>
      <c r="C172" s="77">
        <v>0</v>
      </c>
      <c r="D172" s="77">
        <v>0</v>
      </c>
      <c r="E172" s="77">
        <v>0</v>
      </c>
      <c r="F172" s="77">
        <v>0</v>
      </c>
      <c r="G172" s="77">
        <v>0</v>
      </c>
      <c r="H172" s="77">
        <v>0</v>
      </c>
      <c r="I172" s="77">
        <v>0</v>
      </c>
      <c r="J172" s="77">
        <v>0</v>
      </c>
      <c r="K172" s="77">
        <v>0</v>
      </c>
      <c r="L172" s="77">
        <v>0</v>
      </c>
      <c r="M172" s="77">
        <v>0</v>
      </c>
      <c r="N172" s="77">
        <v>0</v>
      </c>
      <c r="O172" s="77">
        <v>0</v>
      </c>
      <c r="P172" s="77">
        <v>0</v>
      </c>
      <c r="Q172" s="77">
        <v>0</v>
      </c>
      <c r="R172" s="77">
        <v>0</v>
      </c>
      <c r="S172" s="77">
        <v>0</v>
      </c>
      <c r="T172" s="77">
        <v>0</v>
      </c>
      <c r="U172" s="77">
        <v>0</v>
      </c>
      <c r="V172" s="77">
        <v>0</v>
      </c>
      <c r="W172" s="77">
        <v>0</v>
      </c>
      <c r="X172" s="77">
        <v>0</v>
      </c>
      <c r="Y172" s="77">
        <v>0</v>
      </c>
      <c r="Z172" s="77">
        <v>0</v>
      </c>
      <c r="AA172" s="77">
        <v>0</v>
      </c>
      <c r="AB172" s="77">
        <v>0</v>
      </c>
      <c r="AC172" s="77">
        <v>0</v>
      </c>
      <c r="AD172" s="77">
        <v>0</v>
      </c>
      <c r="AE172" s="77">
        <v>0</v>
      </c>
      <c r="AF172" s="77">
        <v>0</v>
      </c>
      <c r="AG172" s="77"/>
      <c r="AH172" s="77"/>
      <c r="AI172" s="77"/>
      <c r="AJ172" s="77"/>
    </row>
    <row r="173" spans="1:36" ht="12.75" x14ac:dyDescent="0.2">
      <c r="A173" s="77" t="s">
        <v>761</v>
      </c>
      <c r="B173" s="77">
        <v>0.44800000000000001</v>
      </c>
      <c r="C173" s="77">
        <v>0.44800000000000001</v>
      </c>
      <c r="D173" s="77">
        <v>0.44800000000000001</v>
      </c>
      <c r="E173" s="77">
        <v>0.44800000000000001</v>
      </c>
      <c r="F173" s="77">
        <v>0.44800000000000001</v>
      </c>
      <c r="G173" s="77">
        <v>0.44800000000000001</v>
      </c>
      <c r="H173" s="77">
        <v>0.44800000000000001</v>
      </c>
      <c r="I173" s="77">
        <v>0.44800000000000001</v>
      </c>
      <c r="J173" s="77">
        <v>0.44800000000000001</v>
      </c>
      <c r="K173" s="77">
        <v>0.44800000000000001</v>
      </c>
      <c r="L173" s="77">
        <v>0.44800000000000001</v>
      </c>
      <c r="M173" s="77">
        <v>0.44800000000000001</v>
      </c>
      <c r="N173" s="77">
        <v>0.44800000000000001</v>
      </c>
      <c r="O173" s="77">
        <v>0.44800000000000001</v>
      </c>
      <c r="P173" s="77">
        <v>0.44800000000000001</v>
      </c>
      <c r="Q173" s="77">
        <v>0.44800000000000001</v>
      </c>
      <c r="R173" s="77">
        <v>0.44800000000000001</v>
      </c>
      <c r="S173" s="77">
        <v>0.44800000000000001</v>
      </c>
      <c r="T173" s="77">
        <v>0.44800000000000001</v>
      </c>
      <c r="U173" s="77">
        <v>0.44800000000000001</v>
      </c>
      <c r="V173" s="77">
        <v>0.44800000000000001</v>
      </c>
      <c r="W173" s="77">
        <v>0.44800000000000001</v>
      </c>
      <c r="X173" s="77">
        <v>0.44800000000000001</v>
      </c>
      <c r="Y173" s="77">
        <v>0.44800000000000001</v>
      </c>
      <c r="Z173" s="77">
        <v>0.44800000000000001</v>
      </c>
      <c r="AA173" s="77">
        <v>0.44800000000000001</v>
      </c>
      <c r="AB173" s="77">
        <v>0.44800000000000001</v>
      </c>
      <c r="AC173" s="77">
        <v>0.44800000000000001</v>
      </c>
      <c r="AD173" s="77">
        <v>0.44800000000000001</v>
      </c>
      <c r="AE173" s="77">
        <v>0.44800000000000001</v>
      </c>
      <c r="AF173" s="77">
        <v>0.44800000000000001</v>
      </c>
      <c r="AG173" s="77"/>
      <c r="AH173" s="77"/>
      <c r="AI173" s="77"/>
      <c r="AJ173" s="77"/>
    </row>
    <row r="174" spans="1:36" ht="12.75" x14ac:dyDescent="0.2">
      <c r="A174" s="77" t="s">
        <v>762</v>
      </c>
      <c r="B174" s="77">
        <v>0.35299999999999998</v>
      </c>
      <c r="C174" s="77">
        <v>0.35299999999999998</v>
      </c>
      <c r="D174" s="77">
        <v>0.35299999999999998</v>
      </c>
      <c r="E174" s="77">
        <v>0.35299999999999998</v>
      </c>
      <c r="F174" s="77">
        <v>0.35299999999999998</v>
      </c>
      <c r="G174" s="77">
        <v>0.35299999999999998</v>
      </c>
      <c r="H174" s="77">
        <v>0.35299999999999998</v>
      </c>
      <c r="I174" s="77">
        <v>0.35299999999999998</v>
      </c>
      <c r="J174" s="77">
        <v>0.35299999999999998</v>
      </c>
      <c r="K174" s="77">
        <v>0.35299999999999998</v>
      </c>
      <c r="L174" s="77">
        <v>0.35299999999999998</v>
      </c>
      <c r="M174" s="77">
        <v>0.35299999999999998</v>
      </c>
      <c r="N174" s="77">
        <v>0.35299999999999998</v>
      </c>
      <c r="O174" s="77">
        <v>0.35299999999999998</v>
      </c>
      <c r="P174" s="77">
        <v>0.35299999999999998</v>
      </c>
      <c r="Q174" s="77">
        <v>0.35299999999999998</v>
      </c>
      <c r="R174" s="77">
        <v>0.35299999999999998</v>
      </c>
      <c r="S174" s="77">
        <v>0.35299999999999998</v>
      </c>
      <c r="T174" s="77">
        <v>0.35299999999999998</v>
      </c>
      <c r="U174" s="77">
        <v>0.35299999999999998</v>
      </c>
      <c r="V174" s="77">
        <v>0.35299999999999998</v>
      </c>
      <c r="W174" s="77">
        <v>0.35299999999999998</v>
      </c>
      <c r="X174" s="77">
        <v>0.35299999999999998</v>
      </c>
      <c r="Y174" s="77">
        <v>0.35299999999999998</v>
      </c>
      <c r="Z174" s="77">
        <v>0.35299999999999998</v>
      </c>
      <c r="AA174" s="77">
        <v>0.35299999999999998</v>
      </c>
      <c r="AB174" s="77">
        <v>0.35299999999999998</v>
      </c>
      <c r="AC174" s="77">
        <v>0.35299999999999998</v>
      </c>
      <c r="AD174" s="77">
        <v>0.35299999999999998</v>
      </c>
      <c r="AE174" s="77">
        <v>0.35299999999999998</v>
      </c>
      <c r="AF174" s="77">
        <v>0.35299999999999998</v>
      </c>
      <c r="AG174" s="77"/>
      <c r="AH174" s="77"/>
      <c r="AI174" s="77"/>
      <c r="AJ174" s="77"/>
    </row>
    <row r="175" spans="1:36" ht="12.75" x14ac:dyDescent="0.2">
      <c r="A175" s="77" t="s">
        <v>763</v>
      </c>
      <c r="B175" s="77">
        <v>0</v>
      </c>
      <c r="C175" s="77">
        <v>0</v>
      </c>
      <c r="D175" s="77">
        <v>0</v>
      </c>
      <c r="E175" s="77">
        <v>0</v>
      </c>
      <c r="F175" s="77">
        <v>0</v>
      </c>
      <c r="G175" s="77">
        <v>0</v>
      </c>
      <c r="H175" s="77">
        <v>0</v>
      </c>
      <c r="I175" s="77">
        <v>0</v>
      </c>
      <c r="J175" s="77">
        <v>0</v>
      </c>
      <c r="K175" s="77">
        <v>0</v>
      </c>
      <c r="L175" s="77">
        <v>0</v>
      </c>
      <c r="M175" s="77">
        <v>0</v>
      </c>
      <c r="N175" s="77">
        <v>0</v>
      </c>
      <c r="O175" s="77">
        <v>0</v>
      </c>
      <c r="P175" s="77">
        <v>0</v>
      </c>
      <c r="Q175" s="77">
        <v>0</v>
      </c>
      <c r="R175" s="77">
        <v>0</v>
      </c>
      <c r="S175" s="77">
        <v>0</v>
      </c>
      <c r="T175" s="77">
        <v>0</v>
      </c>
      <c r="U175" s="77">
        <v>0</v>
      </c>
      <c r="V175" s="77">
        <v>0</v>
      </c>
      <c r="W175" s="77">
        <v>0</v>
      </c>
      <c r="X175" s="77">
        <v>0</v>
      </c>
      <c r="Y175" s="77">
        <v>0</v>
      </c>
      <c r="Z175" s="77">
        <v>0</v>
      </c>
      <c r="AA175" s="77">
        <v>0</v>
      </c>
      <c r="AB175" s="77">
        <v>0</v>
      </c>
      <c r="AC175" s="77">
        <v>0</v>
      </c>
      <c r="AD175" s="77">
        <v>0</v>
      </c>
      <c r="AE175" s="77">
        <v>0</v>
      </c>
      <c r="AF175" s="77">
        <v>0</v>
      </c>
      <c r="AG175" s="77"/>
      <c r="AH175" s="77"/>
      <c r="AI175" s="77"/>
      <c r="AJ175" s="77"/>
    </row>
    <row r="176" spans="1:36" ht="12.75" x14ac:dyDescent="0.2">
      <c r="A176" s="77" t="s">
        <v>764</v>
      </c>
      <c r="B176" s="77">
        <v>0.40100000000000002</v>
      </c>
      <c r="C176" s="77">
        <v>0.40400000000000003</v>
      </c>
      <c r="D176" s="77">
        <v>0.40699999999999997</v>
      </c>
      <c r="E176" s="77">
        <v>0.41</v>
      </c>
      <c r="F176" s="77">
        <v>0.41299999999999998</v>
      </c>
      <c r="G176" s="77">
        <v>0.41499999999999998</v>
      </c>
      <c r="H176" s="77">
        <v>0.41799999999999998</v>
      </c>
      <c r="I176" s="77">
        <v>0.42099999999999999</v>
      </c>
      <c r="J176" s="77">
        <v>0.42399999999999999</v>
      </c>
      <c r="K176" s="77">
        <v>0.42699999999999999</v>
      </c>
      <c r="L176" s="77">
        <v>0.43</v>
      </c>
      <c r="M176" s="77">
        <v>0.43099999999999999</v>
      </c>
      <c r="N176" s="77">
        <v>0.43099999999999999</v>
      </c>
      <c r="O176" s="77">
        <v>0.432</v>
      </c>
      <c r="P176" s="77">
        <v>0.433</v>
      </c>
      <c r="Q176" s="77">
        <v>0.434</v>
      </c>
      <c r="R176" s="77">
        <v>0.434</v>
      </c>
      <c r="S176" s="77">
        <v>0.435</v>
      </c>
      <c r="T176" s="77">
        <v>0.436</v>
      </c>
      <c r="U176" s="77">
        <v>0.437</v>
      </c>
      <c r="V176" s="77">
        <v>0.437</v>
      </c>
      <c r="W176" s="77">
        <v>0.438</v>
      </c>
      <c r="X176" s="77">
        <v>0.439</v>
      </c>
      <c r="Y176" s="77">
        <v>0.44</v>
      </c>
      <c r="Z176" s="77">
        <v>0.44</v>
      </c>
      <c r="AA176" s="77">
        <v>0.441</v>
      </c>
      <c r="AB176" s="77">
        <v>0.442</v>
      </c>
      <c r="AC176" s="77">
        <v>0.443</v>
      </c>
      <c r="AD176" s="77">
        <v>0.443</v>
      </c>
      <c r="AE176" s="77">
        <v>0.44400000000000001</v>
      </c>
      <c r="AF176" s="77">
        <v>0.44500000000000001</v>
      </c>
      <c r="AG176" s="77"/>
      <c r="AH176" s="77"/>
      <c r="AI176" s="77"/>
      <c r="AJ176" s="77"/>
    </row>
    <row r="177" spans="1:36" ht="12.75" x14ac:dyDescent="0.2">
      <c r="A177" s="77" t="s">
        <v>765</v>
      </c>
      <c r="B177" s="77">
        <v>0.24199999999999999</v>
      </c>
      <c r="C177" s="77">
        <v>0.24199999999999999</v>
      </c>
      <c r="D177" s="77">
        <v>0.24199999999999999</v>
      </c>
      <c r="E177" s="77">
        <v>0.24199999999999999</v>
      </c>
      <c r="F177" s="77">
        <v>0.24199999999999999</v>
      </c>
      <c r="G177" s="77">
        <v>0.24199999999999999</v>
      </c>
      <c r="H177" s="77">
        <v>0.24199999999999999</v>
      </c>
      <c r="I177" s="77">
        <v>0.24199999999999999</v>
      </c>
      <c r="J177" s="77">
        <v>0.24199999999999999</v>
      </c>
      <c r="K177" s="77">
        <v>0.24199999999999999</v>
      </c>
      <c r="L177" s="77">
        <v>0.24199999999999999</v>
      </c>
      <c r="M177" s="77">
        <v>0.24199999999999999</v>
      </c>
      <c r="N177" s="77">
        <v>0.24199999999999999</v>
      </c>
      <c r="O177" s="77">
        <v>0.24199999999999999</v>
      </c>
      <c r="P177" s="77">
        <v>0.24199999999999999</v>
      </c>
      <c r="Q177" s="77">
        <v>0.24199999999999999</v>
      </c>
      <c r="R177" s="77">
        <v>0.24199999999999999</v>
      </c>
      <c r="S177" s="77">
        <v>0.24199999999999999</v>
      </c>
      <c r="T177" s="77">
        <v>0.24199999999999999</v>
      </c>
      <c r="U177" s="77">
        <v>0.24199999999999999</v>
      </c>
      <c r="V177" s="77">
        <v>0.24199999999999999</v>
      </c>
      <c r="W177" s="77">
        <v>0.24199999999999999</v>
      </c>
      <c r="X177" s="77">
        <v>0.24199999999999999</v>
      </c>
      <c r="Y177" s="77">
        <v>0.24199999999999999</v>
      </c>
      <c r="Z177" s="77">
        <v>0.24199999999999999</v>
      </c>
      <c r="AA177" s="77">
        <v>0.24199999999999999</v>
      </c>
      <c r="AB177" s="77">
        <v>0.24199999999999999</v>
      </c>
      <c r="AC177" s="77">
        <v>0.24199999999999999</v>
      </c>
      <c r="AD177" s="77">
        <v>0.24199999999999999</v>
      </c>
      <c r="AE177" s="77">
        <v>0.24199999999999999</v>
      </c>
      <c r="AF177" s="77">
        <v>0.24199999999999999</v>
      </c>
      <c r="AG177" s="77"/>
      <c r="AH177" s="77"/>
      <c r="AI177" s="77"/>
      <c r="AJ177" s="77"/>
    </row>
    <row r="178" spans="1:36" ht="12.75" x14ac:dyDescent="0.2">
      <c r="A178" s="77" t="s">
        <v>766</v>
      </c>
      <c r="B178" s="77">
        <v>0</v>
      </c>
      <c r="C178" s="77">
        <v>0</v>
      </c>
      <c r="D178" s="77">
        <v>0</v>
      </c>
      <c r="E178" s="77">
        <v>0</v>
      </c>
      <c r="F178" s="77">
        <v>0</v>
      </c>
      <c r="G178" s="77">
        <v>0</v>
      </c>
      <c r="H178" s="77">
        <v>0</v>
      </c>
      <c r="I178" s="77">
        <v>0</v>
      </c>
      <c r="J178" s="77">
        <v>0</v>
      </c>
      <c r="K178" s="77">
        <v>0</v>
      </c>
      <c r="L178" s="77">
        <v>0</v>
      </c>
      <c r="M178" s="77">
        <v>0</v>
      </c>
      <c r="N178" s="77">
        <v>0</v>
      </c>
      <c r="O178" s="77">
        <v>0</v>
      </c>
      <c r="P178" s="77">
        <v>0</v>
      </c>
      <c r="Q178" s="77">
        <v>0</v>
      </c>
      <c r="R178" s="77">
        <v>0</v>
      </c>
      <c r="S178" s="77">
        <v>0</v>
      </c>
      <c r="T178" s="77">
        <v>0</v>
      </c>
      <c r="U178" s="77">
        <v>0</v>
      </c>
      <c r="V178" s="77">
        <v>0</v>
      </c>
      <c r="W178" s="77">
        <v>0</v>
      </c>
      <c r="X178" s="77">
        <v>0</v>
      </c>
      <c r="Y178" s="77">
        <v>0</v>
      </c>
      <c r="Z178" s="77">
        <v>0</v>
      </c>
      <c r="AA178" s="77">
        <v>0</v>
      </c>
      <c r="AB178" s="77">
        <v>0</v>
      </c>
      <c r="AC178" s="77">
        <v>0</v>
      </c>
      <c r="AD178" s="77">
        <v>0</v>
      </c>
      <c r="AE178" s="77">
        <v>0</v>
      </c>
      <c r="AF178" s="77">
        <v>0</v>
      </c>
      <c r="AG178" s="77"/>
      <c r="AH178" s="77"/>
      <c r="AI178" s="77"/>
      <c r="AJ178" s="77"/>
    </row>
    <row r="179" spans="1:36" ht="12.75" x14ac:dyDescent="0.2">
      <c r="A179" s="77" t="s">
        <v>767</v>
      </c>
      <c r="B179" s="77">
        <v>0.24299999999999999</v>
      </c>
      <c r="C179" s="77">
        <v>0.245</v>
      </c>
      <c r="D179" s="77">
        <v>0.247</v>
      </c>
      <c r="E179" s="77">
        <v>0.249</v>
      </c>
      <c r="F179" s="77">
        <v>0.252</v>
      </c>
      <c r="G179" s="77">
        <v>0.254</v>
      </c>
      <c r="H179" s="77">
        <v>0.25600000000000001</v>
      </c>
      <c r="I179" s="77">
        <v>0.25900000000000001</v>
      </c>
      <c r="J179" s="77">
        <v>0.26100000000000001</v>
      </c>
      <c r="K179" s="77">
        <v>0.26300000000000001</v>
      </c>
      <c r="L179" s="77">
        <v>0.26600000000000001</v>
      </c>
      <c r="M179" s="77">
        <v>0.26700000000000002</v>
      </c>
      <c r="N179" s="77">
        <v>0.26800000000000002</v>
      </c>
      <c r="O179" s="77">
        <v>0.26900000000000002</v>
      </c>
      <c r="P179" s="77">
        <v>0.27</v>
      </c>
      <c r="Q179" s="77">
        <v>0.27100000000000002</v>
      </c>
      <c r="R179" s="77">
        <v>0.27200000000000002</v>
      </c>
      <c r="S179" s="77">
        <v>0.27300000000000002</v>
      </c>
      <c r="T179" s="77">
        <v>0.27400000000000002</v>
      </c>
      <c r="U179" s="77">
        <v>0.27500000000000002</v>
      </c>
      <c r="V179" s="77">
        <v>0.27600000000000002</v>
      </c>
      <c r="W179" s="77">
        <v>0.27700000000000002</v>
      </c>
      <c r="X179" s="77">
        <v>0.27800000000000002</v>
      </c>
      <c r="Y179" s="77">
        <v>0.27900000000000003</v>
      </c>
      <c r="Z179" s="77">
        <v>0.28000000000000003</v>
      </c>
      <c r="AA179" s="77">
        <v>0.28100000000000003</v>
      </c>
      <c r="AB179" s="77">
        <v>0.28199999999999997</v>
      </c>
      <c r="AC179" s="77">
        <v>0.28299999999999997</v>
      </c>
      <c r="AD179" s="77">
        <v>0.28399999999999997</v>
      </c>
      <c r="AE179" s="77">
        <v>0.28499999999999998</v>
      </c>
      <c r="AF179" s="77">
        <v>0.28599999999999998</v>
      </c>
      <c r="AG179" s="77"/>
      <c r="AH179" s="77"/>
      <c r="AI179" s="77"/>
      <c r="AJ179" s="77"/>
    </row>
    <row r="180" spans="1:36" ht="12.75" x14ac:dyDescent="0.2">
      <c r="A180" s="77" t="s">
        <v>768</v>
      </c>
      <c r="B180" s="77">
        <v>0.20599999999999999</v>
      </c>
      <c r="C180" s="77">
        <v>0.20599999999999999</v>
      </c>
      <c r="D180" s="77">
        <v>0.20599999999999999</v>
      </c>
      <c r="E180" s="77">
        <v>0.20599999999999999</v>
      </c>
      <c r="F180" s="77">
        <v>0.20599999999999999</v>
      </c>
      <c r="G180" s="77">
        <v>0.20599999999999999</v>
      </c>
      <c r="H180" s="77">
        <v>0.20599999999999999</v>
      </c>
      <c r="I180" s="77">
        <v>0.20599999999999999</v>
      </c>
      <c r="J180" s="77">
        <v>0.20599999999999999</v>
      </c>
      <c r="K180" s="77">
        <v>0.20599999999999999</v>
      </c>
      <c r="L180" s="77">
        <v>0.20599999999999999</v>
      </c>
      <c r="M180" s="77">
        <v>0.20599999999999999</v>
      </c>
      <c r="N180" s="77">
        <v>0.20599999999999999</v>
      </c>
      <c r="O180" s="77">
        <v>0.20599999999999999</v>
      </c>
      <c r="P180" s="77">
        <v>0.20599999999999999</v>
      </c>
      <c r="Q180" s="77">
        <v>0.20599999999999999</v>
      </c>
      <c r="R180" s="77">
        <v>0.20599999999999999</v>
      </c>
      <c r="S180" s="77">
        <v>0.20599999999999999</v>
      </c>
      <c r="T180" s="77">
        <v>0.20599999999999999</v>
      </c>
      <c r="U180" s="77">
        <v>0.20599999999999999</v>
      </c>
      <c r="V180" s="77">
        <v>0.20599999999999999</v>
      </c>
      <c r="W180" s="77">
        <v>0.20599999999999999</v>
      </c>
      <c r="X180" s="77">
        <v>0.20599999999999999</v>
      </c>
      <c r="Y180" s="77">
        <v>0.20599999999999999</v>
      </c>
      <c r="Z180" s="77">
        <v>0.20599999999999999</v>
      </c>
      <c r="AA180" s="77">
        <v>0.20599999999999999</v>
      </c>
      <c r="AB180" s="77">
        <v>0.20599999999999999</v>
      </c>
      <c r="AC180" s="77">
        <v>0.20599999999999999</v>
      </c>
      <c r="AD180" s="77">
        <v>0.20599999999999999</v>
      </c>
      <c r="AE180" s="77">
        <v>0.20599999999999999</v>
      </c>
      <c r="AF180" s="77">
        <v>0.20599999999999999</v>
      </c>
      <c r="AG180" s="77"/>
      <c r="AH180" s="77"/>
      <c r="AI180" s="77"/>
      <c r="AJ180" s="77"/>
    </row>
    <row r="181" spans="1:36" ht="12.75" x14ac:dyDescent="0.2">
      <c r="A181" s="77" t="s">
        <v>769</v>
      </c>
      <c r="B181" s="77">
        <v>0</v>
      </c>
      <c r="C181" s="77">
        <v>0</v>
      </c>
      <c r="D181" s="77">
        <v>0</v>
      </c>
      <c r="E181" s="77">
        <v>0</v>
      </c>
      <c r="F181" s="77">
        <v>0</v>
      </c>
      <c r="G181" s="77">
        <v>0</v>
      </c>
      <c r="H181" s="77">
        <v>0</v>
      </c>
      <c r="I181" s="77">
        <v>0</v>
      </c>
      <c r="J181" s="77">
        <v>0</v>
      </c>
      <c r="K181" s="77">
        <v>0</v>
      </c>
      <c r="L181" s="77">
        <v>0</v>
      </c>
      <c r="M181" s="77">
        <v>0</v>
      </c>
      <c r="N181" s="77">
        <v>0</v>
      </c>
      <c r="O181" s="77">
        <v>0</v>
      </c>
      <c r="P181" s="77">
        <v>0</v>
      </c>
      <c r="Q181" s="77">
        <v>0</v>
      </c>
      <c r="R181" s="77">
        <v>0</v>
      </c>
      <c r="S181" s="77">
        <v>0</v>
      </c>
      <c r="T181" s="77">
        <v>0</v>
      </c>
      <c r="U181" s="77">
        <v>0</v>
      </c>
      <c r="V181" s="77">
        <v>0</v>
      </c>
      <c r="W181" s="77">
        <v>0</v>
      </c>
      <c r="X181" s="77">
        <v>0</v>
      </c>
      <c r="Y181" s="77">
        <v>0</v>
      </c>
      <c r="Z181" s="77">
        <v>0</v>
      </c>
      <c r="AA181" s="77">
        <v>0</v>
      </c>
      <c r="AB181" s="77">
        <v>0</v>
      </c>
      <c r="AC181" s="77">
        <v>0</v>
      </c>
      <c r="AD181" s="77">
        <v>0</v>
      </c>
      <c r="AE181" s="77">
        <v>0</v>
      </c>
      <c r="AF181" s="77">
        <v>0</v>
      </c>
      <c r="AG181" s="77"/>
      <c r="AH181" s="77"/>
      <c r="AI181" s="77"/>
      <c r="AJ181" s="77"/>
    </row>
    <row r="182" spans="1:36" ht="12.75" x14ac:dyDescent="0.2">
      <c r="A182" s="77" t="s">
        <v>770</v>
      </c>
      <c r="B182" s="77">
        <v>0.57599999999999996</v>
      </c>
      <c r="C182" s="77">
        <v>0.57599999999999996</v>
      </c>
      <c r="D182" s="77">
        <v>0.57599999999999996</v>
      </c>
      <c r="E182" s="77">
        <v>0.57599999999999996</v>
      </c>
      <c r="F182" s="77">
        <v>0.57599999999999996</v>
      </c>
      <c r="G182" s="77">
        <v>0.57599999999999996</v>
      </c>
      <c r="H182" s="77">
        <v>0.57599999999999996</v>
      </c>
      <c r="I182" s="77">
        <v>0.57599999999999996</v>
      </c>
      <c r="J182" s="77">
        <v>0.57599999999999996</v>
      </c>
      <c r="K182" s="77">
        <v>0.57599999999999996</v>
      </c>
      <c r="L182" s="77">
        <v>0.57599999999999996</v>
      </c>
      <c r="M182" s="77">
        <v>0.57599999999999996</v>
      </c>
      <c r="N182" s="77">
        <v>0.57599999999999996</v>
      </c>
      <c r="O182" s="77">
        <v>0.57599999999999996</v>
      </c>
      <c r="P182" s="77">
        <v>0.57599999999999996</v>
      </c>
      <c r="Q182" s="77">
        <v>0.57599999999999996</v>
      </c>
      <c r="R182" s="77">
        <v>0.57599999999999996</v>
      </c>
      <c r="S182" s="77">
        <v>0.57599999999999996</v>
      </c>
      <c r="T182" s="77">
        <v>0.57599999999999996</v>
      </c>
      <c r="U182" s="77">
        <v>0.57599999999999996</v>
      </c>
      <c r="V182" s="77">
        <v>0.57599999999999996</v>
      </c>
      <c r="W182" s="77">
        <v>0.57599999999999996</v>
      </c>
      <c r="X182" s="77">
        <v>0.57599999999999996</v>
      </c>
      <c r="Y182" s="77">
        <v>0.57599999999999996</v>
      </c>
      <c r="Z182" s="77">
        <v>0.57599999999999996</v>
      </c>
      <c r="AA182" s="77">
        <v>0.57599999999999996</v>
      </c>
      <c r="AB182" s="77">
        <v>0.57599999999999996</v>
      </c>
      <c r="AC182" s="77">
        <v>0.57599999999999996</v>
      </c>
      <c r="AD182" s="77">
        <v>0.57599999999999996</v>
      </c>
      <c r="AE182" s="77">
        <v>0.57599999999999996</v>
      </c>
      <c r="AF182" s="77">
        <v>0.57599999999999996</v>
      </c>
      <c r="AG182" s="77"/>
      <c r="AH182" s="77"/>
      <c r="AI182" s="77"/>
      <c r="AJ182" s="77"/>
    </row>
    <row r="183" spans="1:36" ht="12.75" x14ac:dyDescent="0.2">
      <c r="A183" s="77" t="s">
        <v>771</v>
      </c>
      <c r="B183" s="77">
        <v>0.625</v>
      </c>
      <c r="C183" s="77">
        <v>0.625</v>
      </c>
      <c r="D183" s="77">
        <v>0.625</v>
      </c>
      <c r="E183" s="77">
        <v>0.625</v>
      </c>
      <c r="F183" s="77">
        <v>0.625</v>
      </c>
      <c r="G183" s="77">
        <v>0.625</v>
      </c>
      <c r="H183" s="77">
        <v>0.625</v>
      </c>
      <c r="I183" s="77">
        <v>0.625</v>
      </c>
      <c r="J183" s="77">
        <v>0.625</v>
      </c>
      <c r="K183" s="77">
        <v>0.625</v>
      </c>
      <c r="L183" s="77">
        <v>0.625</v>
      </c>
      <c r="M183" s="77">
        <v>0.625</v>
      </c>
      <c r="N183" s="77">
        <v>0.625</v>
      </c>
      <c r="O183" s="77">
        <v>0.625</v>
      </c>
      <c r="P183" s="77">
        <v>0.625</v>
      </c>
      <c r="Q183" s="77">
        <v>0.625</v>
      </c>
      <c r="R183" s="77">
        <v>0.625</v>
      </c>
      <c r="S183" s="77">
        <v>0.625</v>
      </c>
      <c r="T183" s="77">
        <v>0.625</v>
      </c>
      <c r="U183" s="77">
        <v>0.625</v>
      </c>
      <c r="V183" s="77">
        <v>0.625</v>
      </c>
      <c r="W183" s="77">
        <v>0.625</v>
      </c>
      <c r="X183" s="77">
        <v>0.625</v>
      </c>
      <c r="Y183" s="77">
        <v>0.625</v>
      </c>
      <c r="Z183" s="77">
        <v>0.625</v>
      </c>
      <c r="AA183" s="77">
        <v>0.625</v>
      </c>
      <c r="AB183" s="77">
        <v>0.625</v>
      </c>
      <c r="AC183" s="77">
        <v>0.625</v>
      </c>
      <c r="AD183" s="77">
        <v>0.625</v>
      </c>
      <c r="AE183" s="77">
        <v>0.625</v>
      </c>
      <c r="AF183" s="77">
        <v>0.625</v>
      </c>
      <c r="AG183" s="77"/>
      <c r="AH183" s="77"/>
      <c r="AI183" s="77"/>
      <c r="AJ183" s="77"/>
    </row>
    <row r="184" spans="1:36" ht="12.75" x14ac:dyDescent="0.2">
      <c r="A184" s="77" t="s">
        <v>772</v>
      </c>
      <c r="B184" s="77">
        <v>0</v>
      </c>
      <c r="C184" s="77">
        <v>0</v>
      </c>
      <c r="D184" s="77">
        <v>0</v>
      </c>
      <c r="E184" s="77">
        <v>0</v>
      </c>
      <c r="F184" s="77">
        <v>0</v>
      </c>
      <c r="G184" s="77">
        <v>0</v>
      </c>
      <c r="H184" s="77">
        <v>0</v>
      </c>
      <c r="I184" s="77">
        <v>0</v>
      </c>
      <c r="J184" s="77">
        <v>0</v>
      </c>
      <c r="K184" s="77">
        <v>0</v>
      </c>
      <c r="L184" s="77">
        <v>0</v>
      </c>
      <c r="M184" s="77">
        <v>0</v>
      </c>
      <c r="N184" s="77">
        <v>0</v>
      </c>
      <c r="O184" s="77">
        <v>0</v>
      </c>
      <c r="P184" s="77">
        <v>0</v>
      </c>
      <c r="Q184" s="77">
        <v>0</v>
      </c>
      <c r="R184" s="77">
        <v>0</v>
      </c>
      <c r="S184" s="77">
        <v>0</v>
      </c>
      <c r="T184" s="77">
        <v>0</v>
      </c>
      <c r="U184" s="77">
        <v>0</v>
      </c>
      <c r="V184" s="77">
        <v>0</v>
      </c>
      <c r="W184" s="77">
        <v>0</v>
      </c>
      <c r="X184" s="77">
        <v>0</v>
      </c>
      <c r="Y184" s="77">
        <v>0</v>
      </c>
      <c r="Z184" s="77">
        <v>0</v>
      </c>
      <c r="AA184" s="77">
        <v>0</v>
      </c>
      <c r="AB184" s="77">
        <v>0</v>
      </c>
      <c r="AC184" s="77">
        <v>0</v>
      </c>
      <c r="AD184" s="77">
        <v>0</v>
      </c>
      <c r="AE184" s="77">
        <v>0</v>
      </c>
      <c r="AF184" s="77">
        <v>0</v>
      </c>
      <c r="AG184" s="77"/>
      <c r="AH184" s="77"/>
      <c r="AI184" s="77"/>
      <c r="AJ184" s="77"/>
    </row>
    <row r="185" spans="1:36" ht="12.75" x14ac:dyDescent="0.2">
      <c r="A185" s="77" t="s">
        <v>773</v>
      </c>
      <c r="B185" s="77">
        <v>0.68799999999999994</v>
      </c>
      <c r="C185" s="77">
        <v>0.68799999999999994</v>
      </c>
      <c r="D185" s="77">
        <v>0.68799999999999994</v>
      </c>
      <c r="E185" s="77">
        <v>0.68799999999999994</v>
      </c>
      <c r="F185" s="77">
        <v>0.68799999999999994</v>
      </c>
      <c r="G185" s="77">
        <v>0.68799999999999994</v>
      </c>
      <c r="H185" s="77">
        <v>0.68799999999999994</v>
      </c>
      <c r="I185" s="77">
        <v>0.68799999999999994</v>
      </c>
      <c r="J185" s="77">
        <v>0.68799999999999994</v>
      </c>
      <c r="K185" s="77">
        <v>0.68799999999999994</v>
      </c>
      <c r="L185" s="77">
        <v>0.68799999999999994</v>
      </c>
      <c r="M185" s="77">
        <v>0.68799999999999994</v>
      </c>
      <c r="N185" s="77">
        <v>0.68799999999999994</v>
      </c>
      <c r="O185" s="77">
        <v>0.68799999999999994</v>
      </c>
      <c r="P185" s="77">
        <v>0.68799999999999994</v>
      </c>
      <c r="Q185" s="77">
        <v>0.68799999999999994</v>
      </c>
      <c r="R185" s="77">
        <v>0.68799999999999994</v>
      </c>
      <c r="S185" s="77">
        <v>0.68799999999999994</v>
      </c>
      <c r="T185" s="77">
        <v>0.68799999999999994</v>
      </c>
      <c r="U185" s="77">
        <v>0.68799999999999994</v>
      </c>
      <c r="V185" s="77">
        <v>0.68799999999999994</v>
      </c>
      <c r="W185" s="77">
        <v>0.68799999999999994</v>
      </c>
      <c r="X185" s="77">
        <v>0.68799999999999994</v>
      </c>
      <c r="Y185" s="77">
        <v>0.68799999999999994</v>
      </c>
      <c r="Z185" s="77">
        <v>0.68799999999999994</v>
      </c>
      <c r="AA185" s="77">
        <v>0.68799999999999994</v>
      </c>
      <c r="AB185" s="77">
        <v>0.68799999999999994</v>
      </c>
      <c r="AC185" s="77">
        <v>0.68799999999999994</v>
      </c>
      <c r="AD185" s="77">
        <v>0.68799999999999994</v>
      </c>
      <c r="AE185" s="77">
        <v>0.68799999999999994</v>
      </c>
      <c r="AF185" s="77">
        <v>0.68799999999999994</v>
      </c>
      <c r="AG185" s="77"/>
      <c r="AH185" s="77"/>
      <c r="AI185" s="77"/>
      <c r="AJ185" s="77"/>
    </row>
    <row r="186" spans="1:36" ht="12.75" x14ac:dyDescent="0.2">
      <c r="A186" s="77" t="s">
        <v>774</v>
      </c>
      <c r="B186" s="77">
        <v>0.69099999999999995</v>
      </c>
      <c r="C186" s="77">
        <v>0.69099999999999995</v>
      </c>
      <c r="D186" s="77">
        <v>0.69099999999999995</v>
      </c>
      <c r="E186" s="77">
        <v>0.69099999999999995</v>
      </c>
      <c r="F186" s="77">
        <v>0.69099999999999995</v>
      </c>
      <c r="G186" s="77">
        <v>0.69099999999999995</v>
      </c>
      <c r="H186" s="77">
        <v>0.69099999999999995</v>
      </c>
      <c r="I186" s="77">
        <v>0.69099999999999995</v>
      </c>
      <c r="J186" s="77">
        <v>0.69099999999999995</v>
      </c>
      <c r="K186" s="77">
        <v>0.69099999999999995</v>
      </c>
      <c r="L186" s="77">
        <v>0.69099999999999995</v>
      </c>
      <c r="M186" s="77">
        <v>0.69099999999999995</v>
      </c>
      <c r="N186" s="77">
        <v>0.69099999999999995</v>
      </c>
      <c r="O186" s="77">
        <v>0.69099999999999995</v>
      </c>
      <c r="P186" s="77">
        <v>0.69099999999999995</v>
      </c>
      <c r="Q186" s="77">
        <v>0.69099999999999995</v>
      </c>
      <c r="R186" s="77">
        <v>0.69099999999999995</v>
      </c>
      <c r="S186" s="77">
        <v>0.69099999999999995</v>
      </c>
      <c r="T186" s="77">
        <v>0.69099999999999995</v>
      </c>
      <c r="U186" s="77">
        <v>0.69099999999999995</v>
      </c>
      <c r="V186" s="77">
        <v>0.69099999999999995</v>
      </c>
      <c r="W186" s="77">
        <v>0.69099999999999995</v>
      </c>
      <c r="X186" s="77">
        <v>0.69099999999999995</v>
      </c>
      <c r="Y186" s="77">
        <v>0.69099999999999995</v>
      </c>
      <c r="Z186" s="77">
        <v>0.69099999999999995</v>
      </c>
      <c r="AA186" s="77">
        <v>0.69099999999999995</v>
      </c>
      <c r="AB186" s="77">
        <v>0.69099999999999995</v>
      </c>
      <c r="AC186" s="77">
        <v>0.69099999999999995</v>
      </c>
      <c r="AD186" s="77">
        <v>0.69099999999999995</v>
      </c>
      <c r="AE186" s="77">
        <v>0.69099999999999995</v>
      </c>
      <c r="AF186" s="77">
        <v>0.69099999999999995</v>
      </c>
      <c r="AG186" s="77"/>
      <c r="AH186" s="77"/>
      <c r="AI186" s="77"/>
      <c r="AJ186" s="77"/>
    </row>
    <row r="187" spans="1:36" ht="12.75" x14ac:dyDescent="0.2">
      <c r="A187" s="77" t="s">
        <v>775</v>
      </c>
      <c r="B187" s="77">
        <v>0</v>
      </c>
      <c r="C187" s="77">
        <v>0</v>
      </c>
      <c r="D187" s="77">
        <v>0</v>
      </c>
      <c r="E187" s="77">
        <v>0</v>
      </c>
      <c r="F187" s="77">
        <v>0</v>
      </c>
      <c r="G187" s="77">
        <v>0</v>
      </c>
      <c r="H187" s="77">
        <v>0</v>
      </c>
      <c r="I187" s="77">
        <v>0</v>
      </c>
      <c r="J187" s="77">
        <v>0</v>
      </c>
      <c r="K187" s="77">
        <v>0</v>
      </c>
      <c r="L187" s="77">
        <v>0</v>
      </c>
      <c r="M187" s="77">
        <v>0</v>
      </c>
      <c r="N187" s="77">
        <v>0</v>
      </c>
      <c r="O187" s="77">
        <v>0</v>
      </c>
      <c r="P187" s="77">
        <v>0</v>
      </c>
      <c r="Q187" s="77">
        <v>0</v>
      </c>
      <c r="R187" s="77">
        <v>0</v>
      </c>
      <c r="S187" s="77">
        <v>0</v>
      </c>
      <c r="T187" s="77">
        <v>0</v>
      </c>
      <c r="U187" s="77">
        <v>0</v>
      </c>
      <c r="V187" s="77">
        <v>0</v>
      </c>
      <c r="W187" s="77">
        <v>0</v>
      </c>
      <c r="X187" s="77">
        <v>0</v>
      </c>
      <c r="Y187" s="77">
        <v>0</v>
      </c>
      <c r="Z187" s="77">
        <v>0</v>
      </c>
      <c r="AA187" s="77">
        <v>0</v>
      </c>
      <c r="AB187" s="77">
        <v>0</v>
      </c>
      <c r="AC187" s="77">
        <v>0</v>
      </c>
      <c r="AD187" s="77">
        <v>0</v>
      </c>
      <c r="AE187" s="77">
        <v>0</v>
      </c>
      <c r="AF187" s="77">
        <v>0</v>
      </c>
      <c r="AG187" s="77"/>
      <c r="AH187" s="77"/>
      <c r="AI187" s="77"/>
      <c r="AJ187" s="77"/>
    </row>
    <row r="188" spans="1:36" ht="12.75" x14ac:dyDescent="0.2">
      <c r="A188" s="77" t="s">
        <v>776</v>
      </c>
      <c r="B188" s="77">
        <v>0.76</v>
      </c>
      <c r="C188" s="77">
        <v>0.76</v>
      </c>
      <c r="D188" s="77">
        <v>0.76</v>
      </c>
      <c r="E188" s="77">
        <v>0.76</v>
      </c>
      <c r="F188" s="77">
        <v>0.76</v>
      </c>
      <c r="G188" s="77">
        <v>0.76</v>
      </c>
      <c r="H188" s="77">
        <v>0.76</v>
      </c>
      <c r="I188" s="77">
        <v>0.76</v>
      </c>
      <c r="J188" s="77">
        <v>0.76</v>
      </c>
      <c r="K188" s="77">
        <v>0.76</v>
      </c>
      <c r="L188" s="77">
        <v>0.76</v>
      </c>
      <c r="M188" s="77">
        <v>0.76</v>
      </c>
      <c r="N188" s="77">
        <v>0.76</v>
      </c>
      <c r="O188" s="77">
        <v>0.76</v>
      </c>
      <c r="P188" s="77">
        <v>0.76</v>
      </c>
      <c r="Q188" s="77">
        <v>0.76</v>
      </c>
      <c r="R188" s="77">
        <v>0.76</v>
      </c>
      <c r="S188" s="77">
        <v>0.76</v>
      </c>
      <c r="T188" s="77">
        <v>0.76</v>
      </c>
      <c r="U188" s="77">
        <v>0.76</v>
      </c>
      <c r="V188" s="77">
        <v>0.76</v>
      </c>
      <c r="W188" s="77">
        <v>0.76</v>
      </c>
      <c r="X188" s="77">
        <v>0.76</v>
      </c>
      <c r="Y188" s="77">
        <v>0.76</v>
      </c>
      <c r="Z188" s="77">
        <v>0.76</v>
      </c>
      <c r="AA188" s="77">
        <v>0.76</v>
      </c>
      <c r="AB188" s="77">
        <v>0.76</v>
      </c>
      <c r="AC188" s="77">
        <v>0.76</v>
      </c>
      <c r="AD188" s="77">
        <v>0.76</v>
      </c>
      <c r="AE188" s="77">
        <v>0.76</v>
      </c>
      <c r="AF188" s="77">
        <v>0.76</v>
      </c>
      <c r="AG188" s="77"/>
      <c r="AH188" s="77"/>
      <c r="AI188" s="77"/>
      <c r="AJ188" s="77"/>
    </row>
    <row r="189" spans="1:36" ht="12.75" x14ac:dyDescent="0.2">
      <c r="A189" s="77" t="s">
        <v>777</v>
      </c>
      <c r="B189" s="77">
        <v>5.6000000000000001E-2</v>
      </c>
      <c r="C189" s="77">
        <v>5.6000000000000001E-2</v>
      </c>
      <c r="D189" s="77">
        <v>5.6000000000000001E-2</v>
      </c>
      <c r="E189" s="77">
        <v>5.6000000000000001E-2</v>
      </c>
      <c r="F189" s="77">
        <v>5.6000000000000001E-2</v>
      </c>
      <c r="G189" s="77">
        <v>5.6000000000000001E-2</v>
      </c>
      <c r="H189" s="77">
        <v>5.6000000000000001E-2</v>
      </c>
      <c r="I189" s="77">
        <v>5.6000000000000001E-2</v>
      </c>
      <c r="J189" s="77">
        <v>5.6000000000000001E-2</v>
      </c>
      <c r="K189" s="77">
        <v>5.6000000000000001E-2</v>
      </c>
      <c r="L189" s="77">
        <v>5.6000000000000001E-2</v>
      </c>
      <c r="M189" s="77">
        <v>5.6000000000000001E-2</v>
      </c>
      <c r="N189" s="77">
        <v>5.6000000000000001E-2</v>
      </c>
      <c r="O189" s="77">
        <v>5.6000000000000001E-2</v>
      </c>
      <c r="P189" s="77">
        <v>5.6000000000000001E-2</v>
      </c>
      <c r="Q189" s="77">
        <v>5.6000000000000001E-2</v>
      </c>
      <c r="R189" s="77">
        <v>5.6000000000000001E-2</v>
      </c>
      <c r="S189" s="77">
        <v>5.6000000000000001E-2</v>
      </c>
      <c r="T189" s="77">
        <v>5.6000000000000001E-2</v>
      </c>
      <c r="U189" s="77">
        <v>5.6000000000000001E-2</v>
      </c>
      <c r="V189" s="77">
        <v>5.6000000000000001E-2</v>
      </c>
      <c r="W189" s="77">
        <v>5.6000000000000001E-2</v>
      </c>
      <c r="X189" s="77">
        <v>5.6000000000000001E-2</v>
      </c>
      <c r="Y189" s="77">
        <v>5.6000000000000001E-2</v>
      </c>
      <c r="Z189" s="77">
        <v>5.6000000000000001E-2</v>
      </c>
      <c r="AA189" s="77">
        <v>5.6000000000000001E-2</v>
      </c>
      <c r="AB189" s="77">
        <v>5.6000000000000001E-2</v>
      </c>
      <c r="AC189" s="77">
        <v>5.6000000000000001E-2</v>
      </c>
      <c r="AD189" s="77">
        <v>5.6000000000000001E-2</v>
      </c>
      <c r="AE189" s="77">
        <v>5.6000000000000001E-2</v>
      </c>
      <c r="AF189" s="77">
        <v>5.6000000000000001E-2</v>
      </c>
      <c r="AG189" s="77"/>
      <c r="AH189" s="77"/>
      <c r="AI189" s="77"/>
      <c r="AJ189" s="77"/>
    </row>
    <row r="190" spans="1:36" ht="12.75" x14ac:dyDescent="0.2">
      <c r="A190" s="77" t="s">
        <v>778</v>
      </c>
      <c r="B190" s="77">
        <v>0</v>
      </c>
      <c r="C190" s="77">
        <v>0</v>
      </c>
      <c r="D190" s="77">
        <v>0</v>
      </c>
      <c r="E190" s="77">
        <v>0</v>
      </c>
      <c r="F190" s="77">
        <v>0</v>
      </c>
      <c r="G190" s="77">
        <v>0</v>
      </c>
      <c r="H190" s="77">
        <v>0</v>
      </c>
      <c r="I190" s="77">
        <v>0</v>
      </c>
      <c r="J190" s="77">
        <v>0</v>
      </c>
      <c r="K190" s="77">
        <v>0</v>
      </c>
      <c r="L190" s="77">
        <v>0</v>
      </c>
      <c r="M190" s="77">
        <v>0</v>
      </c>
      <c r="N190" s="77">
        <v>0</v>
      </c>
      <c r="O190" s="77">
        <v>0</v>
      </c>
      <c r="P190" s="77">
        <v>0</v>
      </c>
      <c r="Q190" s="77">
        <v>0</v>
      </c>
      <c r="R190" s="77">
        <v>0</v>
      </c>
      <c r="S190" s="77">
        <v>0</v>
      </c>
      <c r="T190" s="77">
        <v>0</v>
      </c>
      <c r="U190" s="77">
        <v>0</v>
      </c>
      <c r="V190" s="77">
        <v>0</v>
      </c>
      <c r="W190" s="77">
        <v>0</v>
      </c>
      <c r="X190" s="77">
        <v>0</v>
      </c>
      <c r="Y190" s="77">
        <v>0</v>
      </c>
      <c r="Z190" s="77">
        <v>0</v>
      </c>
      <c r="AA190" s="77">
        <v>0</v>
      </c>
      <c r="AB190" s="77">
        <v>0</v>
      </c>
      <c r="AC190" s="77">
        <v>0</v>
      </c>
      <c r="AD190" s="77">
        <v>0</v>
      </c>
      <c r="AE190" s="77">
        <v>0</v>
      </c>
      <c r="AF190" s="77">
        <v>0</v>
      </c>
      <c r="AG190" s="77"/>
      <c r="AH190" s="77"/>
      <c r="AI190" s="77"/>
      <c r="AJ190" s="77"/>
    </row>
    <row r="191" spans="1:36" ht="12.75" x14ac:dyDescent="0.2">
      <c r="A191" s="77" t="s">
        <v>779</v>
      </c>
      <c r="B191" s="77">
        <v>6.2E-2</v>
      </c>
      <c r="C191" s="77">
        <v>6.2E-2</v>
      </c>
      <c r="D191" s="77">
        <v>6.2E-2</v>
      </c>
      <c r="E191" s="77">
        <v>6.2E-2</v>
      </c>
      <c r="F191" s="77">
        <v>6.2E-2</v>
      </c>
      <c r="G191" s="77">
        <v>6.2E-2</v>
      </c>
      <c r="H191" s="77">
        <v>6.2E-2</v>
      </c>
      <c r="I191" s="77">
        <v>6.2E-2</v>
      </c>
      <c r="J191" s="77">
        <v>6.2E-2</v>
      </c>
      <c r="K191" s="77">
        <v>6.2E-2</v>
      </c>
      <c r="L191" s="77">
        <v>6.2E-2</v>
      </c>
      <c r="M191" s="77">
        <v>6.2E-2</v>
      </c>
      <c r="N191" s="77">
        <v>6.2E-2</v>
      </c>
      <c r="O191" s="77">
        <v>6.2E-2</v>
      </c>
      <c r="P191" s="77">
        <v>6.2E-2</v>
      </c>
      <c r="Q191" s="77">
        <v>6.2E-2</v>
      </c>
      <c r="R191" s="77">
        <v>6.2E-2</v>
      </c>
      <c r="S191" s="77">
        <v>6.2E-2</v>
      </c>
      <c r="T191" s="77">
        <v>6.2E-2</v>
      </c>
      <c r="U191" s="77">
        <v>6.2E-2</v>
      </c>
      <c r="V191" s="77">
        <v>6.2E-2</v>
      </c>
      <c r="W191" s="77">
        <v>6.2E-2</v>
      </c>
      <c r="X191" s="77">
        <v>6.2E-2</v>
      </c>
      <c r="Y191" s="77">
        <v>6.2E-2</v>
      </c>
      <c r="Z191" s="77">
        <v>6.2E-2</v>
      </c>
      <c r="AA191" s="77">
        <v>6.2E-2</v>
      </c>
      <c r="AB191" s="77">
        <v>6.2E-2</v>
      </c>
      <c r="AC191" s="77">
        <v>6.2E-2</v>
      </c>
      <c r="AD191" s="77">
        <v>6.2E-2</v>
      </c>
      <c r="AE191" s="77">
        <v>6.2E-2</v>
      </c>
      <c r="AF191" s="77">
        <v>6.2E-2</v>
      </c>
      <c r="AG191" s="77"/>
      <c r="AH191" s="77"/>
      <c r="AI191" s="77"/>
      <c r="AJ191" s="77"/>
    </row>
    <row r="192" spans="1:36" ht="12.75" x14ac:dyDescent="0.2">
      <c r="A192" s="77" t="s">
        <v>780</v>
      </c>
      <c r="B192" s="77">
        <v>0.13300000000000001</v>
      </c>
      <c r="C192" s="77">
        <v>0.13300000000000001</v>
      </c>
      <c r="D192" s="77">
        <v>0.13300000000000001</v>
      </c>
      <c r="E192" s="77">
        <v>0.13300000000000001</v>
      </c>
      <c r="F192" s="77">
        <v>0.13300000000000001</v>
      </c>
      <c r="G192" s="77">
        <v>0.13300000000000001</v>
      </c>
      <c r="H192" s="77">
        <v>0.13300000000000001</v>
      </c>
      <c r="I192" s="77">
        <v>0.13300000000000001</v>
      </c>
      <c r="J192" s="77">
        <v>0.13300000000000001</v>
      </c>
      <c r="K192" s="77">
        <v>0.13300000000000001</v>
      </c>
      <c r="L192" s="77">
        <v>0.13300000000000001</v>
      </c>
      <c r="M192" s="77">
        <v>0.13300000000000001</v>
      </c>
      <c r="N192" s="77">
        <v>0.13300000000000001</v>
      </c>
      <c r="O192" s="77">
        <v>0.13300000000000001</v>
      </c>
      <c r="P192" s="77">
        <v>0.13300000000000001</v>
      </c>
      <c r="Q192" s="77">
        <v>0.13300000000000001</v>
      </c>
      <c r="R192" s="77">
        <v>0.13300000000000001</v>
      </c>
      <c r="S192" s="77">
        <v>0.13300000000000001</v>
      </c>
      <c r="T192" s="77">
        <v>0.13300000000000001</v>
      </c>
      <c r="U192" s="77">
        <v>0.13300000000000001</v>
      </c>
      <c r="V192" s="77">
        <v>0.13300000000000001</v>
      </c>
      <c r="W192" s="77">
        <v>0.13300000000000001</v>
      </c>
      <c r="X192" s="77">
        <v>0.13300000000000001</v>
      </c>
      <c r="Y192" s="77">
        <v>0.13300000000000001</v>
      </c>
      <c r="Z192" s="77">
        <v>0.13300000000000001</v>
      </c>
      <c r="AA192" s="77">
        <v>0.13300000000000001</v>
      </c>
      <c r="AB192" s="77">
        <v>0.13300000000000001</v>
      </c>
      <c r="AC192" s="77">
        <v>0.13300000000000001</v>
      </c>
      <c r="AD192" s="77">
        <v>0.13300000000000001</v>
      </c>
      <c r="AE192" s="77">
        <v>0.13300000000000001</v>
      </c>
      <c r="AF192" s="77">
        <v>0.13300000000000001</v>
      </c>
      <c r="AG192" s="77"/>
      <c r="AH192" s="77"/>
      <c r="AI192" s="77"/>
      <c r="AJ192" s="77"/>
    </row>
    <row r="193" spans="1:36" ht="12.75" x14ac:dyDescent="0.2">
      <c r="A193" s="77" t="s">
        <v>781</v>
      </c>
      <c r="B193" s="77">
        <v>0</v>
      </c>
      <c r="C193" s="77">
        <v>0</v>
      </c>
      <c r="D193" s="77">
        <v>0</v>
      </c>
      <c r="E193" s="77">
        <v>0</v>
      </c>
      <c r="F193" s="77">
        <v>0</v>
      </c>
      <c r="G193" s="77">
        <v>0</v>
      </c>
      <c r="H193" s="77">
        <v>0</v>
      </c>
      <c r="I193" s="77">
        <v>0</v>
      </c>
      <c r="J193" s="77">
        <v>0</v>
      </c>
      <c r="K193" s="77">
        <v>0</v>
      </c>
      <c r="L193" s="77">
        <v>0</v>
      </c>
      <c r="M193" s="77">
        <v>0</v>
      </c>
      <c r="N193" s="77">
        <v>0</v>
      </c>
      <c r="O193" s="77">
        <v>0</v>
      </c>
      <c r="P193" s="77">
        <v>0</v>
      </c>
      <c r="Q193" s="77">
        <v>0</v>
      </c>
      <c r="R193" s="77">
        <v>0</v>
      </c>
      <c r="S193" s="77">
        <v>0</v>
      </c>
      <c r="T193" s="77">
        <v>0</v>
      </c>
      <c r="U193" s="77">
        <v>0</v>
      </c>
      <c r="V193" s="77">
        <v>0</v>
      </c>
      <c r="W193" s="77">
        <v>0</v>
      </c>
      <c r="X193" s="77">
        <v>0</v>
      </c>
      <c r="Y193" s="77">
        <v>0</v>
      </c>
      <c r="Z193" s="77">
        <v>0</v>
      </c>
      <c r="AA193" s="77">
        <v>0</v>
      </c>
      <c r="AB193" s="77">
        <v>0</v>
      </c>
      <c r="AC193" s="77">
        <v>0</v>
      </c>
      <c r="AD193" s="77">
        <v>0</v>
      </c>
      <c r="AE193" s="77">
        <v>0</v>
      </c>
      <c r="AF193" s="77">
        <v>0</v>
      </c>
      <c r="AG193" s="77"/>
      <c r="AH193" s="77"/>
      <c r="AI193" s="77"/>
      <c r="AJ193" s="77"/>
    </row>
    <row r="194" spans="1:36" ht="12.75" x14ac:dyDescent="0.2">
      <c r="A194" s="77" t="s">
        <v>782</v>
      </c>
      <c r="B194" s="77">
        <v>0.14599999999999999</v>
      </c>
      <c r="C194" s="77">
        <v>0.14599999999999999</v>
      </c>
      <c r="D194" s="77">
        <v>0.14599999999999999</v>
      </c>
      <c r="E194" s="77">
        <v>0.14599999999999999</v>
      </c>
      <c r="F194" s="77">
        <v>0.14599999999999999</v>
      </c>
      <c r="G194" s="77">
        <v>0.14599999999999999</v>
      </c>
      <c r="H194" s="77">
        <v>0.14599999999999999</v>
      </c>
      <c r="I194" s="77">
        <v>0.14599999999999999</v>
      </c>
      <c r="J194" s="77">
        <v>0.14599999999999999</v>
      </c>
      <c r="K194" s="77">
        <v>0.14599999999999999</v>
      </c>
      <c r="L194" s="77">
        <v>0.14599999999999999</v>
      </c>
      <c r="M194" s="77">
        <v>0.14599999999999999</v>
      </c>
      <c r="N194" s="77">
        <v>0.14599999999999999</v>
      </c>
      <c r="O194" s="77">
        <v>0.14599999999999999</v>
      </c>
      <c r="P194" s="77">
        <v>0.14599999999999999</v>
      </c>
      <c r="Q194" s="77">
        <v>0.14599999999999999</v>
      </c>
      <c r="R194" s="77">
        <v>0.14599999999999999</v>
      </c>
      <c r="S194" s="77">
        <v>0.14599999999999999</v>
      </c>
      <c r="T194" s="77">
        <v>0.14599999999999999</v>
      </c>
      <c r="U194" s="77">
        <v>0.14599999999999999</v>
      </c>
      <c r="V194" s="77">
        <v>0.14599999999999999</v>
      </c>
      <c r="W194" s="77">
        <v>0.14599999999999999</v>
      </c>
      <c r="X194" s="77">
        <v>0.14599999999999999</v>
      </c>
      <c r="Y194" s="77">
        <v>0.14599999999999999</v>
      </c>
      <c r="Z194" s="77">
        <v>0.14599999999999999</v>
      </c>
      <c r="AA194" s="77">
        <v>0.14599999999999999</v>
      </c>
      <c r="AB194" s="77">
        <v>0.14599999999999999</v>
      </c>
      <c r="AC194" s="77">
        <v>0.14599999999999999</v>
      </c>
      <c r="AD194" s="77">
        <v>0.14599999999999999</v>
      </c>
      <c r="AE194" s="77">
        <v>0.14599999999999999</v>
      </c>
      <c r="AF194" s="77">
        <v>0.14599999999999999</v>
      </c>
      <c r="AG194" s="77"/>
      <c r="AH194" s="77"/>
      <c r="AI194" s="77"/>
      <c r="AJ194" s="77"/>
    </row>
    <row r="195" spans="1:36" ht="12.75" x14ac:dyDescent="0.2">
      <c r="A195" s="77" t="s">
        <v>783</v>
      </c>
      <c r="B195" s="77">
        <v>0.75800000000000001</v>
      </c>
      <c r="C195" s="77">
        <v>0.75800000000000001</v>
      </c>
      <c r="D195" s="77">
        <v>0.75800000000000001</v>
      </c>
      <c r="E195" s="77">
        <v>0.75800000000000001</v>
      </c>
      <c r="F195" s="77">
        <v>0.75800000000000001</v>
      </c>
      <c r="G195" s="77">
        <v>0.75800000000000001</v>
      </c>
      <c r="H195" s="77">
        <v>0.75800000000000001</v>
      </c>
      <c r="I195" s="77">
        <v>0.75800000000000001</v>
      </c>
      <c r="J195" s="77">
        <v>0.75800000000000001</v>
      </c>
      <c r="K195" s="77">
        <v>0.75800000000000001</v>
      </c>
      <c r="L195" s="77">
        <v>0.75800000000000001</v>
      </c>
      <c r="M195" s="77">
        <v>0.75800000000000001</v>
      </c>
      <c r="N195" s="77">
        <v>0.75800000000000001</v>
      </c>
      <c r="O195" s="77">
        <v>0.75800000000000001</v>
      </c>
      <c r="P195" s="77">
        <v>0.75800000000000001</v>
      </c>
      <c r="Q195" s="77">
        <v>0.75800000000000001</v>
      </c>
      <c r="R195" s="77">
        <v>0.75800000000000001</v>
      </c>
      <c r="S195" s="77">
        <v>0.75800000000000001</v>
      </c>
      <c r="T195" s="77">
        <v>0.75800000000000001</v>
      </c>
      <c r="U195" s="77">
        <v>0.75800000000000001</v>
      </c>
      <c r="V195" s="77">
        <v>0.75800000000000001</v>
      </c>
      <c r="W195" s="77">
        <v>0.75800000000000001</v>
      </c>
      <c r="X195" s="77">
        <v>0.75800000000000001</v>
      </c>
      <c r="Y195" s="77">
        <v>0.75800000000000001</v>
      </c>
      <c r="Z195" s="77">
        <v>0.75800000000000001</v>
      </c>
      <c r="AA195" s="77">
        <v>0.75800000000000001</v>
      </c>
      <c r="AB195" s="77">
        <v>0.75800000000000001</v>
      </c>
      <c r="AC195" s="77">
        <v>0.75800000000000001</v>
      </c>
      <c r="AD195" s="77">
        <v>0.75800000000000001</v>
      </c>
      <c r="AE195" s="77">
        <v>0.75800000000000001</v>
      </c>
      <c r="AF195" s="77">
        <v>0.75800000000000001</v>
      </c>
      <c r="AG195" s="77"/>
      <c r="AH195" s="77"/>
      <c r="AI195" s="77"/>
      <c r="AJ195" s="77"/>
    </row>
    <row r="196" spans="1:36" ht="12.75" x14ac:dyDescent="0.2">
      <c r="A196" s="77" t="s">
        <v>784</v>
      </c>
      <c r="B196" s="77">
        <v>0</v>
      </c>
      <c r="C196" s="77">
        <v>0</v>
      </c>
      <c r="D196" s="77">
        <v>0</v>
      </c>
      <c r="E196" s="77">
        <v>0</v>
      </c>
      <c r="F196" s="77">
        <v>0</v>
      </c>
      <c r="G196" s="77">
        <v>0</v>
      </c>
      <c r="H196" s="77">
        <v>0</v>
      </c>
      <c r="I196" s="77">
        <v>0</v>
      </c>
      <c r="J196" s="77">
        <v>0</v>
      </c>
      <c r="K196" s="77">
        <v>0</v>
      </c>
      <c r="L196" s="77">
        <v>0</v>
      </c>
      <c r="M196" s="77">
        <v>0</v>
      </c>
      <c r="N196" s="77">
        <v>0</v>
      </c>
      <c r="O196" s="77">
        <v>0</v>
      </c>
      <c r="P196" s="77">
        <v>0</v>
      </c>
      <c r="Q196" s="77">
        <v>0</v>
      </c>
      <c r="R196" s="77">
        <v>0</v>
      </c>
      <c r="S196" s="77">
        <v>0</v>
      </c>
      <c r="T196" s="77">
        <v>0</v>
      </c>
      <c r="U196" s="77">
        <v>0</v>
      </c>
      <c r="V196" s="77">
        <v>0</v>
      </c>
      <c r="W196" s="77">
        <v>0</v>
      </c>
      <c r="X196" s="77">
        <v>0</v>
      </c>
      <c r="Y196" s="77">
        <v>0</v>
      </c>
      <c r="Z196" s="77">
        <v>0</v>
      </c>
      <c r="AA196" s="77">
        <v>0</v>
      </c>
      <c r="AB196" s="77">
        <v>0</v>
      </c>
      <c r="AC196" s="77">
        <v>0</v>
      </c>
      <c r="AD196" s="77">
        <v>0</v>
      </c>
      <c r="AE196" s="77">
        <v>0</v>
      </c>
      <c r="AF196" s="77">
        <v>0</v>
      </c>
      <c r="AG196" s="77"/>
      <c r="AH196" s="77"/>
      <c r="AI196" s="77"/>
      <c r="AJ196" s="77"/>
    </row>
    <row r="197" spans="1:36" ht="12.75" x14ac:dyDescent="0.2">
      <c r="A197" s="77" t="s">
        <v>785</v>
      </c>
      <c r="B197" s="77">
        <v>0.83399999999999996</v>
      </c>
      <c r="C197" s="77">
        <v>0.83399999999999996</v>
      </c>
      <c r="D197" s="77">
        <v>0.83399999999999996</v>
      </c>
      <c r="E197" s="77">
        <v>0.83399999999999996</v>
      </c>
      <c r="F197" s="77">
        <v>0.83399999999999996</v>
      </c>
      <c r="G197" s="77">
        <v>0.83399999999999996</v>
      </c>
      <c r="H197" s="77">
        <v>0.83399999999999996</v>
      </c>
      <c r="I197" s="77">
        <v>0.83399999999999996</v>
      </c>
      <c r="J197" s="77">
        <v>0.83399999999999996</v>
      </c>
      <c r="K197" s="77">
        <v>0.83399999999999996</v>
      </c>
      <c r="L197" s="77">
        <v>0.83399999999999996</v>
      </c>
      <c r="M197" s="77">
        <v>0.83399999999999996</v>
      </c>
      <c r="N197" s="77">
        <v>0.83399999999999996</v>
      </c>
      <c r="O197" s="77">
        <v>0.83399999999999996</v>
      </c>
      <c r="P197" s="77">
        <v>0.83399999999999996</v>
      </c>
      <c r="Q197" s="77">
        <v>0.83399999999999996</v>
      </c>
      <c r="R197" s="77">
        <v>0.83399999999999996</v>
      </c>
      <c r="S197" s="77">
        <v>0.83399999999999996</v>
      </c>
      <c r="T197" s="77">
        <v>0.83399999999999996</v>
      </c>
      <c r="U197" s="77">
        <v>0.83399999999999996</v>
      </c>
      <c r="V197" s="77">
        <v>0.83399999999999996</v>
      </c>
      <c r="W197" s="77">
        <v>0.83399999999999996</v>
      </c>
      <c r="X197" s="77">
        <v>0.83399999999999996</v>
      </c>
      <c r="Y197" s="77">
        <v>0.83399999999999996</v>
      </c>
      <c r="Z197" s="77">
        <v>0.83399999999999996</v>
      </c>
      <c r="AA197" s="77">
        <v>0.83399999999999996</v>
      </c>
      <c r="AB197" s="77">
        <v>0.83399999999999996</v>
      </c>
      <c r="AC197" s="77">
        <v>0.83399999999999996</v>
      </c>
      <c r="AD197" s="77">
        <v>0.83399999999999996</v>
      </c>
      <c r="AE197" s="77">
        <v>0.83399999999999996</v>
      </c>
      <c r="AF197" s="77">
        <v>0.83399999999999996</v>
      </c>
      <c r="AG197" s="77"/>
      <c r="AH197" s="77"/>
      <c r="AI197" s="77"/>
      <c r="AJ197" s="77"/>
    </row>
    <row r="198" spans="1:36" ht="12.75" x14ac:dyDescent="0.2">
      <c r="A198" s="77" t="s">
        <v>786</v>
      </c>
      <c r="B198" s="77">
        <v>0.49199999999999999</v>
      </c>
      <c r="C198" s="77">
        <v>0.49199999999999999</v>
      </c>
      <c r="D198" s="77">
        <v>0.49199999999999999</v>
      </c>
      <c r="E198" s="77">
        <v>0.49199999999999999</v>
      </c>
      <c r="F198" s="77">
        <v>0.49199999999999999</v>
      </c>
      <c r="G198" s="77">
        <v>0.49199999999999999</v>
      </c>
      <c r="H198" s="77">
        <v>0.49199999999999999</v>
      </c>
      <c r="I198" s="77">
        <v>0.49199999999999999</v>
      </c>
      <c r="J198" s="77">
        <v>0.49199999999999999</v>
      </c>
      <c r="K198" s="77">
        <v>0.49199999999999999</v>
      </c>
      <c r="L198" s="77">
        <v>0.49199999999999999</v>
      </c>
      <c r="M198" s="77">
        <v>0.49199999999999999</v>
      </c>
      <c r="N198" s="77">
        <v>0.49199999999999999</v>
      </c>
      <c r="O198" s="77">
        <v>0.49199999999999999</v>
      </c>
      <c r="P198" s="77">
        <v>0.49199999999999999</v>
      </c>
      <c r="Q198" s="77">
        <v>0.49199999999999999</v>
      </c>
      <c r="R198" s="77">
        <v>0.49199999999999999</v>
      </c>
      <c r="S198" s="77">
        <v>0.49199999999999999</v>
      </c>
      <c r="T198" s="77">
        <v>0.49199999999999999</v>
      </c>
      <c r="U198" s="77">
        <v>0.49199999999999999</v>
      </c>
      <c r="V198" s="77">
        <v>0.49199999999999999</v>
      </c>
      <c r="W198" s="77">
        <v>0.49199999999999999</v>
      </c>
      <c r="X198" s="77">
        <v>0.49199999999999999</v>
      </c>
      <c r="Y198" s="77">
        <v>0.49199999999999999</v>
      </c>
      <c r="Z198" s="77">
        <v>0.49199999999999999</v>
      </c>
      <c r="AA198" s="77">
        <v>0.49199999999999999</v>
      </c>
      <c r="AB198" s="77">
        <v>0.49199999999999999</v>
      </c>
      <c r="AC198" s="77">
        <v>0.49199999999999999</v>
      </c>
      <c r="AD198" s="77">
        <v>0.49199999999999999</v>
      </c>
      <c r="AE198" s="77">
        <v>0.49199999999999999</v>
      </c>
      <c r="AF198" s="77">
        <v>0.49199999999999999</v>
      </c>
      <c r="AG198" s="77"/>
      <c r="AH198" s="77"/>
      <c r="AI198" s="77"/>
      <c r="AJ198" s="77"/>
    </row>
    <row r="199" spans="1:36" ht="12.75" x14ac:dyDescent="0.2">
      <c r="A199" s="77" t="s">
        <v>787</v>
      </c>
      <c r="B199" s="77">
        <v>0</v>
      </c>
      <c r="C199" s="77">
        <v>0</v>
      </c>
      <c r="D199" s="77">
        <v>0</v>
      </c>
      <c r="E199" s="77">
        <v>0</v>
      </c>
      <c r="F199" s="77">
        <v>0</v>
      </c>
      <c r="G199" s="77">
        <v>0</v>
      </c>
      <c r="H199" s="77">
        <v>0</v>
      </c>
      <c r="I199" s="77">
        <v>0</v>
      </c>
      <c r="J199" s="77">
        <v>0</v>
      </c>
      <c r="K199" s="77">
        <v>0</v>
      </c>
      <c r="L199" s="77">
        <v>0</v>
      </c>
      <c r="M199" s="77">
        <v>0</v>
      </c>
      <c r="N199" s="77">
        <v>0</v>
      </c>
      <c r="O199" s="77">
        <v>0</v>
      </c>
      <c r="P199" s="77">
        <v>0</v>
      </c>
      <c r="Q199" s="77">
        <v>0</v>
      </c>
      <c r="R199" s="77">
        <v>0</v>
      </c>
      <c r="S199" s="77">
        <v>0</v>
      </c>
      <c r="T199" s="77">
        <v>0</v>
      </c>
      <c r="U199" s="77">
        <v>0</v>
      </c>
      <c r="V199" s="77">
        <v>0</v>
      </c>
      <c r="W199" s="77">
        <v>0</v>
      </c>
      <c r="X199" s="77">
        <v>0</v>
      </c>
      <c r="Y199" s="77">
        <v>0</v>
      </c>
      <c r="Z199" s="77">
        <v>0</v>
      </c>
      <c r="AA199" s="77">
        <v>0</v>
      </c>
      <c r="AB199" s="77">
        <v>0</v>
      </c>
      <c r="AC199" s="77">
        <v>0</v>
      </c>
      <c r="AD199" s="77">
        <v>0</v>
      </c>
      <c r="AE199" s="77">
        <v>0</v>
      </c>
      <c r="AF199" s="77">
        <v>0</v>
      </c>
      <c r="AG199" s="77"/>
      <c r="AH199" s="77"/>
      <c r="AI199" s="77"/>
      <c r="AJ199" s="77"/>
    </row>
    <row r="200" spans="1:36" ht="12.75" x14ac:dyDescent="0.2">
      <c r="A200" s="77" t="s">
        <v>788</v>
      </c>
      <c r="B200" s="77">
        <v>0.49199999999999999</v>
      </c>
      <c r="C200" s="77">
        <v>0.498</v>
      </c>
      <c r="D200" s="77">
        <v>0.503</v>
      </c>
      <c r="E200" s="77">
        <v>0.50800000000000001</v>
      </c>
      <c r="F200" s="77">
        <v>0.51200000000000001</v>
      </c>
      <c r="G200" s="77">
        <v>0.51700000000000002</v>
      </c>
      <c r="H200" s="77">
        <v>0.52100000000000002</v>
      </c>
      <c r="I200" s="77">
        <v>0.52500000000000002</v>
      </c>
      <c r="J200" s="77">
        <v>0.52900000000000003</v>
      </c>
      <c r="K200" s="77">
        <v>0.53300000000000003</v>
      </c>
      <c r="L200" s="77">
        <v>0.53700000000000003</v>
      </c>
      <c r="M200" s="77">
        <v>0.53800000000000003</v>
      </c>
      <c r="N200" s="77">
        <v>0.54</v>
      </c>
      <c r="O200" s="77">
        <v>0.54200000000000004</v>
      </c>
      <c r="P200" s="77">
        <v>0.54300000000000004</v>
      </c>
      <c r="Q200" s="77">
        <v>0.54500000000000004</v>
      </c>
      <c r="R200" s="77">
        <v>0.54600000000000004</v>
      </c>
      <c r="S200" s="77">
        <v>0.54800000000000004</v>
      </c>
      <c r="T200" s="77">
        <v>0.54900000000000004</v>
      </c>
      <c r="U200" s="77">
        <v>0.55100000000000005</v>
      </c>
      <c r="V200" s="77">
        <v>0.55200000000000005</v>
      </c>
      <c r="W200" s="77">
        <v>0.55400000000000005</v>
      </c>
      <c r="X200" s="77">
        <v>0.55500000000000005</v>
      </c>
      <c r="Y200" s="77">
        <v>0.55700000000000005</v>
      </c>
      <c r="Z200" s="77">
        <v>0.55800000000000005</v>
      </c>
      <c r="AA200" s="77">
        <v>0.55900000000000005</v>
      </c>
      <c r="AB200" s="77">
        <v>0.56100000000000005</v>
      </c>
      <c r="AC200" s="77">
        <v>0.56200000000000006</v>
      </c>
      <c r="AD200" s="77">
        <v>0.56299999999999994</v>
      </c>
      <c r="AE200" s="77">
        <v>0.56499999999999995</v>
      </c>
      <c r="AF200" s="77">
        <v>0.56599999999999995</v>
      </c>
      <c r="AG200" s="77"/>
      <c r="AH200" s="77"/>
      <c r="AI200" s="77"/>
      <c r="AJ200" s="77"/>
    </row>
    <row r="201" spans="1:36" ht="12.75" x14ac:dyDescent="0.2">
      <c r="A201" s="77" t="s">
        <v>789</v>
      </c>
      <c r="B201" s="77">
        <v>5.6000000000000001E-2</v>
      </c>
      <c r="C201" s="77">
        <v>5.6000000000000001E-2</v>
      </c>
      <c r="D201" s="77">
        <v>5.6000000000000001E-2</v>
      </c>
      <c r="E201" s="77">
        <v>5.6000000000000001E-2</v>
      </c>
      <c r="F201" s="77">
        <v>5.6000000000000001E-2</v>
      </c>
      <c r="G201" s="77">
        <v>5.6000000000000001E-2</v>
      </c>
      <c r="H201" s="77">
        <v>5.6000000000000001E-2</v>
      </c>
      <c r="I201" s="77">
        <v>5.6000000000000001E-2</v>
      </c>
      <c r="J201" s="77">
        <v>5.6000000000000001E-2</v>
      </c>
      <c r="K201" s="77">
        <v>5.6000000000000001E-2</v>
      </c>
      <c r="L201" s="77">
        <v>5.6000000000000001E-2</v>
      </c>
      <c r="M201" s="77">
        <v>5.6000000000000001E-2</v>
      </c>
      <c r="N201" s="77">
        <v>5.6000000000000001E-2</v>
      </c>
      <c r="O201" s="77">
        <v>5.6000000000000001E-2</v>
      </c>
      <c r="P201" s="77">
        <v>5.6000000000000001E-2</v>
      </c>
      <c r="Q201" s="77">
        <v>5.6000000000000001E-2</v>
      </c>
      <c r="R201" s="77">
        <v>5.6000000000000001E-2</v>
      </c>
      <c r="S201" s="77">
        <v>5.6000000000000001E-2</v>
      </c>
      <c r="T201" s="77">
        <v>5.6000000000000001E-2</v>
      </c>
      <c r="U201" s="77">
        <v>5.6000000000000001E-2</v>
      </c>
      <c r="V201" s="77">
        <v>5.6000000000000001E-2</v>
      </c>
      <c r="W201" s="77">
        <v>5.6000000000000001E-2</v>
      </c>
      <c r="X201" s="77">
        <v>5.6000000000000001E-2</v>
      </c>
      <c r="Y201" s="77">
        <v>5.6000000000000001E-2</v>
      </c>
      <c r="Z201" s="77">
        <v>5.6000000000000001E-2</v>
      </c>
      <c r="AA201" s="77">
        <v>5.6000000000000001E-2</v>
      </c>
      <c r="AB201" s="77">
        <v>5.6000000000000001E-2</v>
      </c>
      <c r="AC201" s="77">
        <v>5.6000000000000001E-2</v>
      </c>
      <c r="AD201" s="77">
        <v>5.6000000000000001E-2</v>
      </c>
      <c r="AE201" s="77">
        <v>5.6000000000000001E-2</v>
      </c>
      <c r="AF201" s="77">
        <v>5.6000000000000001E-2</v>
      </c>
      <c r="AG201" s="77"/>
      <c r="AH201" s="77"/>
      <c r="AI201" s="77"/>
      <c r="AJ201" s="77"/>
    </row>
    <row r="202" spans="1:36" ht="12.75" x14ac:dyDescent="0.2">
      <c r="A202" s="77" t="s">
        <v>790</v>
      </c>
      <c r="B202" s="77">
        <v>0</v>
      </c>
      <c r="C202" s="77">
        <v>0</v>
      </c>
      <c r="D202" s="77">
        <v>0</v>
      </c>
      <c r="E202" s="77">
        <v>0</v>
      </c>
      <c r="F202" s="77">
        <v>0</v>
      </c>
      <c r="G202" s="77">
        <v>0</v>
      </c>
      <c r="H202" s="77">
        <v>0</v>
      </c>
      <c r="I202" s="77">
        <v>0</v>
      </c>
      <c r="J202" s="77">
        <v>0</v>
      </c>
      <c r="K202" s="77">
        <v>0</v>
      </c>
      <c r="L202" s="77">
        <v>0</v>
      </c>
      <c r="M202" s="77">
        <v>0</v>
      </c>
      <c r="N202" s="77">
        <v>0</v>
      </c>
      <c r="O202" s="77">
        <v>0</v>
      </c>
      <c r="P202" s="77">
        <v>0</v>
      </c>
      <c r="Q202" s="77">
        <v>0</v>
      </c>
      <c r="R202" s="77">
        <v>0</v>
      </c>
      <c r="S202" s="77">
        <v>0</v>
      </c>
      <c r="T202" s="77">
        <v>0</v>
      </c>
      <c r="U202" s="77">
        <v>0</v>
      </c>
      <c r="V202" s="77">
        <v>0</v>
      </c>
      <c r="W202" s="77">
        <v>0</v>
      </c>
      <c r="X202" s="77">
        <v>0</v>
      </c>
      <c r="Y202" s="77">
        <v>0</v>
      </c>
      <c r="Z202" s="77">
        <v>0</v>
      </c>
      <c r="AA202" s="77">
        <v>0</v>
      </c>
      <c r="AB202" s="77">
        <v>0</v>
      </c>
      <c r="AC202" s="77">
        <v>0</v>
      </c>
      <c r="AD202" s="77">
        <v>0</v>
      </c>
      <c r="AE202" s="77">
        <v>0</v>
      </c>
      <c r="AF202" s="77">
        <v>0</v>
      </c>
      <c r="AG202" s="77"/>
      <c r="AH202" s="77"/>
      <c r="AI202" s="77"/>
      <c r="AJ202" s="77"/>
    </row>
    <row r="203" spans="1:36" ht="12.75" x14ac:dyDescent="0.2">
      <c r="A203" s="77" t="s">
        <v>791</v>
      </c>
      <c r="B203" s="77">
        <v>6.2E-2</v>
      </c>
      <c r="C203" s="77">
        <v>6.2E-2</v>
      </c>
      <c r="D203" s="77">
        <v>6.2E-2</v>
      </c>
      <c r="E203" s="77">
        <v>6.2E-2</v>
      </c>
      <c r="F203" s="77">
        <v>6.2E-2</v>
      </c>
      <c r="G203" s="77">
        <v>6.2E-2</v>
      </c>
      <c r="H203" s="77">
        <v>6.2E-2</v>
      </c>
      <c r="I203" s="77">
        <v>6.2E-2</v>
      </c>
      <c r="J203" s="77">
        <v>6.2E-2</v>
      </c>
      <c r="K203" s="77">
        <v>6.2E-2</v>
      </c>
      <c r="L203" s="77">
        <v>6.2E-2</v>
      </c>
      <c r="M203" s="77">
        <v>6.2E-2</v>
      </c>
      <c r="N203" s="77">
        <v>6.2E-2</v>
      </c>
      <c r="O203" s="77">
        <v>6.2E-2</v>
      </c>
      <c r="P203" s="77">
        <v>6.2E-2</v>
      </c>
      <c r="Q203" s="77">
        <v>6.2E-2</v>
      </c>
      <c r="R203" s="77">
        <v>6.2E-2</v>
      </c>
      <c r="S203" s="77">
        <v>6.2E-2</v>
      </c>
      <c r="T203" s="77">
        <v>6.2E-2</v>
      </c>
      <c r="U203" s="77">
        <v>6.2E-2</v>
      </c>
      <c r="V203" s="77">
        <v>6.2E-2</v>
      </c>
      <c r="W203" s="77">
        <v>6.2E-2</v>
      </c>
      <c r="X203" s="77">
        <v>6.2E-2</v>
      </c>
      <c r="Y203" s="77">
        <v>6.2E-2</v>
      </c>
      <c r="Z203" s="77">
        <v>6.2E-2</v>
      </c>
      <c r="AA203" s="77">
        <v>6.2E-2</v>
      </c>
      <c r="AB203" s="77">
        <v>6.2E-2</v>
      </c>
      <c r="AC203" s="77">
        <v>6.2E-2</v>
      </c>
      <c r="AD203" s="77">
        <v>6.2E-2</v>
      </c>
      <c r="AE203" s="77">
        <v>6.2E-2</v>
      </c>
      <c r="AF203" s="77">
        <v>6.2E-2</v>
      </c>
      <c r="AG203" s="77"/>
      <c r="AH203" s="77"/>
      <c r="AI203" s="77"/>
      <c r="AJ203" s="77"/>
    </row>
    <row r="204" spans="1:36" ht="12.75" x14ac:dyDescent="0.2">
      <c r="A204" s="77" t="s">
        <v>792</v>
      </c>
      <c r="B204" s="77">
        <v>5.6000000000000001E-2</v>
      </c>
      <c r="C204" s="77">
        <v>5.6000000000000001E-2</v>
      </c>
      <c r="D204" s="77">
        <v>5.6000000000000001E-2</v>
      </c>
      <c r="E204" s="77">
        <v>5.6000000000000001E-2</v>
      </c>
      <c r="F204" s="77">
        <v>5.6000000000000001E-2</v>
      </c>
      <c r="G204" s="77">
        <v>5.6000000000000001E-2</v>
      </c>
      <c r="H204" s="77">
        <v>5.6000000000000001E-2</v>
      </c>
      <c r="I204" s="77">
        <v>5.6000000000000001E-2</v>
      </c>
      <c r="J204" s="77">
        <v>5.6000000000000001E-2</v>
      </c>
      <c r="K204" s="77">
        <v>5.6000000000000001E-2</v>
      </c>
      <c r="L204" s="77">
        <v>5.6000000000000001E-2</v>
      </c>
      <c r="M204" s="77">
        <v>5.6000000000000001E-2</v>
      </c>
      <c r="N204" s="77">
        <v>5.6000000000000001E-2</v>
      </c>
      <c r="O204" s="77">
        <v>5.6000000000000001E-2</v>
      </c>
      <c r="P204" s="77">
        <v>5.6000000000000001E-2</v>
      </c>
      <c r="Q204" s="77">
        <v>5.6000000000000001E-2</v>
      </c>
      <c r="R204" s="77">
        <v>5.6000000000000001E-2</v>
      </c>
      <c r="S204" s="77">
        <v>5.6000000000000001E-2</v>
      </c>
      <c r="T204" s="77">
        <v>5.6000000000000001E-2</v>
      </c>
      <c r="U204" s="77">
        <v>5.6000000000000001E-2</v>
      </c>
      <c r="V204" s="77">
        <v>5.6000000000000001E-2</v>
      </c>
      <c r="W204" s="77">
        <v>5.6000000000000001E-2</v>
      </c>
      <c r="X204" s="77">
        <v>5.6000000000000001E-2</v>
      </c>
      <c r="Y204" s="77">
        <v>5.6000000000000001E-2</v>
      </c>
      <c r="Z204" s="77">
        <v>5.6000000000000001E-2</v>
      </c>
      <c r="AA204" s="77">
        <v>5.6000000000000001E-2</v>
      </c>
      <c r="AB204" s="77">
        <v>5.6000000000000001E-2</v>
      </c>
      <c r="AC204" s="77">
        <v>5.6000000000000001E-2</v>
      </c>
      <c r="AD204" s="77">
        <v>5.6000000000000001E-2</v>
      </c>
      <c r="AE204" s="77">
        <v>5.6000000000000001E-2</v>
      </c>
      <c r="AF204" s="77">
        <v>5.6000000000000001E-2</v>
      </c>
      <c r="AG204" s="77"/>
      <c r="AH204" s="77"/>
      <c r="AI204" s="77"/>
      <c r="AJ204" s="77"/>
    </row>
    <row r="205" spans="1:36" ht="12.75" x14ac:dyDescent="0.2">
      <c r="A205" s="77" t="s">
        <v>793</v>
      </c>
      <c r="B205" s="77">
        <v>0</v>
      </c>
      <c r="C205" s="77">
        <v>0</v>
      </c>
      <c r="D205" s="77">
        <v>0</v>
      </c>
      <c r="E205" s="77">
        <v>0</v>
      </c>
      <c r="F205" s="77">
        <v>0</v>
      </c>
      <c r="G205" s="77">
        <v>0</v>
      </c>
      <c r="H205" s="77">
        <v>0</v>
      </c>
      <c r="I205" s="77">
        <v>0</v>
      </c>
      <c r="J205" s="77">
        <v>0</v>
      </c>
      <c r="K205" s="77">
        <v>0</v>
      </c>
      <c r="L205" s="77">
        <v>0</v>
      </c>
      <c r="M205" s="77">
        <v>0</v>
      </c>
      <c r="N205" s="77">
        <v>0</v>
      </c>
      <c r="O205" s="77">
        <v>0</v>
      </c>
      <c r="P205" s="77">
        <v>0</v>
      </c>
      <c r="Q205" s="77">
        <v>0</v>
      </c>
      <c r="R205" s="77">
        <v>0</v>
      </c>
      <c r="S205" s="77">
        <v>0</v>
      </c>
      <c r="T205" s="77">
        <v>0</v>
      </c>
      <c r="U205" s="77">
        <v>0</v>
      </c>
      <c r="V205" s="77">
        <v>0</v>
      </c>
      <c r="W205" s="77">
        <v>0</v>
      </c>
      <c r="X205" s="77">
        <v>0</v>
      </c>
      <c r="Y205" s="77">
        <v>0</v>
      </c>
      <c r="Z205" s="77">
        <v>0</v>
      </c>
      <c r="AA205" s="77">
        <v>0</v>
      </c>
      <c r="AB205" s="77">
        <v>0</v>
      </c>
      <c r="AC205" s="77">
        <v>0</v>
      </c>
      <c r="AD205" s="77">
        <v>0</v>
      </c>
      <c r="AE205" s="77">
        <v>0</v>
      </c>
      <c r="AF205" s="77">
        <v>0</v>
      </c>
      <c r="AG205" s="77"/>
      <c r="AH205" s="77"/>
      <c r="AI205" s="77"/>
      <c r="AJ205" s="77"/>
    </row>
    <row r="206" spans="1:36" ht="12.75" x14ac:dyDescent="0.2">
      <c r="A206" s="77" t="s">
        <v>794</v>
      </c>
      <c r="B206" s="77">
        <v>6.2E-2</v>
      </c>
      <c r="C206" s="77">
        <v>6.2E-2</v>
      </c>
      <c r="D206" s="77">
        <v>6.2E-2</v>
      </c>
      <c r="E206" s="77">
        <v>6.2E-2</v>
      </c>
      <c r="F206" s="77">
        <v>6.2E-2</v>
      </c>
      <c r="G206" s="77">
        <v>6.2E-2</v>
      </c>
      <c r="H206" s="77">
        <v>6.2E-2</v>
      </c>
      <c r="I206" s="77">
        <v>6.2E-2</v>
      </c>
      <c r="J206" s="77">
        <v>6.2E-2</v>
      </c>
      <c r="K206" s="77">
        <v>6.2E-2</v>
      </c>
      <c r="L206" s="77">
        <v>6.2E-2</v>
      </c>
      <c r="M206" s="77">
        <v>6.2E-2</v>
      </c>
      <c r="N206" s="77">
        <v>6.2E-2</v>
      </c>
      <c r="O206" s="77">
        <v>6.2E-2</v>
      </c>
      <c r="P206" s="77">
        <v>6.2E-2</v>
      </c>
      <c r="Q206" s="77">
        <v>6.2E-2</v>
      </c>
      <c r="R206" s="77">
        <v>6.2E-2</v>
      </c>
      <c r="S206" s="77">
        <v>6.2E-2</v>
      </c>
      <c r="T206" s="77">
        <v>6.2E-2</v>
      </c>
      <c r="U206" s="77">
        <v>6.2E-2</v>
      </c>
      <c r="V206" s="77">
        <v>6.2E-2</v>
      </c>
      <c r="W206" s="77">
        <v>6.2E-2</v>
      </c>
      <c r="X206" s="77">
        <v>6.2E-2</v>
      </c>
      <c r="Y206" s="77">
        <v>6.2E-2</v>
      </c>
      <c r="Z206" s="77">
        <v>6.2E-2</v>
      </c>
      <c r="AA206" s="77">
        <v>6.2E-2</v>
      </c>
      <c r="AB206" s="77">
        <v>6.2E-2</v>
      </c>
      <c r="AC206" s="77">
        <v>6.2E-2</v>
      </c>
      <c r="AD206" s="77">
        <v>6.2E-2</v>
      </c>
      <c r="AE206" s="77">
        <v>6.2E-2</v>
      </c>
      <c r="AF206" s="77">
        <v>6.2E-2</v>
      </c>
      <c r="AG206" s="77"/>
      <c r="AH206" s="77"/>
      <c r="AI206" s="77"/>
      <c r="AJ206" s="77"/>
    </row>
    <row r="207" spans="1:36" ht="12.75" x14ac:dyDescent="0.2">
      <c r="A207" s="77" t="s">
        <v>795</v>
      </c>
      <c r="B207" s="77">
        <v>0.64600000000000002</v>
      </c>
      <c r="C207" s="77">
        <v>0.64600000000000002</v>
      </c>
      <c r="D207" s="77">
        <v>0.64600000000000002</v>
      </c>
      <c r="E207" s="77">
        <v>0.64600000000000002</v>
      </c>
      <c r="F207" s="77">
        <v>0.64600000000000002</v>
      </c>
      <c r="G207" s="77">
        <v>0.64600000000000002</v>
      </c>
      <c r="H207" s="77">
        <v>0.64600000000000002</v>
      </c>
      <c r="I207" s="77">
        <v>0.64600000000000002</v>
      </c>
      <c r="J207" s="77">
        <v>0.64600000000000002</v>
      </c>
      <c r="K207" s="77">
        <v>0.64600000000000002</v>
      </c>
      <c r="L207" s="77">
        <v>0.64600000000000002</v>
      </c>
      <c r="M207" s="77">
        <v>0.64600000000000002</v>
      </c>
      <c r="N207" s="77">
        <v>0.64600000000000002</v>
      </c>
      <c r="O207" s="77">
        <v>0.64600000000000002</v>
      </c>
      <c r="P207" s="77">
        <v>0.64600000000000002</v>
      </c>
      <c r="Q207" s="77">
        <v>0.64600000000000002</v>
      </c>
      <c r="R207" s="77">
        <v>0.64600000000000002</v>
      </c>
      <c r="S207" s="77">
        <v>0.64600000000000002</v>
      </c>
      <c r="T207" s="77">
        <v>0.64600000000000002</v>
      </c>
      <c r="U207" s="77">
        <v>0.64600000000000002</v>
      </c>
      <c r="V207" s="77">
        <v>0.64600000000000002</v>
      </c>
      <c r="W207" s="77">
        <v>0.64600000000000002</v>
      </c>
      <c r="X207" s="77">
        <v>0.64600000000000002</v>
      </c>
      <c r="Y207" s="77">
        <v>0.64600000000000002</v>
      </c>
      <c r="Z207" s="77">
        <v>0.64600000000000002</v>
      </c>
      <c r="AA207" s="77">
        <v>0.64600000000000002</v>
      </c>
      <c r="AB207" s="77">
        <v>0.64600000000000002</v>
      </c>
      <c r="AC207" s="77">
        <v>0.64600000000000002</v>
      </c>
      <c r="AD207" s="77">
        <v>0.64600000000000002</v>
      </c>
      <c r="AE207" s="77">
        <v>0.64600000000000002</v>
      </c>
      <c r="AF207" s="77">
        <v>0.64600000000000002</v>
      </c>
      <c r="AG207" s="77"/>
      <c r="AH207" s="77"/>
      <c r="AI207" s="77"/>
      <c r="AJ207" s="77"/>
    </row>
    <row r="208" spans="1:36" ht="12.75" x14ac:dyDescent="0.2">
      <c r="A208" s="77" t="s">
        <v>796</v>
      </c>
      <c r="B208" s="77">
        <v>0</v>
      </c>
      <c r="C208" s="77">
        <v>0</v>
      </c>
      <c r="D208" s="77">
        <v>0</v>
      </c>
      <c r="E208" s="77">
        <v>0</v>
      </c>
      <c r="F208" s="77">
        <v>0</v>
      </c>
      <c r="G208" s="77">
        <v>0</v>
      </c>
      <c r="H208" s="77">
        <v>0</v>
      </c>
      <c r="I208" s="77">
        <v>0</v>
      </c>
      <c r="J208" s="77">
        <v>0</v>
      </c>
      <c r="K208" s="77">
        <v>0</v>
      </c>
      <c r="L208" s="77">
        <v>0</v>
      </c>
      <c r="M208" s="77">
        <v>0</v>
      </c>
      <c r="N208" s="77">
        <v>0</v>
      </c>
      <c r="O208" s="77">
        <v>0</v>
      </c>
      <c r="P208" s="77">
        <v>0</v>
      </c>
      <c r="Q208" s="77">
        <v>0</v>
      </c>
      <c r="R208" s="77">
        <v>0</v>
      </c>
      <c r="S208" s="77">
        <v>0</v>
      </c>
      <c r="T208" s="77">
        <v>0</v>
      </c>
      <c r="U208" s="77">
        <v>0</v>
      </c>
      <c r="V208" s="77">
        <v>0</v>
      </c>
      <c r="W208" s="77">
        <v>0</v>
      </c>
      <c r="X208" s="77">
        <v>0</v>
      </c>
      <c r="Y208" s="77">
        <v>0</v>
      </c>
      <c r="Z208" s="77">
        <v>0</v>
      </c>
      <c r="AA208" s="77">
        <v>0</v>
      </c>
      <c r="AB208" s="77">
        <v>0</v>
      </c>
      <c r="AC208" s="77">
        <v>0</v>
      </c>
      <c r="AD208" s="77">
        <v>0</v>
      </c>
      <c r="AE208" s="77">
        <v>0</v>
      </c>
      <c r="AF208" s="77">
        <v>0</v>
      </c>
      <c r="AG208" s="77"/>
      <c r="AH208" s="77"/>
      <c r="AI208" s="77"/>
      <c r="AJ208" s="77"/>
    </row>
    <row r="209" spans="1:36" ht="12.75" x14ac:dyDescent="0.2">
      <c r="A209" s="77" t="s">
        <v>797</v>
      </c>
      <c r="B209" s="77">
        <v>0.71099999999999997</v>
      </c>
      <c r="C209" s="77">
        <v>0.71099999999999997</v>
      </c>
      <c r="D209" s="77">
        <v>0.71099999999999997</v>
      </c>
      <c r="E209" s="77">
        <v>0.71099999999999997</v>
      </c>
      <c r="F209" s="77">
        <v>0.71099999999999997</v>
      </c>
      <c r="G209" s="77">
        <v>0.71099999999999997</v>
      </c>
      <c r="H209" s="77">
        <v>0.71099999999999997</v>
      </c>
      <c r="I209" s="77">
        <v>0.71099999999999997</v>
      </c>
      <c r="J209" s="77">
        <v>0.71099999999999997</v>
      </c>
      <c r="K209" s="77">
        <v>0.71099999999999997</v>
      </c>
      <c r="L209" s="77">
        <v>0.71099999999999997</v>
      </c>
      <c r="M209" s="77">
        <v>0.71099999999999997</v>
      </c>
      <c r="N209" s="77">
        <v>0.71099999999999997</v>
      </c>
      <c r="O209" s="77">
        <v>0.71099999999999997</v>
      </c>
      <c r="P209" s="77">
        <v>0.71099999999999997</v>
      </c>
      <c r="Q209" s="77">
        <v>0.71099999999999997</v>
      </c>
      <c r="R209" s="77">
        <v>0.71099999999999997</v>
      </c>
      <c r="S209" s="77">
        <v>0.71099999999999997</v>
      </c>
      <c r="T209" s="77">
        <v>0.71099999999999997</v>
      </c>
      <c r="U209" s="77">
        <v>0.71099999999999997</v>
      </c>
      <c r="V209" s="77">
        <v>0.71099999999999997</v>
      </c>
      <c r="W209" s="77">
        <v>0.71099999999999997</v>
      </c>
      <c r="X209" s="77">
        <v>0.71099999999999997</v>
      </c>
      <c r="Y209" s="77">
        <v>0.71099999999999997</v>
      </c>
      <c r="Z209" s="77">
        <v>0.71099999999999997</v>
      </c>
      <c r="AA209" s="77">
        <v>0.71099999999999997</v>
      </c>
      <c r="AB209" s="77">
        <v>0.71099999999999997</v>
      </c>
      <c r="AC209" s="77">
        <v>0.71099999999999997</v>
      </c>
      <c r="AD209" s="77">
        <v>0.71099999999999997</v>
      </c>
      <c r="AE209" s="77">
        <v>0.71099999999999997</v>
      </c>
      <c r="AF209" s="77">
        <v>0.71099999999999997</v>
      </c>
      <c r="AG209" s="77"/>
      <c r="AH209" s="77"/>
      <c r="AI209" s="77"/>
      <c r="AJ209" s="77"/>
    </row>
    <row r="210" spans="1:36" ht="12.75" x14ac:dyDescent="0.2">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row>
    <row r="211" spans="1:36" ht="12.75" x14ac:dyDescent="0.2">
      <c r="A211" s="81" t="s">
        <v>821</v>
      </c>
      <c r="B211" s="81"/>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row>
    <row r="212" spans="1:36" ht="15" x14ac:dyDescent="0.25">
      <c r="A212" s="1" t="s">
        <v>821</v>
      </c>
      <c r="B212"/>
      <c r="C212"/>
      <c r="D212"/>
      <c r="E212"/>
      <c r="F212"/>
      <c r="G212"/>
      <c r="H212"/>
      <c r="I212"/>
      <c r="J212"/>
      <c r="K212"/>
      <c r="L212"/>
      <c r="M212"/>
      <c r="N212"/>
      <c r="O212"/>
      <c r="P212"/>
      <c r="Q212"/>
      <c r="R212"/>
      <c r="S212"/>
      <c r="T212"/>
      <c r="U212"/>
      <c r="V212"/>
      <c r="W212"/>
      <c r="X212"/>
      <c r="Y212"/>
      <c r="Z212"/>
      <c r="AA212"/>
      <c r="AB212"/>
      <c r="AC212"/>
      <c r="AD212"/>
      <c r="AE212"/>
      <c r="AF212" s="77"/>
      <c r="AG212" s="77"/>
      <c r="AH212" s="77"/>
      <c r="AI212" s="77"/>
      <c r="AJ212" s="77"/>
    </row>
    <row r="213" spans="1:36" ht="15" x14ac:dyDescent="0.25">
      <c r="A213" s="1"/>
      <c r="B213"/>
      <c r="C213"/>
      <c r="D213"/>
      <c r="E213"/>
      <c r="F213"/>
      <c r="G213"/>
      <c r="H213"/>
      <c r="I213"/>
      <c r="J213"/>
      <c r="K213"/>
      <c r="L213"/>
      <c r="M213"/>
      <c r="N213"/>
      <c r="O213"/>
      <c r="P213"/>
      <c r="Q213"/>
      <c r="R213"/>
      <c r="S213"/>
      <c r="T213"/>
      <c r="U213"/>
      <c r="V213"/>
      <c r="W213"/>
      <c r="X213"/>
      <c r="Y213"/>
      <c r="Z213"/>
      <c r="AA213"/>
      <c r="AB213"/>
      <c r="AC213"/>
      <c r="AD213"/>
      <c r="AE213"/>
      <c r="AF213" s="77"/>
      <c r="AG213" s="77"/>
      <c r="AH213" s="77"/>
      <c r="AI213" s="77"/>
      <c r="AJ213" s="77"/>
    </row>
    <row r="214" spans="1:36" ht="15" x14ac:dyDescent="0.25">
      <c r="A214" t="s">
        <v>1044</v>
      </c>
      <c r="B214">
        <v>3</v>
      </c>
      <c r="C214"/>
      <c r="D214"/>
      <c r="E214"/>
      <c r="F214"/>
      <c r="G214"/>
      <c r="H214"/>
      <c r="I214"/>
      <c r="J214"/>
      <c r="K214"/>
      <c r="L214"/>
      <c r="M214"/>
      <c r="N214"/>
      <c r="O214"/>
      <c r="P214"/>
      <c r="Q214"/>
      <c r="R214"/>
      <c r="S214"/>
      <c r="T214"/>
      <c r="U214"/>
      <c r="V214"/>
      <c r="W214"/>
      <c r="X214"/>
      <c r="Y214"/>
      <c r="Z214"/>
      <c r="AA214"/>
      <c r="AB214"/>
      <c r="AC214"/>
      <c r="AD214"/>
      <c r="AE214"/>
      <c r="AF214" s="77"/>
      <c r="AG214" s="77"/>
      <c r="AH214" s="77"/>
      <c r="AI214" s="77"/>
      <c r="AJ214" s="77"/>
    </row>
    <row r="215" spans="1:36" ht="15" x14ac:dyDescent="0.25">
      <c r="A215" t="s">
        <v>822</v>
      </c>
      <c r="B215">
        <v>61127.365236523648</v>
      </c>
      <c r="C215"/>
      <c r="D215"/>
      <c r="E215"/>
      <c r="F215"/>
      <c r="G215"/>
      <c r="H215"/>
      <c r="I215"/>
      <c r="J215"/>
      <c r="K215"/>
      <c r="L215"/>
      <c r="M215"/>
      <c r="N215"/>
      <c r="O215"/>
      <c r="P215"/>
      <c r="Q215"/>
      <c r="R215"/>
      <c r="S215"/>
      <c r="T215"/>
      <c r="U215"/>
      <c r="V215"/>
      <c r="W215"/>
      <c r="X215"/>
      <c r="Y215"/>
      <c r="Z215"/>
      <c r="AA215"/>
      <c r="AB215"/>
      <c r="AC215"/>
      <c r="AD215"/>
      <c r="AE215"/>
      <c r="AF215" s="77"/>
      <c r="AG215" s="77"/>
      <c r="AH215" s="77"/>
      <c r="AI215" s="77"/>
      <c r="AJ215" s="77"/>
    </row>
    <row r="216" spans="1:36" ht="15" x14ac:dyDescent="0.25">
      <c r="A216" t="s">
        <v>824</v>
      </c>
      <c r="B216">
        <v>2.2046199999999998</v>
      </c>
      <c r="C216"/>
      <c r="D216"/>
      <c r="E216"/>
      <c r="F216"/>
      <c r="G216"/>
      <c r="H216"/>
      <c r="I216"/>
      <c r="J216"/>
      <c r="K216"/>
      <c r="L216"/>
      <c r="M216"/>
      <c r="N216"/>
      <c r="O216"/>
      <c r="P216"/>
      <c r="Q216"/>
      <c r="R216"/>
      <c r="S216"/>
      <c r="T216"/>
      <c r="U216"/>
      <c r="V216"/>
      <c r="W216"/>
      <c r="X216"/>
      <c r="Y216"/>
      <c r="Z216"/>
      <c r="AA216"/>
      <c r="AB216"/>
      <c r="AC216"/>
      <c r="AD216"/>
      <c r="AE216"/>
      <c r="AF216" s="77"/>
      <c r="AG216" s="77"/>
      <c r="AH216" s="77"/>
      <c r="AI216" s="77"/>
      <c r="AJ216" s="77"/>
    </row>
    <row r="217" spans="1:36" ht="15" x14ac:dyDescent="0.25">
      <c r="A217" t="s">
        <v>825</v>
      </c>
      <c r="B217">
        <f>B215*B216</f>
        <v>134762.61194774476</v>
      </c>
      <c r="C217"/>
      <c r="D217"/>
      <c r="E217"/>
      <c r="F217"/>
      <c r="G217"/>
      <c r="H217"/>
      <c r="I217"/>
      <c r="J217"/>
      <c r="K217"/>
      <c r="L217"/>
      <c r="M217"/>
      <c r="N217"/>
      <c r="O217"/>
      <c r="P217"/>
      <c r="Q217"/>
      <c r="R217"/>
      <c r="S217"/>
      <c r="T217"/>
      <c r="U217"/>
      <c r="V217"/>
      <c r="W217"/>
      <c r="X217"/>
      <c r="Y217"/>
      <c r="Z217"/>
      <c r="AA217"/>
      <c r="AB217"/>
      <c r="AC217"/>
      <c r="AD217"/>
      <c r="AE217"/>
      <c r="AF217" s="77"/>
      <c r="AG217" s="77"/>
      <c r="AH217" s="77"/>
      <c r="AI217" s="77"/>
      <c r="AJ217" s="77"/>
    </row>
    <row r="218" spans="1:36" ht="15" x14ac:dyDescent="0.25">
      <c r="A218" t="s">
        <v>823</v>
      </c>
      <c r="B218">
        <v>1.7475173313746466E-5</v>
      </c>
      <c r="C218"/>
      <c r="D218"/>
      <c r="E218"/>
      <c r="F218"/>
      <c r="G218"/>
      <c r="H218"/>
      <c r="I218"/>
      <c r="J218"/>
      <c r="K218"/>
      <c r="L218"/>
      <c r="M218"/>
      <c r="N218"/>
      <c r="O218"/>
      <c r="P218"/>
      <c r="Q218"/>
      <c r="R218"/>
      <c r="S218"/>
      <c r="T218"/>
      <c r="U218"/>
      <c r="V218"/>
      <c r="W218"/>
      <c r="X218"/>
      <c r="Y218"/>
      <c r="Z218"/>
      <c r="AA218"/>
      <c r="AB218"/>
      <c r="AC218"/>
      <c r="AD218"/>
      <c r="AE218"/>
      <c r="AF218" s="77"/>
      <c r="AG218" s="77"/>
      <c r="AH218" s="77"/>
      <c r="AI218" s="77"/>
      <c r="AJ218" s="77"/>
    </row>
    <row r="219" spans="1:36" ht="15" x14ac:dyDescent="0.25">
      <c r="A219"/>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5" x14ac:dyDescent="0.25">
      <c r="A220" t="s">
        <v>1045</v>
      </c>
      <c r="B220">
        <v>1.5</v>
      </c>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5" x14ac:dyDescent="0.25">
      <c r="A221" t="s">
        <v>822</v>
      </c>
      <c r="B221">
        <v>61127.365236523648</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5" x14ac:dyDescent="0.25">
      <c r="A222" t="s">
        <v>824</v>
      </c>
      <c r="B222">
        <v>2.2046199999999998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5" x14ac:dyDescent="0.25">
      <c r="A223" t="s">
        <v>825</v>
      </c>
      <c r="B223">
        <f>B221*B222</f>
        <v>134762.61194774476</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5" x14ac:dyDescent="0.25">
      <c r="A224" t="s">
        <v>823</v>
      </c>
      <c r="B224">
        <v>8.7375866568732332E-6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74" ht="15" x14ac:dyDescent="0.25">
      <c r="A225"/>
      <c r="B225"/>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74" ht="15" x14ac:dyDescent="0.25">
      <c r="A226" s="1" t="s">
        <v>1046</v>
      </c>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74" ht="15" x14ac:dyDescent="0.25">
      <c r="A227" t="s">
        <v>1047</v>
      </c>
      <c r="B227" s="345">
        <v>2021</v>
      </c>
      <c r="C227">
        <v>2022</v>
      </c>
      <c r="D227" s="345">
        <v>2023</v>
      </c>
      <c r="E227">
        <v>2024</v>
      </c>
      <c r="F227" s="345">
        <v>2025</v>
      </c>
      <c r="G227">
        <v>2026</v>
      </c>
      <c r="H227" s="345">
        <v>2027</v>
      </c>
      <c r="I227">
        <v>2028</v>
      </c>
      <c r="J227" s="345">
        <v>2029</v>
      </c>
      <c r="K227">
        <v>2030</v>
      </c>
      <c r="L227" s="345">
        <v>2031</v>
      </c>
      <c r="M227">
        <v>2032</v>
      </c>
      <c r="N227" s="345">
        <v>2033</v>
      </c>
      <c r="O227">
        <v>2034</v>
      </c>
      <c r="P227" s="345">
        <v>2035</v>
      </c>
      <c r="Q227">
        <v>2036</v>
      </c>
      <c r="R227" s="345">
        <v>2037</v>
      </c>
      <c r="S227">
        <v>2038</v>
      </c>
      <c r="T227" s="345">
        <v>2039</v>
      </c>
      <c r="U227">
        <v>2040</v>
      </c>
      <c r="V227" s="345">
        <v>2041</v>
      </c>
      <c r="W227">
        <v>2042</v>
      </c>
      <c r="X227" s="345">
        <v>2043</v>
      </c>
      <c r="Y227">
        <v>2044</v>
      </c>
      <c r="Z227" s="345">
        <v>2045</v>
      </c>
      <c r="AA227">
        <v>2046</v>
      </c>
      <c r="AB227" s="345">
        <v>2047</v>
      </c>
      <c r="AC227">
        <v>2048</v>
      </c>
      <c r="AD227" s="345">
        <v>2049</v>
      </c>
      <c r="AE227">
        <v>2050</v>
      </c>
      <c r="AF227" s="77"/>
      <c r="AG227" s="77"/>
      <c r="AH227" s="77"/>
      <c r="AI227" s="77"/>
      <c r="AJ227" s="77"/>
    </row>
    <row r="228" spans="1:74" ht="15" x14ac:dyDescent="0.25">
      <c r="A228" t="s">
        <v>1048</v>
      </c>
      <c r="B228" s="19">
        <v>0.05</v>
      </c>
      <c r="C228" s="19">
        <v>0.05</v>
      </c>
      <c r="D228" s="19">
        <v>0.05</v>
      </c>
      <c r="E228" s="19">
        <v>0.05</v>
      </c>
      <c r="F228" s="19">
        <v>0.05</v>
      </c>
      <c r="G228" s="19">
        <v>0.05</v>
      </c>
      <c r="H228" s="19">
        <v>0.05</v>
      </c>
      <c r="I228" s="19">
        <v>0.05</v>
      </c>
      <c r="J228" s="19">
        <v>0.05</v>
      </c>
      <c r="K228" s="19">
        <v>0.05</v>
      </c>
      <c r="L228" s="19">
        <v>0.05</v>
      </c>
      <c r="M228" s="19">
        <v>0.05</v>
      </c>
      <c r="N228" s="19">
        <v>0.05</v>
      </c>
      <c r="O228" s="19">
        <v>0.05</v>
      </c>
      <c r="P228" s="19">
        <v>0.05</v>
      </c>
      <c r="Q228" s="19">
        <v>0.05</v>
      </c>
      <c r="R228" s="19">
        <v>0.05</v>
      </c>
      <c r="S228" s="19">
        <v>0.05</v>
      </c>
      <c r="T228" s="19">
        <v>0.05</v>
      </c>
      <c r="U228" s="19">
        <v>0.05</v>
      </c>
      <c r="V228" s="19">
        <v>0.05</v>
      </c>
      <c r="W228" s="19">
        <v>0.05</v>
      </c>
      <c r="X228" s="19">
        <v>0.05</v>
      </c>
      <c r="Y228" s="19">
        <v>0.05</v>
      </c>
      <c r="Z228" s="19">
        <v>0.05</v>
      </c>
      <c r="AA228" s="19">
        <v>0.05</v>
      </c>
      <c r="AB228" s="19">
        <v>0.05</v>
      </c>
      <c r="AC228" s="19">
        <v>0.05</v>
      </c>
      <c r="AD228" s="19">
        <v>0.05</v>
      </c>
      <c r="AE228" s="19">
        <v>0.05</v>
      </c>
      <c r="AF228" s="77"/>
      <c r="AG228" s="77"/>
      <c r="AH228" s="77"/>
      <c r="AI228" s="77"/>
      <c r="AJ228" s="77"/>
    </row>
    <row r="229" spans="1:74" ht="15" x14ac:dyDescent="0.25">
      <c r="A229" t="s">
        <v>1049</v>
      </c>
      <c r="B229" s="19">
        <v>0.95</v>
      </c>
      <c r="C229" s="19">
        <v>0.86309999999999998</v>
      </c>
      <c r="D229" s="19">
        <v>0.77789999999999992</v>
      </c>
      <c r="E229" s="19">
        <v>0.69279999999999997</v>
      </c>
      <c r="F229" s="19">
        <v>0.60829999999999995</v>
      </c>
      <c r="G229" s="19">
        <v>0.52400000000000002</v>
      </c>
      <c r="H229" s="19">
        <v>0.43959999999999999</v>
      </c>
      <c r="I229" s="19">
        <v>0.35619999999999996</v>
      </c>
      <c r="J229" s="19">
        <v>0.27269999999999994</v>
      </c>
      <c r="K229" s="19">
        <v>0.18999999999999995</v>
      </c>
      <c r="L229" s="19">
        <v>0.19289999999999996</v>
      </c>
      <c r="M229" s="19">
        <v>0.19439999999999991</v>
      </c>
      <c r="N229" s="19">
        <v>0.19579999999999997</v>
      </c>
      <c r="O229" s="19">
        <v>0.19739999999999991</v>
      </c>
      <c r="P229" s="19">
        <v>0.19989999999999997</v>
      </c>
      <c r="Q229" s="19">
        <v>0.2014999999999999</v>
      </c>
      <c r="R229" s="19">
        <v>0.20289999999999997</v>
      </c>
      <c r="S229" s="19">
        <v>0.2044999999999999</v>
      </c>
      <c r="T229" s="19">
        <v>0.2056</v>
      </c>
      <c r="U229" s="19">
        <v>0.20649999999999991</v>
      </c>
      <c r="V229" s="19">
        <v>0.20699999999999996</v>
      </c>
      <c r="W229" s="19">
        <v>0.20799999999999996</v>
      </c>
      <c r="X229" s="19">
        <v>0.2107</v>
      </c>
      <c r="Y229" s="19">
        <v>0.21189999999999998</v>
      </c>
      <c r="Z229" s="19">
        <v>0.21429999999999993</v>
      </c>
      <c r="AA229" s="19">
        <v>0.2155999999999999</v>
      </c>
      <c r="AB229" s="19">
        <v>0.21589999999999998</v>
      </c>
      <c r="AC229" s="19">
        <v>0.21739999999999993</v>
      </c>
      <c r="AD229" s="19">
        <v>0.21899999999999997</v>
      </c>
      <c r="AE229" s="19">
        <v>0.22039999999999993</v>
      </c>
      <c r="AF229" s="77"/>
      <c r="AG229" s="77"/>
      <c r="AH229" s="77"/>
      <c r="AI229" s="77"/>
      <c r="AJ229" s="77"/>
    </row>
    <row r="230" spans="1:74" ht="15" x14ac:dyDescent="0.25">
      <c r="A230" t="s">
        <v>1050</v>
      </c>
      <c r="B230" s="19">
        <v>0</v>
      </c>
      <c r="C230" s="19">
        <v>0</v>
      </c>
      <c r="D230" s="19">
        <v>0</v>
      </c>
      <c r="E230" s="19">
        <v>0</v>
      </c>
      <c r="F230" s="19">
        <v>0</v>
      </c>
      <c r="G230" s="19">
        <v>0</v>
      </c>
      <c r="H230" s="19">
        <v>0</v>
      </c>
      <c r="I230" s="19">
        <v>0</v>
      </c>
      <c r="J230" s="19">
        <v>0</v>
      </c>
      <c r="K230" s="19">
        <v>0</v>
      </c>
      <c r="L230" s="19">
        <v>0</v>
      </c>
      <c r="M230" s="19">
        <v>0</v>
      </c>
      <c r="N230" s="19">
        <v>0</v>
      </c>
      <c r="O230" s="19">
        <v>0</v>
      </c>
      <c r="P230" s="19">
        <v>0</v>
      </c>
      <c r="Q230" s="19">
        <v>0</v>
      </c>
      <c r="R230" s="19">
        <v>0</v>
      </c>
      <c r="S230" s="19">
        <v>0</v>
      </c>
      <c r="T230" s="19">
        <v>0</v>
      </c>
      <c r="U230" s="19">
        <v>0</v>
      </c>
      <c r="V230" s="19">
        <v>0</v>
      </c>
      <c r="W230" s="19">
        <v>0</v>
      </c>
      <c r="X230" s="19">
        <v>0</v>
      </c>
      <c r="Y230" s="19">
        <v>0</v>
      </c>
      <c r="Z230" s="19">
        <v>0</v>
      </c>
      <c r="AA230" s="19">
        <v>0</v>
      </c>
      <c r="AB230" s="19">
        <v>0</v>
      </c>
      <c r="AC230" s="19">
        <v>0</v>
      </c>
      <c r="AD230" s="19">
        <v>0</v>
      </c>
      <c r="AE230" s="19">
        <v>0</v>
      </c>
      <c r="AF230" s="77"/>
      <c r="AG230" s="77"/>
      <c r="AH230" s="77"/>
      <c r="AI230" s="77"/>
      <c r="AJ230" s="77"/>
    </row>
    <row r="231" spans="1:74" ht="15" x14ac:dyDescent="0.25">
      <c r="A231" t="s">
        <v>1051</v>
      </c>
      <c r="B231" s="19">
        <v>0</v>
      </c>
      <c r="C231" s="19">
        <v>0</v>
      </c>
      <c r="D231" s="19">
        <v>0</v>
      </c>
      <c r="E231" s="19">
        <v>0</v>
      </c>
      <c r="F231" s="19">
        <v>0</v>
      </c>
      <c r="G231" s="19">
        <v>0</v>
      </c>
      <c r="H231" s="19">
        <v>0</v>
      </c>
      <c r="I231" s="19">
        <v>0</v>
      </c>
      <c r="J231" s="19">
        <v>0</v>
      </c>
      <c r="K231" s="19">
        <v>0</v>
      </c>
      <c r="L231" s="19">
        <v>0</v>
      </c>
      <c r="M231" s="19">
        <v>0</v>
      </c>
      <c r="N231" s="19">
        <v>0</v>
      </c>
      <c r="O231" s="19">
        <v>0</v>
      </c>
      <c r="P231" s="19">
        <v>0</v>
      </c>
      <c r="Q231" s="19">
        <v>0</v>
      </c>
      <c r="R231" s="19">
        <v>0</v>
      </c>
      <c r="S231" s="19">
        <v>0</v>
      </c>
      <c r="T231" s="19">
        <v>0</v>
      </c>
      <c r="U231" s="19">
        <v>0</v>
      </c>
      <c r="V231" s="19">
        <v>0</v>
      </c>
      <c r="W231" s="19">
        <v>0</v>
      </c>
      <c r="X231" s="19">
        <v>0</v>
      </c>
      <c r="Y231" s="19">
        <v>0</v>
      </c>
      <c r="Z231" s="19">
        <v>0</v>
      </c>
      <c r="AA231" s="19">
        <v>0</v>
      </c>
      <c r="AB231" s="19">
        <v>0</v>
      </c>
      <c r="AC231" s="19">
        <v>0</v>
      </c>
      <c r="AD231" s="19">
        <v>0</v>
      </c>
      <c r="AE231" s="19">
        <v>0</v>
      </c>
      <c r="AF231" s="77"/>
      <c r="AG231" s="77"/>
      <c r="AH231" s="77"/>
      <c r="AI231" s="77"/>
      <c r="AJ231" s="77"/>
    </row>
    <row r="232" spans="1:74" ht="15" x14ac:dyDescent="0.25">
      <c r="A232" t="s">
        <v>1052</v>
      </c>
      <c r="B232" s="19">
        <v>0</v>
      </c>
      <c r="C232" s="19">
        <v>0</v>
      </c>
      <c r="D232" s="19">
        <v>0</v>
      </c>
      <c r="E232" s="19">
        <v>0</v>
      </c>
      <c r="F232" s="19">
        <v>0</v>
      </c>
      <c r="G232" s="19">
        <v>0</v>
      </c>
      <c r="H232" s="19">
        <v>0</v>
      </c>
      <c r="I232" s="19">
        <v>0</v>
      </c>
      <c r="J232" s="19">
        <v>0</v>
      </c>
      <c r="K232" s="19">
        <v>0</v>
      </c>
      <c r="L232" s="19">
        <v>0</v>
      </c>
      <c r="M232" s="19">
        <v>0</v>
      </c>
      <c r="N232" s="19">
        <v>0</v>
      </c>
      <c r="O232" s="19">
        <v>0</v>
      </c>
      <c r="P232" s="19">
        <v>0</v>
      </c>
      <c r="Q232" s="19">
        <v>0</v>
      </c>
      <c r="R232" s="19">
        <v>0</v>
      </c>
      <c r="S232" s="19">
        <v>0</v>
      </c>
      <c r="T232" s="19">
        <v>0</v>
      </c>
      <c r="U232" s="19">
        <v>0</v>
      </c>
      <c r="V232" s="19">
        <v>0</v>
      </c>
      <c r="W232" s="19">
        <v>0</v>
      </c>
      <c r="X232" s="19">
        <v>0</v>
      </c>
      <c r="Y232" s="19">
        <v>0</v>
      </c>
      <c r="Z232" s="19">
        <v>0</v>
      </c>
      <c r="AA232" s="19">
        <v>0</v>
      </c>
      <c r="AB232" s="19">
        <v>0</v>
      </c>
      <c r="AC232" s="19">
        <v>0</v>
      </c>
      <c r="AD232" s="19">
        <v>0</v>
      </c>
      <c r="AE232" s="19">
        <v>0</v>
      </c>
      <c r="AF232" s="77"/>
      <c r="AG232" s="77"/>
      <c r="AH232" s="77"/>
      <c r="AI232" s="77"/>
      <c r="AJ232" s="77"/>
    </row>
    <row r="233" spans="1:74" ht="15" x14ac:dyDescent="0.25">
      <c r="A233" t="s">
        <v>1053</v>
      </c>
      <c r="B233" s="19">
        <v>0</v>
      </c>
      <c r="C233" s="19">
        <v>8.6900000000000005E-2</v>
      </c>
      <c r="D233" s="19">
        <v>0.1721</v>
      </c>
      <c r="E233" s="19">
        <v>0.25719999999999998</v>
      </c>
      <c r="F233" s="19">
        <v>0.3417</v>
      </c>
      <c r="G233" s="19">
        <v>0.42599999999999999</v>
      </c>
      <c r="H233" s="19">
        <v>0.51039999999999996</v>
      </c>
      <c r="I233" s="19">
        <v>0.59379999999999999</v>
      </c>
      <c r="J233" s="19">
        <v>0.67730000000000001</v>
      </c>
      <c r="K233" s="19">
        <v>0.76</v>
      </c>
      <c r="L233" s="19">
        <v>0.7571</v>
      </c>
      <c r="M233" s="19">
        <v>0.75560000000000005</v>
      </c>
      <c r="N233" s="19">
        <v>0.75419999999999998</v>
      </c>
      <c r="O233" s="19">
        <v>0.75260000000000005</v>
      </c>
      <c r="P233" s="19">
        <v>0.75009999999999999</v>
      </c>
      <c r="Q233" s="19">
        <v>0.74850000000000005</v>
      </c>
      <c r="R233" s="19">
        <v>0.74709999999999999</v>
      </c>
      <c r="S233" s="19">
        <v>0.74550000000000005</v>
      </c>
      <c r="T233" s="19">
        <v>0.74439999999999995</v>
      </c>
      <c r="U233" s="19">
        <v>0.74350000000000005</v>
      </c>
      <c r="V233" s="19">
        <v>0.74299999999999999</v>
      </c>
      <c r="W233" s="19">
        <v>0.74199999999999999</v>
      </c>
      <c r="X233" s="19">
        <v>0.73929999999999996</v>
      </c>
      <c r="Y233" s="19">
        <v>0.73809999999999998</v>
      </c>
      <c r="Z233" s="19">
        <v>0.73570000000000002</v>
      </c>
      <c r="AA233" s="19">
        <v>0.73440000000000005</v>
      </c>
      <c r="AB233" s="19">
        <v>0.73409999999999997</v>
      </c>
      <c r="AC233" s="19">
        <v>0.73260000000000003</v>
      </c>
      <c r="AD233" s="19">
        <v>0.73099999999999998</v>
      </c>
      <c r="AE233" s="19">
        <v>0.72960000000000003</v>
      </c>
      <c r="AF233" s="77"/>
      <c r="AG233" s="77"/>
      <c r="AH233" s="77"/>
      <c r="AI233" s="77"/>
      <c r="AJ233" s="77"/>
    </row>
    <row r="234" spans="1:74" ht="15" x14ac:dyDescent="0.25">
      <c r="A234" t="s">
        <v>1054</v>
      </c>
      <c r="B234" s="19">
        <v>0</v>
      </c>
      <c r="C234" s="19">
        <v>0</v>
      </c>
      <c r="D234" s="19">
        <v>0</v>
      </c>
      <c r="E234" s="19">
        <v>0</v>
      </c>
      <c r="F234" s="19">
        <v>0</v>
      </c>
      <c r="G234" s="19">
        <v>0</v>
      </c>
      <c r="H234" s="19">
        <v>0</v>
      </c>
      <c r="I234" s="19">
        <v>0</v>
      </c>
      <c r="J234" s="19">
        <v>0</v>
      </c>
      <c r="K234" s="19">
        <v>0</v>
      </c>
      <c r="L234" s="19">
        <v>0</v>
      </c>
      <c r="M234" s="19">
        <v>0</v>
      </c>
      <c r="N234" s="19">
        <v>0</v>
      </c>
      <c r="O234" s="19">
        <v>0</v>
      </c>
      <c r="P234" s="19">
        <v>0</v>
      </c>
      <c r="Q234" s="19">
        <v>0</v>
      </c>
      <c r="R234" s="19">
        <v>0</v>
      </c>
      <c r="S234" s="19">
        <v>0</v>
      </c>
      <c r="T234" s="19">
        <v>0</v>
      </c>
      <c r="U234" s="19">
        <v>0</v>
      </c>
      <c r="V234" s="19">
        <v>0</v>
      </c>
      <c r="W234" s="19">
        <v>0</v>
      </c>
      <c r="X234" s="19">
        <v>0</v>
      </c>
      <c r="Y234" s="19">
        <v>0</v>
      </c>
      <c r="Z234" s="19">
        <v>0</v>
      </c>
      <c r="AA234" s="19">
        <v>0</v>
      </c>
      <c r="AB234" s="19">
        <v>0</v>
      </c>
      <c r="AC234" s="19">
        <v>0</v>
      </c>
      <c r="AD234" s="19">
        <v>0</v>
      </c>
      <c r="AE234" s="19">
        <v>0</v>
      </c>
      <c r="AF234" s="77"/>
      <c r="AG234" s="77"/>
      <c r="AH234" s="77"/>
      <c r="AI234" s="77"/>
      <c r="AJ234" s="77"/>
    </row>
    <row r="235" spans="1:74" ht="15" x14ac:dyDescent="0.2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74" ht="15" x14ac:dyDescent="0.25">
      <c r="A236" s="1" t="s">
        <v>1055</v>
      </c>
      <c r="B236" s="19">
        <v>0</v>
      </c>
      <c r="C236" s="19">
        <v>0</v>
      </c>
      <c r="D236" s="5">
        <f>SUM(D228,D233)/SUM(D228:D234)*$B$218+D229/SUM(D228:D234)*$B$224</f>
        <v>1.0678204653364778E-5</v>
      </c>
      <c r="E236" s="5">
        <f t="shared" ref="E236:M236" si="32">SUM(E228,E233)/SUM(E228:E234)*$B$218+E229/SUM(E228:E234)*$B$224</f>
        <v>1.1421773277864689E-5</v>
      </c>
      <c r="F236" s="5">
        <f t="shared" si="32"/>
        <v>1.2160099350370479E-5</v>
      </c>
      <c r="G236" s="5">
        <f t="shared" si="32"/>
        <v>1.2896677905544892E-5</v>
      </c>
      <c r="H236" s="5">
        <f t="shared" si="32"/>
        <v>1.3634130219384993E-5</v>
      </c>
      <c r="I236" s="5">
        <f t="shared" si="32"/>
        <v>1.436284494656822E-5</v>
      </c>
      <c r="J236" s="5">
        <f t="shared" si="32"/>
        <v>1.5092433432417136E-5</v>
      </c>
      <c r="K236" s="5">
        <f t="shared" si="32"/>
        <v>1.5815031848940552E-5</v>
      </c>
      <c r="L236" s="5">
        <f t="shared" si="32"/>
        <v>1.5789692847635622E-5</v>
      </c>
      <c r="M236" s="5">
        <f t="shared" si="32"/>
        <v>1.5776586467650311E-5</v>
      </c>
      <c r="N236" s="19">
        <v>0</v>
      </c>
      <c r="O236" s="19">
        <v>0</v>
      </c>
      <c r="P236" s="19">
        <v>0</v>
      </c>
      <c r="Q236" s="19">
        <v>0</v>
      </c>
      <c r="R236" s="19">
        <v>0</v>
      </c>
      <c r="S236" s="19">
        <v>0</v>
      </c>
      <c r="T236" s="19">
        <v>0</v>
      </c>
      <c r="U236" s="19">
        <v>0</v>
      </c>
      <c r="V236" s="19">
        <v>0</v>
      </c>
      <c r="W236" s="19">
        <v>0</v>
      </c>
      <c r="X236" s="19">
        <v>0</v>
      </c>
      <c r="Y236" s="19">
        <v>0</v>
      </c>
      <c r="Z236" s="19">
        <v>0</v>
      </c>
      <c r="AA236" s="19">
        <v>0</v>
      </c>
      <c r="AB236" s="19">
        <v>0</v>
      </c>
      <c r="AC236" s="19">
        <v>0</v>
      </c>
      <c r="AD236" s="19">
        <v>0</v>
      </c>
      <c r="AE236" s="19">
        <v>0</v>
      </c>
      <c r="AF236" s="77"/>
      <c r="AG236" s="77"/>
      <c r="AH236" s="77"/>
      <c r="AI236" s="77"/>
      <c r="AJ236" s="77"/>
    </row>
    <row r="237" spans="1:74" ht="12.75" x14ac:dyDescent="0.2">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row>
    <row r="238" spans="1:74" ht="12.75" x14ac:dyDescent="0.2">
      <c r="A238" s="125" t="s">
        <v>838</v>
      </c>
      <c r="B238" s="125"/>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26"/>
      <c r="AA238" s="126"/>
      <c r="AB238" s="126"/>
      <c r="AC238" s="126"/>
      <c r="AD238" s="126"/>
      <c r="AE238" s="126"/>
      <c r="AF238" s="126"/>
      <c r="AG238" s="77"/>
      <c r="AH238" s="77"/>
      <c r="AI238" s="77"/>
      <c r="AJ238" s="77"/>
    </row>
    <row r="239" spans="1:74" ht="12.75" x14ac:dyDescent="0.2">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c r="AK239" s="77"/>
      <c r="AL239" s="77"/>
      <c r="AM239" s="77"/>
      <c r="AN239" s="77"/>
      <c r="AO239" s="77"/>
      <c r="AP239" s="77"/>
      <c r="AQ239" s="77"/>
      <c r="AR239" s="77"/>
      <c r="AS239" s="77"/>
      <c r="AT239" s="77"/>
      <c r="AU239" s="77"/>
      <c r="AV239" s="77"/>
      <c r="AW239" s="77"/>
      <c r="AX239" s="77"/>
      <c r="AY239" s="77"/>
      <c r="AZ239" s="77"/>
      <c r="BA239" s="77"/>
      <c r="BB239" s="77"/>
      <c r="BC239" s="77"/>
      <c r="BD239" s="77"/>
      <c r="BE239" s="77"/>
      <c r="BF239" s="77"/>
      <c r="BG239" s="77"/>
      <c r="BH239" s="77"/>
      <c r="BI239" s="77"/>
      <c r="BJ239" s="77"/>
      <c r="BK239" s="77"/>
      <c r="BL239" s="77"/>
      <c r="BM239" s="77"/>
      <c r="BN239" s="77"/>
      <c r="BO239" s="77"/>
      <c r="BP239" s="77"/>
      <c r="BQ239" s="77"/>
      <c r="BR239" s="77"/>
      <c r="BS239" s="77"/>
      <c r="BT239" s="77"/>
      <c r="BU239" s="77"/>
      <c r="BV239" s="77"/>
    </row>
    <row r="240" spans="1:74" ht="12.75" x14ac:dyDescent="0.2">
      <c r="A240" s="77" t="s">
        <v>842</v>
      </c>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c r="AK240" s="77"/>
      <c r="AL240" s="77"/>
      <c r="AM240" s="77"/>
      <c r="AN240" s="77"/>
      <c r="AO240" s="77"/>
      <c r="AP240" s="77"/>
      <c r="AQ240" s="77"/>
      <c r="AR240" s="77"/>
      <c r="AS240" s="77"/>
      <c r="AT240" s="77"/>
      <c r="AU240" s="77"/>
      <c r="AV240" s="77"/>
      <c r="AW240" s="77"/>
      <c r="AX240" s="77"/>
      <c r="AY240" s="77"/>
      <c r="AZ240" s="77"/>
      <c r="BA240" s="77"/>
      <c r="BB240" s="77"/>
      <c r="BC240" s="77"/>
      <c r="BD240" s="77"/>
      <c r="BE240" s="77"/>
      <c r="BF240" s="77"/>
      <c r="BG240" s="77"/>
      <c r="BH240" s="77"/>
      <c r="BI240" s="77"/>
      <c r="BJ240" s="77"/>
      <c r="BK240" s="77"/>
      <c r="BL240" s="77"/>
      <c r="BM240" s="77"/>
      <c r="BN240" s="77"/>
      <c r="BO240" s="77"/>
      <c r="BP240" s="77"/>
      <c r="BQ240" s="77"/>
      <c r="BR240" s="77"/>
      <c r="BS240" s="77"/>
      <c r="BT240" s="77"/>
      <c r="BU240" s="77"/>
      <c r="BV240" s="77"/>
    </row>
    <row r="241" spans="1:74" ht="12.75" x14ac:dyDescent="0.2">
      <c r="A241" s="77" t="s">
        <v>749</v>
      </c>
      <c r="B241" s="77">
        <v>2021</v>
      </c>
      <c r="C241" s="77">
        <v>2022</v>
      </c>
      <c r="D241" s="77">
        <v>2023</v>
      </c>
      <c r="E241" s="77">
        <v>2024</v>
      </c>
      <c r="F241" s="77">
        <v>2025</v>
      </c>
      <c r="G241" s="77">
        <v>2026</v>
      </c>
      <c r="H241" s="77">
        <v>2027</v>
      </c>
      <c r="I241" s="77">
        <v>2028</v>
      </c>
      <c r="J241" s="77">
        <v>2029</v>
      </c>
      <c r="K241" s="77">
        <v>2030</v>
      </c>
      <c r="L241" s="77">
        <v>2031</v>
      </c>
      <c r="M241" s="77">
        <v>2032</v>
      </c>
      <c r="N241" s="77">
        <v>2033</v>
      </c>
      <c r="O241" s="77">
        <v>2034</v>
      </c>
      <c r="P241" s="77">
        <v>2035</v>
      </c>
      <c r="Q241" s="77">
        <v>2036</v>
      </c>
      <c r="R241" s="77">
        <v>2037</v>
      </c>
      <c r="S241" s="77">
        <v>2038</v>
      </c>
      <c r="T241" s="77">
        <v>2039</v>
      </c>
      <c r="U241" s="77">
        <v>2040</v>
      </c>
      <c r="V241" s="77">
        <v>2041</v>
      </c>
      <c r="W241" s="77">
        <v>2042</v>
      </c>
      <c r="X241" s="77">
        <v>2043</v>
      </c>
      <c r="Y241" s="77">
        <v>2044</v>
      </c>
      <c r="Z241" s="77">
        <v>2045</v>
      </c>
      <c r="AA241" s="77">
        <v>2046</v>
      </c>
      <c r="AB241" s="77">
        <v>2047</v>
      </c>
      <c r="AC241" s="77">
        <v>2048</v>
      </c>
      <c r="AD241" s="77">
        <v>2049</v>
      </c>
      <c r="AE241" s="77">
        <v>2050</v>
      </c>
      <c r="AF241" s="77">
        <v>2050</v>
      </c>
      <c r="AG241" s="77"/>
      <c r="AH241" s="77"/>
      <c r="AI241" s="77"/>
      <c r="AJ241" s="77"/>
      <c r="AK241" s="77"/>
      <c r="AL241" s="77"/>
      <c r="AM241" s="77"/>
      <c r="AN241" s="77"/>
      <c r="AO241" s="77"/>
      <c r="AP241" s="77"/>
      <c r="AQ241" s="77"/>
      <c r="AR241" s="77"/>
      <c r="AS241" s="77"/>
      <c r="AT241" s="77"/>
      <c r="AU241" s="77"/>
      <c r="AV241" s="77"/>
      <c r="AW241" s="77"/>
      <c r="AX241" s="77"/>
      <c r="AY241" s="77"/>
      <c r="AZ241" s="77"/>
      <c r="BA241" s="77"/>
      <c r="BB241" s="77"/>
      <c r="BC241" s="77"/>
      <c r="BD241" s="77"/>
      <c r="BE241" s="77"/>
      <c r="BF241" s="77"/>
      <c r="BG241" s="77"/>
      <c r="BH241" s="77"/>
      <c r="BI241" s="77"/>
      <c r="BJ241" s="77"/>
      <c r="BK241" s="77"/>
      <c r="BL241" s="77"/>
      <c r="BM241" s="77"/>
      <c r="BN241" s="77"/>
      <c r="BO241" s="77"/>
      <c r="BP241" s="77"/>
      <c r="BQ241" s="77"/>
      <c r="BR241" s="77"/>
      <c r="BS241" s="77"/>
      <c r="BT241" s="77"/>
      <c r="BU241" s="77"/>
      <c r="BV241" s="77"/>
    </row>
    <row r="242" spans="1:74" ht="12.75" x14ac:dyDescent="0.2">
      <c r="A242" s="77" t="s">
        <v>841</v>
      </c>
      <c r="B242" s="77">
        <v>55.752400000000002</v>
      </c>
      <c r="C242" s="77">
        <v>53.080800000000004</v>
      </c>
      <c r="D242" s="77">
        <v>35.336100000000002</v>
      </c>
      <c r="E242" s="77">
        <v>32.708399999999997</v>
      </c>
      <c r="F242" s="77">
        <v>29.970099999999999</v>
      </c>
      <c r="G242" s="77">
        <v>27.5809</v>
      </c>
      <c r="H242" s="77">
        <v>25.226600000000001</v>
      </c>
      <c r="I242" s="77">
        <v>23.170400000000001</v>
      </c>
      <c r="J242" s="77">
        <v>21.188199999999998</v>
      </c>
      <c r="K242" s="77">
        <v>19.2439</v>
      </c>
      <c r="L242" s="77">
        <v>18.0886</v>
      </c>
      <c r="M242" s="77">
        <v>17.2057</v>
      </c>
      <c r="N242" s="77">
        <v>16.649100000000001</v>
      </c>
      <c r="O242" s="77">
        <v>16.277100000000001</v>
      </c>
      <c r="P242" s="77">
        <v>15.7676</v>
      </c>
      <c r="Q242" s="77">
        <v>15.270300000000001</v>
      </c>
      <c r="R242" s="77">
        <v>14.748900000000001</v>
      </c>
      <c r="S242" s="77">
        <v>14.2789</v>
      </c>
      <c r="T242" s="77">
        <v>13.9671</v>
      </c>
      <c r="U242" s="77">
        <v>13.742699999999999</v>
      </c>
      <c r="V242" s="77">
        <v>13.6432</v>
      </c>
      <c r="W242" s="77">
        <v>13.4938</v>
      </c>
      <c r="X242" s="77">
        <v>13.180400000000001</v>
      </c>
      <c r="Y242" s="77">
        <v>12.9552</v>
      </c>
      <c r="Z242" s="77">
        <v>12.834899999999999</v>
      </c>
      <c r="AA242" s="77">
        <v>12.4894</v>
      </c>
      <c r="AB242" s="77">
        <v>12.160399999999999</v>
      </c>
      <c r="AC242" s="77">
        <v>11.8597</v>
      </c>
      <c r="AD242" s="77">
        <v>11.572100000000001</v>
      </c>
      <c r="AE242" s="77">
        <v>11.3109</v>
      </c>
      <c r="AF242" s="77">
        <v>16.479299999999999</v>
      </c>
      <c r="AG242" s="77"/>
      <c r="AH242" s="77"/>
      <c r="AI242" s="77"/>
      <c r="AJ242" s="77"/>
      <c r="AK242" s="77"/>
      <c r="AL242" s="77"/>
      <c r="AM242" s="77"/>
      <c r="AN242" s="77"/>
      <c r="AO242" s="77"/>
      <c r="AP242" s="77"/>
      <c r="AQ242" s="77"/>
      <c r="AR242" s="77"/>
      <c r="AS242" s="77"/>
      <c r="AT242" s="77"/>
      <c r="AU242" s="77"/>
      <c r="AV242" s="77"/>
      <c r="AW242" s="77"/>
      <c r="AX242" s="77"/>
      <c r="AY242" s="77"/>
      <c r="AZ242" s="77"/>
      <c r="BA242" s="77"/>
      <c r="BB242" s="77"/>
      <c r="BC242" s="77"/>
      <c r="BD242" s="77"/>
      <c r="BE242" s="77"/>
      <c r="BF242" s="77"/>
      <c r="BG242" s="77"/>
      <c r="BH242" s="77"/>
      <c r="BI242" s="77"/>
      <c r="BJ242" s="77"/>
      <c r="BK242" s="77"/>
      <c r="BL242" s="77"/>
      <c r="BM242" s="77"/>
      <c r="BN242" s="77"/>
      <c r="BO242" s="77"/>
      <c r="BP242" s="77"/>
      <c r="BQ242" s="77"/>
      <c r="BR242" s="77"/>
      <c r="BS242" s="77"/>
      <c r="BT242" s="77"/>
      <c r="BU242" s="77"/>
      <c r="BV242" s="77"/>
    </row>
    <row r="243" spans="1:74" ht="12.75" x14ac:dyDescent="0.2">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c r="AK243" s="77"/>
      <c r="AL243" s="77"/>
      <c r="AM243" s="77"/>
      <c r="AN243" s="77"/>
      <c r="AO243" s="77"/>
      <c r="AP243" s="77"/>
      <c r="AQ243" s="77"/>
      <c r="AR243" s="77"/>
      <c r="AS243" s="77"/>
      <c r="AT243" s="77"/>
      <c r="AU243" s="77"/>
      <c r="AV243" s="77"/>
      <c r="AW243" s="77"/>
      <c r="AX243" s="77"/>
      <c r="AY243" s="77"/>
      <c r="AZ243" s="77"/>
      <c r="BA243" s="77"/>
      <c r="BB243" s="77"/>
      <c r="BC243" s="77"/>
      <c r="BD243" s="77"/>
      <c r="BE243" s="77"/>
      <c r="BF243" s="77"/>
      <c r="BG243" s="77"/>
      <c r="BH243" s="77"/>
      <c r="BI243" s="77"/>
      <c r="BJ243" s="77"/>
      <c r="BK243" s="77"/>
      <c r="BL243" s="77"/>
      <c r="BM243" s="77"/>
      <c r="BN243" s="77"/>
      <c r="BO243" s="77"/>
      <c r="BP243" s="77"/>
      <c r="BQ243" s="77"/>
      <c r="BR243" s="77"/>
      <c r="BS243" s="77"/>
      <c r="BT243" s="77"/>
      <c r="BU243" s="77"/>
      <c r="BV243" s="77"/>
    </row>
    <row r="244" spans="1:74" ht="12.75" x14ac:dyDescent="0.2">
      <c r="A244" s="77" t="s">
        <v>839</v>
      </c>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c r="AK244" s="77"/>
      <c r="AL244" s="77"/>
      <c r="AM244" s="77"/>
      <c r="AN244" s="77"/>
      <c r="AO244" s="77"/>
      <c r="AP244" s="77"/>
      <c r="AQ244" s="77"/>
      <c r="AR244" s="77"/>
      <c r="AS244" s="77"/>
      <c r="AT244" s="77"/>
      <c r="AU244" s="77"/>
      <c r="AV244" s="77"/>
      <c r="AW244" s="77"/>
      <c r="AX244" s="77"/>
      <c r="AY244" s="77"/>
      <c r="AZ244" s="77"/>
      <c r="BA244" s="77"/>
      <c r="BB244" s="77"/>
      <c r="BC244" s="77"/>
      <c r="BD244" s="77"/>
      <c r="BE244" s="77"/>
      <c r="BF244" s="77"/>
      <c r="BG244" s="77"/>
      <c r="BH244" s="77"/>
      <c r="BI244" s="77"/>
      <c r="BJ244" s="77"/>
      <c r="BK244" s="77"/>
      <c r="BL244" s="77"/>
      <c r="BM244" s="77"/>
      <c r="BN244" s="77"/>
      <c r="BO244" s="77"/>
      <c r="BP244" s="77"/>
      <c r="BQ244" s="77"/>
      <c r="BR244" s="77"/>
      <c r="BS244" s="77"/>
      <c r="BT244" s="77"/>
      <c r="BU244" s="77"/>
      <c r="BV244" s="77"/>
    </row>
    <row r="245" spans="1:74" ht="12.75" x14ac:dyDescent="0.2">
      <c r="A245" s="77" t="s">
        <v>749</v>
      </c>
      <c r="B245" s="77">
        <v>2021</v>
      </c>
      <c r="C245" s="77">
        <v>2022</v>
      </c>
      <c r="D245" s="77">
        <v>2023</v>
      </c>
      <c r="E245" s="77">
        <v>2024</v>
      </c>
      <c r="F245" s="77">
        <v>2025</v>
      </c>
      <c r="G245" s="77">
        <v>2026</v>
      </c>
      <c r="H245" s="77">
        <v>2027</v>
      </c>
      <c r="I245" s="77">
        <v>2028</v>
      </c>
      <c r="J245" s="77">
        <v>2029</v>
      </c>
      <c r="K245" s="77">
        <v>2030</v>
      </c>
      <c r="L245" s="77">
        <v>2031</v>
      </c>
      <c r="M245" s="77">
        <v>2032</v>
      </c>
      <c r="N245" s="77">
        <v>2033</v>
      </c>
      <c r="O245" s="77">
        <v>2034</v>
      </c>
      <c r="P245" s="77">
        <v>2035</v>
      </c>
      <c r="Q245" s="77">
        <v>2036</v>
      </c>
      <c r="R245" s="77">
        <v>2037</v>
      </c>
      <c r="S245" s="77">
        <v>2038</v>
      </c>
      <c r="T245" s="77">
        <v>2039</v>
      </c>
      <c r="U245" s="77">
        <v>2040</v>
      </c>
      <c r="V245" s="77">
        <v>2041</v>
      </c>
      <c r="W245" s="77">
        <v>2042</v>
      </c>
      <c r="X245" s="77">
        <v>2043</v>
      </c>
      <c r="Y245" s="77">
        <v>2044</v>
      </c>
      <c r="Z245" s="77">
        <v>2045</v>
      </c>
      <c r="AA245" s="77">
        <v>2046</v>
      </c>
      <c r="AB245" s="77">
        <v>2047</v>
      </c>
      <c r="AC245" s="77">
        <v>2048</v>
      </c>
      <c r="AD245" s="77">
        <v>2049</v>
      </c>
      <c r="AE245" s="77">
        <v>2050</v>
      </c>
      <c r="AF245" s="77">
        <v>2050</v>
      </c>
      <c r="AG245" s="77"/>
      <c r="AH245" s="77"/>
      <c r="AI245" s="77"/>
      <c r="AJ245" s="77"/>
      <c r="AK245" s="77"/>
      <c r="AL245" s="77"/>
      <c r="AM245" s="77"/>
      <c r="AN245" s="77"/>
      <c r="AO245" s="77"/>
      <c r="AP245" s="77"/>
      <c r="AQ245" s="77"/>
      <c r="AR245" s="77"/>
      <c r="AS245" s="77"/>
      <c r="AT245" s="77"/>
      <c r="AU245" s="77"/>
      <c r="AV245" s="77"/>
      <c r="AW245" s="77"/>
      <c r="AX245" s="77"/>
      <c r="AY245" s="77"/>
      <c r="AZ245" s="77"/>
      <c r="BA245" s="77"/>
      <c r="BB245" s="77"/>
      <c r="BC245" s="77"/>
      <c r="BD245" s="77"/>
      <c r="BE245" s="77"/>
      <c r="BF245" s="77"/>
      <c r="BG245" s="77"/>
      <c r="BH245" s="77"/>
      <c r="BI245" s="77"/>
      <c r="BJ245" s="77"/>
      <c r="BK245" s="77"/>
      <c r="BL245" s="77"/>
      <c r="BM245" s="77"/>
      <c r="BN245" s="77"/>
      <c r="BO245" s="77"/>
      <c r="BP245" s="77"/>
      <c r="BQ245" s="77"/>
      <c r="BR245" s="77"/>
      <c r="BS245" s="77"/>
      <c r="BT245" s="77"/>
      <c r="BU245" s="77"/>
      <c r="BV245" s="77"/>
    </row>
    <row r="246" spans="1:74" ht="12.75" x14ac:dyDescent="0.2">
      <c r="A246" s="77" t="s">
        <v>841</v>
      </c>
      <c r="B246" s="77">
        <v>46.671500000000002</v>
      </c>
      <c r="C246" s="77">
        <v>45.652999999999999</v>
      </c>
      <c r="D246" s="77">
        <v>35.264800000000001</v>
      </c>
      <c r="E246" s="77">
        <v>33.564799999999998</v>
      </c>
      <c r="F246" s="77">
        <v>31.793299999999999</v>
      </c>
      <c r="G246" s="77">
        <v>30.118400000000001</v>
      </c>
      <c r="H246" s="77">
        <v>28.4361</v>
      </c>
      <c r="I246" s="77">
        <v>27.102</v>
      </c>
      <c r="J246" s="77">
        <v>25.794699999999999</v>
      </c>
      <c r="K246" s="77">
        <v>24.5245</v>
      </c>
      <c r="L246" s="77">
        <v>23.755600000000001</v>
      </c>
      <c r="M246" s="77">
        <v>23.119700000000002</v>
      </c>
      <c r="N246" s="77">
        <v>22.690300000000001</v>
      </c>
      <c r="O246" s="77">
        <v>22.3383</v>
      </c>
      <c r="P246" s="77">
        <v>22.022300000000001</v>
      </c>
      <c r="Q246" s="77">
        <v>21.8232</v>
      </c>
      <c r="R246" s="77">
        <v>21.582899999999999</v>
      </c>
      <c r="S246" s="77">
        <v>21.334499999999998</v>
      </c>
      <c r="T246" s="77">
        <v>21.081600000000002</v>
      </c>
      <c r="U246" s="77">
        <v>20.8202</v>
      </c>
      <c r="V246" s="77">
        <v>20.532900000000001</v>
      </c>
      <c r="W246" s="77">
        <v>20.2607</v>
      </c>
      <c r="X246" s="77">
        <v>19.997599999999998</v>
      </c>
      <c r="Y246" s="77">
        <v>19.743200000000002</v>
      </c>
      <c r="Z246" s="77">
        <v>19.502700000000001</v>
      </c>
      <c r="AA246" s="77">
        <v>19.268799999999999</v>
      </c>
      <c r="AB246" s="77">
        <v>19.0518</v>
      </c>
      <c r="AC246" s="77">
        <v>18.849499999999999</v>
      </c>
      <c r="AD246" s="77">
        <v>18.651599999999998</v>
      </c>
      <c r="AE246" s="77">
        <v>18.467600000000001</v>
      </c>
      <c r="AF246" s="77">
        <v>16.521100000000001</v>
      </c>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2.75" x14ac:dyDescent="0.2">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2.75" x14ac:dyDescent="0.2">
      <c r="A248" s="77" t="s">
        <v>840</v>
      </c>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2.75" x14ac:dyDescent="0.2">
      <c r="A249" s="77" t="s">
        <v>749</v>
      </c>
      <c r="B249" s="77"/>
      <c r="C249" s="77"/>
      <c r="D249" s="77"/>
      <c r="E249" s="77">
        <v>2023</v>
      </c>
      <c r="F249" s="77">
        <v>2024</v>
      </c>
      <c r="G249" s="77">
        <v>2025</v>
      </c>
      <c r="H249" s="77">
        <v>2026</v>
      </c>
      <c r="I249" s="77">
        <v>2027</v>
      </c>
      <c r="J249" s="77">
        <v>2028</v>
      </c>
      <c r="K249" s="77">
        <v>2029</v>
      </c>
      <c r="L249" s="77">
        <v>2030</v>
      </c>
      <c r="M249" s="77">
        <v>2031</v>
      </c>
      <c r="N249" s="77">
        <v>2032</v>
      </c>
      <c r="O249" s="77">
        <v>2033</v>
      </c>
      <c r="P249" s="77">
        <v>2034</v>
      </c>
      <c r="Q249" s="77">
        <v>2035</v>
      </c>
      <c r="R249" s="77">
        <v>2036</v>
      </c>
      <c r="S249" s="77">
        <v>2037</v>
      </c>
      <c r="T249" s="77">
        <v>2038</v>
      </c>
      <c r="U249" s="77">
        <v>2039</v>
      </c>
      <c r="V249" s="77">
        <v>2040</v>
      </c>
      <c r="W249" s="77">
        <v>2041</v>
      </c>
      <c r="X249" s="77">
        <v>2042</v>
      </c>
      <c r="Y249" s="77">
        <v>2043</v>
      </c>
      <c r="Z249" s="77">
        <v>2044</v>
      </c>
      <c r="AA249" s="77">
        <v>2045</v>
      </c>
      <c r="AB249" s="77">
        <v>2046</v>
      </c>
      <c r="AC249" s="77">
        <v>2047</v>
      </c>
      <c r="AD249" s="77">
        <v>2048</v>
      </c>
      <c r="AE249" s="77">
        <v>2049</v>
      </c>
      <c r="AF249" s="77">
        <v>2050</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2.75" x14ac:dyDescent="0.2">
      <c r="A250" s="77" t="s">
        <v>841</v>
      </c>
      <c r="B250" s="77"/>
      <c r="C250" s="77"/>
      <c r="D250" s="77"/>
      <c r="E250" s="77" t="str">
        <f t="shared" ref="E250:AF250" si="33">IF(E242&lt;E246,"PTC","ITC")</f>
        <v>PTC</v>
      </c>
      <c r="F250" s="77" t="str">
        <f t="shared" si="33"/>
        <v>PTC</v>
      </c>
      <c r="G250" s="77" t="str">
        <f t="shared" si="33"/>
        <v>PTC</v>
      </c>
      <c r="H250" s="77" t="str">
        <f t="shared" si="33"/>
        <v>PTC</v>
      </c>
      <c r="I250" s="77" t="str">
        <f t="shared" si="33"/>
        <v>PTC</v>
      </c>
      <c r="J250" s="77" t="str">
        <f t="shared" si="33"/>
        <v>PTC</v>
      </c>
      <c r="K250" s="77" t="str">
        <f t="shared" si="33"/>
        <v>PTC</v>
      </c>
      <c r="L250" s="77" t="str">
        <f t="shared" si="33"/>
        <v>PTC</v>
      </c>
      <c r="M250" s="77" t="str">
        <f t="shared" si="33"/>
        <v>PTC</v>
      </c>
      <c r="N250" s="77" t="str">
        <f t="shared" si="33"/>
        <v>PTC</v>
      </c>
      <c r="O250" s="77" t="str">
        <f t="shared" si="33"/>
        <v>PTC</v>
      </c>
      <c r="P250" s="77" t="str">
        <f t="shared" si="33"/>
        <v>PTC</v>
      </c>
      <c r="Q250" s="77" t="str">
        <f t="shared" si="33"/>
        <v>PTC</v>
      </c>
      <c r="R250" s="77" t="str">
        <f t="shared" si="33"/>
        <v>PTC</v>
      </c>
      <c r="S250" s="77" t="str">
        <f t="shared" si="33"/>
        <v>PTC</v>
      </c>
      <c r="T250" s="77" t="str">
        <f t="shared" si="33"/>
        <v>PTC</v>
      </c>
      <c r="U250" s="77" t="str">
        <f t="shared" si="33"/>
        <v>PTC</v>
      </c>
      <c r="V250" s="77" t="str">
        <f t="shared" si="33"/>
        <v>PTC</v>
      </c>
      <c r="W250" s="77" t="str">
        <f t="shared" si="33"/>
        <v>PTC</v>
      </c>
      <c r="X250" s="77" t="str">
        <f t="shared" si="33"/>
        <v>PTC</v>
      </c>
      <c r="Y250" s="77" t="str">
        <f t="shared" si="33"/>
        <v>PTC</v>
      </c>
      <c r="Z250" s="77" t="str">
        <f t="shared" si="33"/>
        <v>PTC</v>
      </c>
      <c r="AA250" s="77" t="str">
        <f t="shared" si="33"/>
        <v>PTC</v>
      </c>
      <c r="AB250" s="77" t="str">
        <f t="shared" si="33"/>
        <v>PTC</v>
      </c>
      <c r="AC250" s="77" t="str">
        <f t="shared" si="33"/>
        <v>PTC</v>
      </c>
      <c r="AD250" s="77" t="str">
        <f t="shared" si="33"/>
        <v>PTC</v>
      </c>
      <c r="AE250" s="77" t="str">
        <f t="shared" si="33"/>
        <v>PTC</v>
      </c>
      <c r="AF250" s="77" t="str">
        <f t="shared" si="33"/>
        <v>PTC</v>
      </c>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2.75" x14ac:dyDescent="0.2">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2.75" x14ac:dyDescent="0.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2.75" x14ac:dyDescent="0.2">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2.75" x14ac:dyDescent="0.2">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2.75" x14ac:dyDescent="0.2">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2.75" x14ac:dyDescent="0.2">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2.75" x14ac:dyDescent="0.2">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2.75" x14ac:dyDescent="0.2">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2.75" x14ac:dyDescent="0.2">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2.75" x14ac:dyDescent="0.2">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2.75" x14ac:dyDescent="0.2">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2.75" x14ac:dyDescent="0.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2.75" x14ac:dyDescent="0.2">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2.75" x14ac:dyDescent="0.2">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2.75" x14ac:dyDescent="0.2">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2.75" x14ac:dyDescent="0.2">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2.75" x14ac:dyDescent="0.2">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2.75" x14ac:dyDescent="0.2">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2.75" x14ac:dyDescent="0.2">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2.75" x14ac:dyDescent="0.2">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2.75" x14ac:dyDescent="0.2">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2.75" x14ac:dyDescent="0.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2.75" x14ac:dyDescent="0.2">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2.75" x14ac:dyDescent="0.2">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2.75" x14ac:dyDescent="0.2">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2.75" x14ac:dyDescent="0.2">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2.75" x14ac:dyDescent="0.2">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2.75" x14ac:dyDescent="0.2">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2.75" x14ac:dyDescent="0.2">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2.75" x14ac:dyDescent="0.2">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2.75" x14ac:dyDescent="0.2">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2.75" x14ac:dyDescent="0.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2.75" x14ac:dyDescent="0.2">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2.75" x14ac:dyDescent="0.2">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2.75" x14ac:dyDescent="0.2">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2.75" x14ac:dyDescent="0.2">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2.75" x14ac:dyDescent="0.2">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2.75" x14ac:dyDescent="0.2">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2.75" x14ac:dyDescent="0.2">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2.75" x14ac:dyDescent="0.2">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2.75" x14ac:dyDescent="0.2">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2.75" x14ac:dyDescent="0.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2.75" x14ac:dyDescent="0.2">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2.75" x14ac:dyDescent="0.2">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2.75" x14ac:dyDescent="0.2">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2.75" x14ac:dyDescent="0.2">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2.75" x14ac:dyDescent="0.2">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2.75" x14ac:dyDescent="0.2">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2.75" x14ac:dyDescent="0.2">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2.75" x14ac:dyDescent="0.2">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2.75" x14ac:dyDescent="0.2">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2.75" x14ac:dyDescent="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2.75" x14ac:dyDescent="0.2">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2.75" x14ac:dyDescent="0.2">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2.75" x14ac:dyDescent="0.2">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2.75" x14ac:dyDescent="0.2">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2.75" x14ac:dyDescent="0.2">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2.75" x14ac:dyDescent="0.2">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2.75" x14ac:dyDescent="0.2">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2.75" x14ac:dyDescent="0.2">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2.75" x14ac:dyDescent="0.2">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2.75" x14ac:dyDescent="0.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2.75" x14ac:dyDescent="0.2">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2.75" x14ac:dyDescent="0.2">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2.75" x14ac:dyDescent="0.2">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2.75" x14ac:dyDescent="0.2">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2.75" x14ac:dyDescent="0.2">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2.75" x14ac:dyDescent="0.2">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2.75" x14ac:dyDescent="0.2">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2.75" x14ac:dyDescent="0.2">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2.75" x14ac:dyDescent="0.2">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2.75" x14ac:dyDescent="0.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2.75" x14ac:dyDescent="0.2">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2.75" x14ac:dyDescent="0.2">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2.75" x14ac:dyDescent="0.2">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2.75" x14ac:dyDescent="0.2">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2.75" x14ac:dyDescent="0.2">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2.75" x14ac:dyDescent="0.2">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2.75" x14ac:dyDescent="0.2">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2.75" x14ac:dyDescent="0.2">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2.75" x14ac:dyDescent="0.2">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2.75" x14ac:dyDescent="0.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2.75" x14ac:dyDescent="0.2">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2.75" x14ac:dyDescent="0.2">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2.75" x14ac:dyDescent="0.2">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2.75" x14ac:dyDescent="0.2">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2.75" x14ac:dyDescent="0.2">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2.75" x14ac:dyDescent="0.2">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2.75" x14ac:dyDescent="0.2">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2.75" x14ac:dyDescent="0.2">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2.75" x14ac:dyDescent="0.2">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2.75" x14ac:dyDescent="0.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2.75" x14ac:dyDescent="0.2">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2.75" x14ac:dyDescent="0.2">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2.75" x14ac:dyDescent="0.2">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2.75" x14ac:dyDescent="0.2">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2.75" x14ac:dyDescent="0.2">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2.75" x14ac:dyDescent="0.2">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2.75" x14ac:dyDescent="0.2">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2.75" x14ac:dyDescent="0.2">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2.75" x14ac:dyDescent="0.2">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2.75" x14ac:dyDescent="0.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2.75" x14ac:dyDescent="0.2">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2.75" x14ac:dyDescent="0.2">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2.75" x14ac:dyDescent="0.2">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2.75" x14ac:dyDescent="0.2">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2.75" x14ac:dyDescent="0.2">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2.75" x14ac:dyDescent="0.2">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2.75" x14ac:dyDescent="0.2">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2.75" x14ac:dyDescent="0.2">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2.75" x14ac:dyDescent="0.2">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2.75" x14ac:dyDescent="0.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2.75" x14ac:dyDescent="0.2">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2.75" x14ac:dyDescent="0.2">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2.75" x14ac:dyDescent="0.2">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2.75" x14ac:dyDescent="0.2">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2.75" x14ac:dyDescent="0.2">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2.75" x14ac:dyDescent="0.2">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2.75" x14ac:dyDescent="0.2">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2.75" x14ac:dyDescent="0.2">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2.75" x14ac:dyDescent="0.2">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2.75" x14ac:dyDescent="0.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2.75" x14ac:dyDescent="0.2">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2.75" x14ac:dyDescent="0.2">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2.75" x14ac:dyDescent="0.2">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2.75" x14ac:dyDescent="0.2">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2.75" x14ac:dyDescent="0.2">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2.75" x14ac:dyDescent="0.2">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2.75" x14ac:dyDescent="0.2">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2.75" x14ac:dyDescent="0.2">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2.75" x14ac:dyDescent="0.2">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2.75" x14ac:dyDescent="0.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2.75" x14ac:dyDescent="0.2">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2.75" x14ac:dyDescent="0.2">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2.75" x14ac:dyDescent="0.2">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2.75" x14ac:dyDescent="0.2">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2.75" x14ac:dyDescent="0.2">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2.75" x14ac:dyDescent="0.2">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2.75" x14ac:dyDescent="0.2">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2.75" x14ac:dyDescent="0.2">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2.75" x14ac:dyDescent="0.2">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2.75" x14ac:dyDescent="0.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2.75" x14ac:dyDescent="0.2">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2.75" x14ac:dyDescent="0.2">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2.75" x14ac:dyDescent="0.2">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2.75" x14ac:dyDescent="0.2">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2.75" x14ac:dyDescent="0.2">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2.75" x14ac:dyDescent="0.2">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2.75" x14ac:dyDescent="0.2">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2.75" x14ac:dyDescent="0.2">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2.75" x14ac:dyDescent="0.2">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2.75" x14ac:dyDescent="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2.75" x14ac:dyDescent="0.2">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2.75" x14ac:dyDescent="0.2">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2.75" x14ac:dyDescent="0.2">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2.75" x14ac:dyDescent="0.2">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2.75" x14ac:dyDescent="0.2">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2.75" x14ac:dyDescent="0.2">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2.75" x14ac:dyDescent="0.2">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2.75" x14ac:dyDescent="0.2">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2.75" x14ac:dyDescent="0.2">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2.75" x14ac:dyDescent="0.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2.75" x14ac:dyDescent="0.2">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2.75" x14ac:dyDescent="0.2">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2.75" x14ac:dyDescent="0.2">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2.75" x14ac:dyDescent="0.2">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2.75" x14ac:dyDescent="0.2">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2.75" x14ac:dyDescent="0.2">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2.75" x14ac:dyDescent="0.2">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2.75" x14ac:dyDescent="0.2">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2.75" x14ac:dyDescent="0.2">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2.75" x14ac:dyDescent="0.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2.75" x14ac:dyDescent="0.2">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2.75" x14ac:dyDescent="0.2">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2.75" x14ac:dyDescent="0.2">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2.75" x14ac:dyDescent="0.2">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2.75" x14ac:dyDescent="0.2">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row>
    <row r="428" spans="1:74" ht="12.75" x14ac:dyDescent="0.2">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row>
    <row r="429" spans="1:74" ht="12.75" x14ac:dyDescent="0.2">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row>
    <row r="430" spans="1:74" ht="12.75" x14ac:dyDescent="0.2">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row>
    <row r="431" spans="1:74" ht="12.75" x14ac:dyDescent="0.2">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row>
    <row r="432" spans="1:74" ht="12.75" x14ac:dyDescent="0.2">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row>
    <row r="433" spans="1:36" ht="12.75" x14ac:dyDescent="0.2">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row>
    <row r="434" spans="1:36" ht="12.75" x14ac:dyDescent="0.2">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36" ht="12.75" x14ac:dyDescent="0.2">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36" ht="12.75" x14ac:dyDescent="0.2">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36" ht="12.75" x14ac:dyDescent="0.2">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28515625" defaultRowHeight="15" x14ac:dyDescent="0.25"/>
  <cols>
    <col min="1" max="1" width="32.42578125" customWidth="1"/>
    <col min="2" max="2" width="87.7109375" customWidth="1"/>
    <col min="13" max="13" width="11.5703125" customWidth="1"/>
  </cols>
  <sheetData>
    <row r="1" spans="1:14" x14ac:dyDescent="0.25">
      <c r="A1" t="s">
        <v>5</v>
      </c>
    </row>
    <row r="2" spans="1:14" x14ac:dyDescent="0.25">
      <c r="A2" s="1" t="s">
        <v>166</v>
      </c>
    </row>
    <row r="3" spans="1:14" x14ac:dyDescent="0.25">
      <c r="A3" t="s">
        <v>7</v>
      </c>
    </row>
    <row r="4" spans="1:14" x14ac:dyDescent="0.25">
      <c r="A4" t="s">
        <v>13</v>
      </c>
    </row>
    <row r="5" spans="1:14" x14ac:dyDescent="0.25">
      <c r="A5" t="s">
        <v>14</v>
      </c>
    </row>
    <row r="7" spans="1:14" x14ac:dyDescent="0.25">
      <c r="B7" s="1"/>
      <c r="C7" s="1" t="s">
        <v>8</v>
      </c>
      <c r="D7" s="1"/>
      <c r="E7" s="1"/>
      <c r="F7" s="1"/>
      <c r="G7" s="1"/>
      <c r="H7" s="1" t="s">
        <v>9</v>
      </c>
      <c r="I7" s="1"/>
      <c r="J7" s="1"/>
      <c r="K7" s="1"/>
      <c r="L7" s="1"/>
      <c r="M7" s="1" t="s">
        <v>11</v>
      </c>
    </row>
    <row r="8" spans="1:14" x14ac:dyDescent="0.25">
      <c r="A8" s="1" t="s">
        <v>34</v>
      </c>
      <c r="B8" s="1" t="s">
        <v>6</v>
      </c>
      <c r="C8" s="1">
        <v>2014</v>
      </c>
      <c r="D8" s="1">
        <v>2015</v>
      </c>
      <c r="E8" s="1">
        <v>2016</v>
      </c>
      <c r="F8" s="1">
        <v>2017</v>
      </c>
      <c r="G8" s="1">
        <v>2018</v>
      </c>
      <c r="H8" s="1">
        <v>2014</v>
      </c>
      <c r="I8" s="1">
        <v>2015</v>
      </c>
      <c r="J8" s="1">
        <v>2016</v>
      </c>
      <c r="K8" s="1">
        <v>2017</v>
      </c>
      <c r="L8" s="1">
        <v>2018</v>
      </c>
      <c r="M8" s="3" t="s">
        <v>12</v>
      </c>
    </row>
    <row r="9" spans="1:14" x14ac:dyDescent="0.2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25">
      <c r="A10" s="7" t="s">
        <v>22</v>
      </c>
      <c r="B10" s="7" t="s">
        <v>15</v>
      </c>
      <c r="C10" s="23">
        <v>0.4</v>
      </c>
      <c r="D10" s="23">
        <v>0.4</v>
      </c>
      <c r="E10" s="23">
        <v>0.4</v>
      </c>
      <c r="F10" s="23">
        <v>0.4</v>
      </c>
      <c r="G10" s="23">
        <v>0.3</v>
      </c>
      <c r="H10" s="23">
        <v>0.1</v>
      </c>
      <c r="I10" s="23">
        <v>0.1</v>
      </c>
      <c r="J10" s="23">
        <v>0.1</v>
      </c>
      <c r="K10" s="23">
        <v>0.1</v>
      </c>
      <c r="L10" s="23">
        <v>0.1</v>
      </c>
      <c r="M10" s="23">
        <v>2.9</v>
      </c>
    </row>
    <row r="11" spans="1:14" x14ac:dyDescent="0.2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2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2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25">
      <c r="A14" s="7" t="s">
        <v>25</v>
      </c>
      <c r="B14" s="7" t="s">
        <v>19</v>
      </c>
      <c r="C14" s="23">
        <v>0.3</v>
      </c>
      <c r="D14" s="23">
        <v>0.4</v>
      </c>
      <c r="E14" s="23">
        <v>0.4</v>
      </c>
      <c r="F14" s="23">
        <v>0.4</v>
      </c>
      <c r="G14" s="23">
        <v>0.4</v>
      </c>
      <c r="H14" s="24"/>
      <c r="I14" s="24"/>
      <c r="J14" s="24"/>
      <c r="K14" s="24"/>
      <c r="L14" s="24"/>
      <c r="M14" s="23">
        <v>1.9</v>
      </c>
    </row>
    <row r="15" spans="1:14" x14ac:dyDescent="0.25">
      <c r="A15" s="7" t="s">
        <v>26</v>
      </c>
      <c r="B15" s="7" t="s">
        <v>20</v>
      </c>
      <c r="C15" s="23">
        <v>0.2</v>
      </c>
      <c r="D15" s="23">
        <v>0.2</v>
      </c>
      <c r="E15" s="23">
        <v>0.2</v>
      </c>
      <c r="F15" s="23">
        <v>0.2</v>
      </c>
      <c r="G15" s="23">
        <v>0.2</v>
      </c>
      <c r="H15" s="23"/>
      <c r="I15" s="23"/>
      <c r="J15" s="23"/>
      <c r="K15" s="23"/>
      <c r="L15" s="23"/>
      <c r="M15" s="23">
        <v>1</v>
      </c>
    </row>
    <row r="16" spans="1:14" x14ac:dyDescent="0.2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2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x14ac:dyDescent="0.25">
      <c r="A18" s="7" t="s">
        <v>42</v>
      </c>
      <c r="B18" s="7" t="s">
        <v>29</v>
      </c>
      <c r="C18" s="23">
        <v>0.9</v>
      </c>
      <c r="D18" s="23">
        <v>0.9</v>
      </c>
      <c r="E18" s="23">
        <v>0.9</v>
      </c>
      <c r="F18" s="23">
        <v>1</v>
      </c>
      <c r="G18" s="23">
        <v>1</v>
      </c>
      <c r="H18" s="23">
        <v>0.2</v>
      </c>
      <c r="I18" s="23">
        <v>0.2</v>
      </c>
      <c r="J18" s="23">
        <v>0.3</v>
      </c>
      <c r="K18" s="23">
        <v>0.3</v>
      </c>
      <c r="L18" s="23">
        <v>0.3</v>
      </c>
      <c r="M18" s="23">
        <v>6</v>
      </c>
    </row>
    <row r="19" spans="1:14" x14ac:dyDescent="0.25">
      <c r="A19" s="7" t="s">
        <v>26</v>
      </c>
      <c r="B19" s="7" t="s">
        <v>265</v>
      </c>
      <c r="C19" s="23">
        <v>0.1</v>
      </c>
      <c r="D19" s="23">
        <v>0.1</v>
      </c>
      <c r="E19" s="23">
        <v>0.1</v>
      </c>
      <c r="F19" s="23">
        <v>0.1</v>
      </c>
      <c r="G19" s="23">
        <v>0.1</v>
      </c>
      <c r="H19" s="23">
        <v>0</v>
      </c>
      <c r="I19" s="23">
        <v>0</v>
      </c>
      <c r="J19" s="23">
        <v>0</v>
      </c>
      <c r="K19" s="23">
        <v>0</v>
      </c>
      <c r="L19" s="23">
        <v>0</v>
      </c>
      <c r="M19" s="23">
        <v>0.5</v>
      </c>
      <c r="N19" t="s">
        <v>266</v>
      </c>
    </row>
    <row r="20" spans="1:14" ht="30" x14ac:dyDescent="0.2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x14ac:dyDescent="0.2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25">
      <c r="A22" s="7" t="s">
        <v>26</v>
      </c>
      <c r="B22" s="8" t="s">
        <v>32</v>
      </c>
      <c r="C22" s="23">
        <v>0.4</v>
      </c>
      <c r="D22" s="23">
        <v>0.4</v>
      </c>
      <c r="E22" s="23">
        <v>0.4</v>
      </c>
      <c r="F22" s="23">
        <v>0.3</v>
      </c>
      <c r="G22" s="23">
        <v>0.3</v>
      </c>
      <c r="H22" s="23"/>
      <c r="I22" s="23"/>
      <c r="J22" s="23"/>
      <c r="K22" s="23"/>
      <c r="L22" s="23"/>
      <c r="M22" s="23">
        <v>1.8</v>
      </c>
    </row>
    <row r="23" spans="1:14" x14ac:dyDescent="0.25">
      <c r="A23" s="6" t="s">
        <v>33</v>
      </c>
      <c r="B23" s="6" t="s">
        <v>35</v>
      </c>
      <c r="C23" s="22">
        <v>0.3</v>
      </c>
      <c r="D23" s="22">
        <v>0.3</v>
      </c>
      <c r="E23" s="22">
        <v>0.3</v>
      </c>
      <c r="F23" s="22">
        <v>0.3</v>
      </c>
      <c r="G23" s="22">
        <v>0.2</v>
      </c>
      <c r="H23" s="25"/>
      <c r="I23" s="25"/>
      <c r="J23" s="25"/>
      <c r="K23" s="25"/>
      <c r="L23" s="25"/>
      <c r="M23" s="22">
        <v>1.4</v>
      </c>
      <c r="N23" t="s">
        <v>241</v>
      </c>
    </row>
    <row r="24" spans="1:14" x14ac:dyDescent="0.25">
      <c r="A24" s="6" t="s">
        <v>37</v>
      </c>
      <c r="B24" s="6" t="s">
        <v>36</v>
      </c>
      <c r="C24" s="22">
        <v>0.2</v>
      </c>
      <c r="D24" s="22">
        <v>0.2</v>
      </c>
      <c r="E24" s="22">
        <v>0.2</v>
      </c>
      <c r="F24" s="22">
        <v>0.1</v>
      </c>
      <c r="G24" s="22">
        <v>0.1</v>
      </c>
      <c r="H24" s="22"/>
      <c r="I24" s="22"/>
      <c r="J24" s="22"/>
      <c r="K24" s="22"/>
      <c r="L24" s="22"/>
      <c r="M24" s="22">
        <v>0.8</v>
      </c>
      <c r="N24" t="s">
        <v>245</v>
      </c>
    </row>
    <row r="25" spans="1:14" ht="30" x14ac:dyDescent="0.25">
      <c r="A25" s="7" t="s">
        <v>42</v>
      </c>
      <c r="B25" s="7" t="s">
        <v>38</v>
      </c>
      <c r="C25" s="23"/>
      <c r="D25" s="23"/>
      <c r="E25" s="23"/>
      <c r="F25" s="23"/>
      <c r="G25" s="23"/>
      <c r="H25" s="23">
        <v>1.1000000000000001</v>
      </c>
      <c r="I25" s="23">
        <v>1.1000000000000001</v>
      </c>
      <c r="J25" s="23">
        <v>1.2</v>
      </c>
      <c r="K25" s="23">
        <v>1.2</v>
      </c>
      <c r="L25" s="23">
        <v>1.2</v>
      </c>
      <c r="M25" s="23">
        <v>5.8</v>
      </c>
    </row>
    <row r="26" spans="1:14" x14ac:dyDescent="0.25">
      <c r="A26" s="7" t="s">
        <v>40</v>
      </c>
      <c r="B26" s="7" t="s">
        <v>39</v>
      </c>
      <c r="C26" s="23">
        <v>0.2</v>
      </c>
      <c r="D26" s="23">
        <v>0.2</v>
      </c>
      <c r="E26" s="23">
        <v>0.2</v>
      </c>
      <c r="F26" s="23">
        <v>0.3</v>
      </c>
      <c r="G26" s="23">
        <v>0.3</v>
      </c>
      <c r="H26" s="23"/>
      <c r="I26" s="23"/>
      <c r="J26" s="23"/>
      <c r="K26" s="23"/>
      <c r="L26" s="23"/>
      <c r="M26" s="23">
        <v>1.2</v>
      </c>
    </row>
    <row r="27" spans="1:14" ht="30" x14ac:dyDescent="0.25">
      <c r="A27" s="6" t="s">
        <v>42</v>
      </c>
      <c r="B27" s="6" t="s">
        <v>41</v>
      </c>
      <c r="C27" s="22"/>
      <c r="D27" s="22"/>
      <c r="E27" s="22"/>
      <c r="F27" s="22"/>
      <c r="G27" s="22"/>
      <c r="H27" s="22">
        <v>0.1</v>
      </c>
      <c r="I27" s="22">
        <v>0.1</v>
      </c>
      <c r="J27" s="22">
        <v>0.1</v>
      </c>
      <c r="K27" s="22">
        <v>0.1</v>
      </c>
      <c r="L27" s="22">
        <v>0.1</v>
      </c>
      <c r="M27" s="22">
        <v>0.5</v>
      </c>
      <c r="N27" t="s">
        <v>246</v>
      </c>
    </row>
    <row r="29" spans="1:14" x14ac:dyDescent="0.25">
      <c r="A29" s="26" t="s">
        <v>113</v>
      </c>
    </row>
    <row r="30" spans="1:14" x14ac:dyDescent="0.25">
      <c r="A30" t="s">
        <v>114</v>
      </c>
    </row>
    <row r="31" spans="1:14" x14ac:dyDescent="0.25">
      <c r="A31" t="s">
        <v>112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2578125" defaultRowHeight="15" x14ac:dyDescent="0.25"/>
  <cols>
    <col min="1" max="1" width="19.42578125" customWidth="1"/>
    <col min="2" max="2" width="21.42578125" customWidth="1"/>
  </cols>
  <sheetData>
    <row r="2" spans="1:34" x14ac:dyDescent="0.25">
      <c r="C2" s="127">
        <v>2021</v>
      </c>
      <c r="D2" s="127">
        <v>2022</v>
      </c>
      <c r="E2" s="127">
        <v>2023</v>
      </c>
      <c r="F2" s="127">
        <v>2024</v>
      </c>
      <c r="G2" s="127">
        <v>2025</v>
      </c>
      <c r="H2" s="127">
        <v>2026</v>
      </c>
      <c r="I2" s="127">
        <v>2027</v>
      </c>
      <c r="J2" s="127">
        <v>2028</v>
      </c>
      <c r="K2" s="127">
        <v>2029</v>
      </c>
      <c r="L2" s="127">
        <v>2030</v>
      </c>
      <c r="M2" s="127">
        <v>2031</v>
      </c>
      <c r="N2" s="127">
        <v>2032</v>
      </c>
      <c r="O2" s="127">
        <v>2033</v>
      </c>
      <c r="P2" s="127">
        <v>2034</v>
      </c>
      <c r="Q2" s="127">
        <v>2035</v>
      </c>
      <c r="R2" s="127">
        <v>2036</v>
      </c>
      <c r="S2" s="127">
        <v>2037</v>
      </c>
      <c r="T2" s="127">
        <v>2038</v>
      </c>
      <c r="U2" s="127">
        <v>2039</v>
      </c>
      <c r="V2" s="127">
        <v>2040</v>
      </c>
      <c r="W2" s="127">
        <v>2041</v>
      </c>
      <c r="X2" s="127">
        <v>2042</v>
      </c>
      <c r="Y2" s="127">
        <v>2043</v>
      </c>
      <c r="Z2" s="127">
        <v>2044</v>
      </c>
      <c r="AA2" s="127">
        <v>2045</v>
      </c>
      <c r="AB2" s="127">
        <v>2046</v>
      </c>
      <c r="AC2" s="127">
        <v>2047</v>
      </c>
      <c r="AD2" s="127">
        <v>2048</v>
      </c>
      <c r="AE2" s="127">
        <v>2049</v>
      </c>
      <c r="AF2" s="127">
        <v>2050</v>
      </c>
    </row>
    <row r="3" spans="1:34" ht="15" customHeight="1" x14ac:dyDescent="0.25">
      <c r="A3" t="s">
        <v>843</v>
      </c>
      <c r="B3" s="346" t="s">
        <v>844</v>
      </c>
      <c r="C3" s="128">
        <v>0</v>
      </c>
      <c r="D3" s="128">
        <v>0</v>
      </c>
      <c r="E3" s="128">
        <v>0</v>
      </c>
      <c r="F3" s="128">
        <v>0</v>
      </c>
      <c r="G3" s="128">
        <v>0</v>
      </c>
      <c r="H3" s="128">
        <v>0</v>
      </c>
      <c r="I3" s="128">
        <v>0</v>
      </c>
      <c r="J3" s="128">
        <v>0</v>
      </c>
      <c r="K3" s="128">
        <v>0</v>
      </c>
      <c r="L3" s="128">
        <v>0</v>
      </c>
      <c r="M3" s="128">
        <v>0</v>
      </c>
      <c r="N3" s="128">
        <v>0</v>
      </c>
      <c r="O3" s="128">
        <v>0</v>
      </c>
      <c r="P3" s="128">
        <v>0</v>
      </c>
      <c r="Q3" s="128">
        <v>0</v>
      </c>
      <c r="R3" s="128">
        <v>0</v>
      </c>
      <c r="S3" s="128">
        <v>0</v>
      </c>
      <c r="T3" s="128">
        <v>0</v>
      </c>
      <c r="U3" s="128">
        <v>0</v>
      </c>
      <c r="V3" s="128">
        <v>0</v>
      </c>
      <c r="W3" s="128">
        <v>0</v>
      </c>
      <c r="X3" s="128">
        <v>0</v>
      </c>
      <c r="Y3" s="128">
        <v>0</v>
      </c>
      <c r="Z3" s="128">
        <v>0</v>
      </c>
      <c r="AA3" s="128">
        <v>0</v>
      </c>
      <c r="AB3" s="128">
        <v>0</v>
      </c>
      <c r="AC3" s="128">
        <v>0</v>
      </c>
      <c r="AD3" s="128">
        <v>0</v>
      </c>
      <c r="AE3" s="128">
        <v>0</v>
      </c>
      <c r="AF3" s="128">
        <v>0</v>
      </c>
    </row>
    <row r="4" spans="1:34" x14ac:dyDescent="0.25">
      <c r="A4" t="s">
        <v>845</v>
      </c>
      <c r="B4" s="347"/>
      <c r="C4" s="129">
        <v>0</v>
      </c>
      <c r="D4" s="129">
        <v>0</v>
      </c>
      <c r="E4" s="129">
        <v>0</v>
      </c>
      <c r="F4" s="129">
        <v>0</v>
      </c>
      <c r="G4" s="129">
        <v>0</v>
      </c>
      <c r="H4" s="129">
        <v>0</v>
      </c>
      <c r="I4" s="129">
        <v>0</v>
      </c>
      <c r="J4" s="129">
        <v>0</v>
      </c>
      <c r="K4" s="129">
        <v>0</v>
      </c>
      <c r="L4" s="129">
        <v>0</v>
      </c>
      <c r="M4" s="129">
        <v>0</v>
      </c>
      <c r="N4" s="129">
        <v>0</v>
      </c>
      <c r="O4" s="129">
        <v>0</v>
      </c>
      <c r="P4" s="129">
        <v>0</v>
      </c>
      <c r="Q4" s="129">
        <v>0</v>
      </c>
      <c r="R4" s="129">
        <v>0</v>
      </c>
      <c r="S4" s="129">
        <v>0</v>
      </c>
      <c r="T4" s="129">
        <v>0</v>
      </c>
      <c r="U4" s="129">
        <v>0</v>
      </c>
      <c r="V4" s="129">
        <v>0</v>
      </c>
      <c r="W4" s="129">
        <v>0</v>
      </c>
      <c r="X4" s="129">
        <v>0</v>
      </c>
      <c r="Y4" s="129">
        <v>0</v>
      </c>
      <c r="Z4" s="129">
        <v>0</v>
      </c>
      <c r="AA4" s="129">
        <v>0</v>
      </c>
      <c r="AB4" s="129">
        <v>0</v>
      </c>
      <c r="AC4" s="129">
        <v>0</v>
      </c>
      <c r="AD4" s="129">
        <v>0</v>
      </c>
      <c r="AE4" s="129">
        <v>0</v>
      </c>
      <c r="AF4" s="129">
        <v>0</v>
      </c>
    </row>
    <row r="5" spans="1:34" x14ac:dyDescent="0.25">
      <c r="B5" s="130"/>
      <c r="C5" s="128"/>
      <c r="D5" s="128"/>
      <c r="E5" s="128"/>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row>
    <row r="6" spans="1:34" x14ac:dyDescent="0.25">
      <c r="B6" s="346" t="s">
        <v>846</v>
      </c>
      <c r="C6" s="128"/>
      <c r="D6" s="128"/>
      <c r="E6" s="128"/>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row>
    <row r="7" spans="1:34" x14ac:dyDescent="0.25">
      <c r="B7" s="347"/>
      <c r="C7" s="131" t="s">
        <v>847</v>
      </c>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row>
    <row r="8" spans="1:34" x14ac:dyDescent="0.25">
      <c r="B8" s="347"/>
      <c r="C8" s="128"/>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row>
    <row r="9" spans="1:34" ht="15" customHeight="1" x14ac:dyDescent="0.25">
      <c r="A9" s="1" t="s">
        <v>848</v>
      </c>
      <c r="B9" s="132" t="s">
        <v>849</v>
      </c>
      <c r="C9" s="128">
        <v>0.30000001192092896</v>
      </c>
      <c r="D9" s="128">
        <v>0.30000001192092896</v>
      </c>
      <c r="E9" s="128">
        <v>0.30000001192092896</v>
      </c>
      <c r="F9" s="128">
        <v>0.30000001192092896</v>
      </c>
      <c r="G9" s="128">
        <v>0.30000001192092896</v>
      </c>
      <c r="H9" s="128">
        <v>0.30000001192092896</v>
      </c>
      <c r="I9" s="128">
        <v>0.30000001192092896</v>
      </c>
      <c r="J9" s="128">
        <v>0.30000001192092896</v>
      </c>
      <c r="K9" s="128">
        <v>0.30000001192092896</v>
      </c>
      <c r="L9" s="128">
        <v>0.30000001192092896</v>
      </c>
      <c r="M9" s="128">
        <v>0.30000001192092896</v>
      </c>
      <c r="N9" s="128">
        <v>0.30000001192092896</v>
      </c>
      <c r="O9" s="128">
        <v>0.30000001192092896</v>
      </c>
      <c r="P9" s="128">
        <v>0.30000001192092896</v>
      </c>
      <c r="Q9" s="128">
        <v>0.30000001192092896</v>
      </c>
      <c r="R9" s="128">
        <v>0.30000001192092896</v>
      </c>
      <c r="S9" s="128">
        <v>0.30000001192092896</v>
      </c>
      <c r="T9" s="128">
        <v>0.30000001192092896</v>
      </c>
      <c r="U9" s="128">
        <v>0.30000001192092896</v>
      </c>
      <c r="V9" s="128">
        <v>0.30000001192092896</v>
      </c>
      <c r="W9" s="128">
        <v>0.30000001192092896</v>
      </c>
      <c r="X9" s="128">
        <v>0.30000001192092896</v>
      </c>
      <c r="Y9" s="128">
        <v>0.30000001192092896</v>
      </c>
      <c r="Z9" s="128">
        <v>0.30000001192092896</v>
      </c>
      <c r="AA9" s="128">
        <v>0.30000001192092896</v>
      </c>
      <c r="AB9" s="128">
        <v>0.30000001192092896</v>
      </c>
      <c r="AC9" s="128">
        <v>0.30000001192092896</v>
      </c>
      <c r="AD9" s="128">
        <v>0.30000001192092896</v>
      </c>
      <c r="AE9" s="128">
        <v>0.30000001192092896</v>
      </c>
      <c r="AF9" s="128">
        <v>0.22500000894069672</v>
      </c>
      <c r="AH9" t="s">
        <v>850</v>
      </c>
    </row>
    <row r="10" spans="1:34" x14ac:dyDescent="0.25">
      <c r="B10" s="132" t="s">
        <v>851</v>
      </c>
      <c r="C10" s="128">
        <v>0</v>
      </c>
      <c r="D10" s="128">
        <v>0</v>
      </c>
      <c r="E10" s="128">
        <v>0</v>
      </c>
      <c r="F10" s="128">
        <v>0</v>
      </c>
      <c r="G10" s="128">
        <v>0</v>
      </c>
      <c r="H10" s="128">
        <v>0</v>
      </c>
      <c r="I10" s="128">
        <v>0</v>
      </c>
      <c r="J10" s="128">
        <v>0</v>
      </c>
      <c r="K10" s="128">
        <v>0</v>
      </c>
      <c r="L10" s="128">
        <v>0</v>
      </c>
      <c r="M10" s="128">
        <v>0</v>
      </c>
      <c r="N10" s="128">
        <v>0</v>
      </c>
      <c r="O10" s="128">
        <v>0</v>
      </c>
      <c r="P10" s="128">
        <v>0</v>
      </c>
      <c r="Q10" s="128">
        <v>0</v>
      </c>
      <c r="R10" s="128">
        <v>0</v>
      </c>
      <c r="S10" s="128">
        <v>0</v>
      </c>
      <c r="T10" s="128">
        <v>0</v>
      </c>
      <c r="U10" s="128">
        <v>0</v>
      </c>
      <c r="V10" s="128">
        <v>0</v>
      </c>
      <c r="W10" s="128">
        <v>0</v>
      </c>
      <c r="X10" s="128">
        <v>0</v>
      </c>
      <c r="Y10" s="128">
        <v>0</v>
      </c>
      <c r="Z10" s="128">
        <v>0</v>
      </c>
      <c r="AA10" s="128">
        <v>0</v>
      </c>
      <c r="AB10" s="128">
        <v>0</v>
      </c>
      <c r="AC10" s="128">
        <v>0</v>
      </c>
      <c r="AD10" s="128">
        <v>0</v>
      </c>
      <c r="AE10" s="128">
        <v>0</v>
      </c>
      <c r="AF10" s="128">
        <v>0</v>
      </c>
    </row>
    <row r="11" spans="1:34" ht="15" customHeight="1" x14ac:dyDescent="0.25">
      <c r="A11" s="1"/>
      <c r="B11" s="132" t="s">
        <v>852</v>
      </c>
      <c r="C11" s="128">
        <v>0</v>
      </c>
      <c r="D11" s="128">
        <v>0</v>
      </c>
      <c r="E11" s="128">
        <v>0.30000001192092896</v>
      </c>
      <c r="F11" s="128">
        <v>0.30000001192092896</v>
      </c>
      <c r="G11" s="128">
        <v>0.30000001192092896</v>
      </c>
      <c r="H11" s="128">
        <v>0.30000001192092896</v>
      </c>
      <c r="I11" s="128">
        <v>0.30000001192092896</v>
      </c>
      <c r="J11" s="128">
        <v>0.30000001192092896</v>
      </c>
      <c r="K11" s="128">
        <v>0.30000001192092896</v>
      </c>
      <c r="L11" s="128">
        <v>0.30000001192092896</v>
      </c>
      <c r="M11" s="128">
        <v>0.30000001192092896</v>
      </c>
      <c r="N11" s="128">
        <v>0.30000001192092896</v>
      </c>
      <c r="O11" s="128">
        <v>0.30000001192092896</v>
      </c>
      <c r="P11" s="128">
        <v>0.30000001192092896</v>
      </c>
      <c r="Q11" s="128">
        <v>0.30000001192092896</v>
      </c>
      <c r="R11" s="128">
        <v>0.30000001192092896</v>
      </c>
      <c r="S11" s="128">
        <v>0.30000001192092896</v>
      </c>
      <c r="T11" s="128">
        <v>0.30000001192092896</v>
      </c>
      <c r="U11" s="128">
        <v>0.30000001192092896</v>
      </c>
      <c r="V11" s="128">
        <v>0.30000001192092896</v>
      </c>
      <c r="W11" s="128">
        <v>0.30000001192092896</v>
      </c>
      <c r="X11" s="128">
        <v>0.30000001192092896</v>
      </c>
      <c r="Y11" s="128">
        <v>0.30000001192092896</v>
      </c>
      <c r="Z11" s="128">
        <v>0.22500000894069672</v>
      </c>
      <c r="AA11" s="128">
        <v>0.15000000596046448</v>
      </c>
      <c r="AB11" s="128">
        <v>0</v>
      </c>
      <c r="AC11" s="128">
        <v>0</v>
      </c>
      <c r="AD11" s="128">
        <v>0</v>
      </c>
      <c r="AE11" s="128">
        <v>0</v>
      </c>
      <c r="AF11" s="128">
        <v>0</v>
      </c>
      <c r="AH11" t="s">
        <v>853</v>
      </c>
    </row>
    <row r="12" spans="1:34" x14ac:dyDescent="0.25">
      <c r="B12" s="132" t="s">
        <v>854</v>
      </c>
      <c r="C12" s="128">
        <v>0.30000001192092896</v>
      </c>
      <c r="D12" s="128">
        <v>0.30000001192092896</v>
      </c>
      <c r="E12" s="128">
        <v>0</v>
      </c>
      <c r="F12" s="128">
        <v>0</v>
      </c>
      <c r="G12" s="128">
        <v>0</v>
      </c>
      <c r="H12" s="128">
        <v>0</v>
      </c>
      <c r="I12" s="128">
        <v>0</v>
      </c>
      <c r="J12" s="128">
        <v>0</v>
      </c>
      <c r="K12" s="128">
        <v>0</v>
      </c>
      <c r="L12" s="128">
        <v>0</v>
      </c>
      <c r="M12" s="128">
        <v>0</v>
      </c>
      <c r="N12" s="128">
        <v>0</v>
      </c>
      <c r="O12" s="128">
        <v>0</v>
      </c>
      <c r="P12" s="128">
        <v>0</v>
      </c>
      <c r="Q12" s="128">
        <v>0</v>
      </c>
      <c r="R12" s="128">
        <v>0</v>
      </c>
      <c r="S12" s="128">
        <v>0</v>
      </c>
      <c r="T12" s="128">
        <v>0</v>
      </c>
      <c r="U12" s="128">
        <v>0</v>
      </c>
      <c r="V12" s="128">
        <v>0</v>
      </c>
      <c r="W12" s="128">
        <v>0</v>
      </c>
      <c r="X12" s="128">
        <v>0</v>
      </c>
      <c r="Y12" s="128">
        <v>0</v>
      </c>
      <c r="Z12" s="128">
        <v>0</v>
      </c>
      <c r="AA12" s="128">
        <v>0</v>
      </c>
      <c r="AB12" s="128">
        <v>0</v>
      </c>
      <c r="AC12" s="128">
        <v>0</v>
      </c>
      <c r="AD12" s="128">
        <v>0</v>
      </c>
      <c r="AE12" s="128">
        <v>0</v>
      </c>
      <c r="AF12" s="128">
        <v>0</v>
      </c>
    </row>
    <row r="13" spans="1:34" x14ac:dyDescent="0.25">
      <c r="B13" s="132" t="s">
        <v>855</v>
      </c>
      <c r="C13" s="128">
        <v>0.30000001192092896</v>
      </c>
      <c r="D13" s="128">
        <v>0.30000001192092896</v>
      </c>
      <c r="E13" s="128">
        <v>0.30000001192092896</v>
      </c>
      <c r="F13" s="128">
        <v>0.30000001192092896</v>
      </c>
      <c r="G13" s="128">
        <v>0.30000001192092896</v>
      </c>
      <c r="H13" s="128">
        <v>0.30000001192092896</v>
      </c>
      <c r="I13" s="128">
        <v>0.30000001192092896</v>
      </c>
      <c r="J13" s="128">
        <v>0.30000001192092896</v>
      </c>
      <c r="K13" s="128">
        <v>0.30000001192092896</v>
      </c>
      <c r="L13" s="128">
        <v>0.30000001192092896</v>
      </c>
      <c r="M13" s="128">
        <v>0.30000001192092896</v>
      </c>
      <c r="N13" s="128">
        <v>0.30000001192092896</v>
      </c>
      <c r="O13" s="128">
        <v>0.30000001192092896</v>
      </c>
      <c r="P13" s="128">
        <v>0.30000001192092896</v>
      </c>
      <c r="Q13" s="128">
        <v>0.30000001192092896</v>
      </c>
      <c r="R13" s="128">
        <v>0.30000001192092896</v>
      </c>
      <c r="S13" s="128">
        <v>0.30000001192092896</v>
      </c>
      <c r="T13" s="128">
        <v>0.30000001192092896</v>
      </c>
      <c r="U13" s="128">
        <v>0.30000001192092896</v>
      </c>
      <c r="V13" s="128">
        <v>0.30000001192092896</v>
      </c>
      <c r="W13" s="128">
        <v>0.30000001192092896</v>
      </c>
      <c r="X13" s="128">
        <v>0.30000001192092896</v>
      </c>
      <c r="Y13" s="128">
        <v>0.30000001192092896</v>
      </c>
      <c r="Z13" s="128">
        <v>0.22500000894069672</v>
      </c>
      <c r="AA13" s="128">
        <v>0.15000000596046448</v>
      </c>
      <c r="AB13" s="128">
        <v>0</v>
      </c>
      <c r="AC13" s="128">
        <v>0</v>
      </c>
      <c r="AD13" s="128">
        <v>0</v>
      </c>
      <c r="AE13" s="128">
        <v>0</v>
      </c>
      <c r="AF13" s="128">
        <v>0</v>
      </c>
      <c r="AH13" t="s">
        <v>853</v>
      </c>
    </row>
    <row r="14" spans="1:34" x14ac:dyDescent="0.25">
      <c r="B14" s="132" t="s">
        <v>856</v>
      </c>
      <c r="C14" s="128">
        <v>0.30000001192092896</v>
      </c>
      <c r="D14" s="128">
        <v>0.30000001192092896</v>
      </c>
      <c r="E14" s="128">
        <v>0.30000001192092896</v>
      </c>
      <c r="F14" s="128">
        <v>0.30000001192092896</v>
      </c>
      <c r="G14" s="128">
        <v>0.30000001192092896</v>
      </c>
      <c r="H14" s="128">
        <v>0.30000001192092896</v>
      </c>
      <c r="I14" s="128">
        <v>0.30000001192092896</v>
      </c>
      <c r="J14" s="128">
        <v>0.30000001192092896</v>
      </c>
      <c r="K14" s="128">
        <v>0.30000001192092896</v>
      </c>
      <c r="L14" s="128">
        <v>0.30000001192092896</v>
      </c>
      <c r="M14" s="128">
        <v>0.30000001192092896</v>
      </c>
      <c r="N14" s="128">
        <v>0.30000001192092896</v>
      </c>
      <c r="O14" s="128">
        <v>0.26</v>
      </c>
      <c r="P14" s="128">
        <v>0.22</v>
      </c>
      <c r="Q14" s="128">
        <v>0</v>
      </c>
      <c r="R14" s="128">
        <v>0</v>
      </c>
      <c r="S14" s="128">
        <v>0</v>
      </c>
      <c r="T14" s="128">
        <v>0</v>
      </c>
      <c r="U14" s="128">
        <v>0</v>
      </c>
      <c r="V14" s="128">
        <v>0</v>
      </c>
      <c r="W14" s="128">
        <v>0</v>
      </c>
      <c r="X14" s="128">
        <v>0</v>
      </c>
      <c r="Y14" s="128">
        <v>0</v>
      </c>
      <c r="Z14" s="128">
        <v>0</v>
      </c>
      <c r="AA14" s="128">
        <v>0</v>
      </c>
      <c r="AB14" s="128">
        <v>0</v>
      </c>
      <c r="AC14" s="128">
        <v>0</v>
      </c>
      <c r="AD14" s="128">
        <v>0</v>
      </c>
      <c r="AE14" s="128">
        <v>0</v>
      </c>
      <c r="AF14" s="128">
        <v>0</v>
      </c>
    </row>
    <row r="15" spans="1:34" x14ac:dyDescent="0.25">
      <c r="B15" s="132" t="s">
        <v>857</v>
      </c>
      <c r="C15" s="128">
        <v>0.30000001192092896</v>
      </c>
      <c r="D15" s="128">
        <v>0.30000001192092896</v>
      </c>
      <c r="E15" s="128">
        <v>0.30000001192092896</v>
      </c>
      <c r="F15" s="128">
        <v>0.30000001192092896</v>
      </c>
      <c r="G15" s="128">
        <v>0.30000001192092896</v>
      </c>
      <c r="H15" s="128">
        <v>0.30000001192092896</v>
      </c>
      <c r="I15" s="128">
        <v>0.30000001192092896</v>
      </c>
      <c r="J15" s="128">
        <v>0.30000001192092896</v>
      </c>
      <c r="K15" s="128">
        <v>0.30000001192092896</v>
      </c>
      <c r="L15" s="128">
        <v>0.30000001192092896</v>
      </c>
      <c r="M15" s="128">
        <v>0.30000001192092896</v>
      </c>
      <c r="N15" s="128">
        <v>0.30000001192092896</v>
      </c>
      <c r="O15" s="128">
        <v>0.30000001192092896</v>
      </c>
      <c r="P15" s="128">
        <v>0.30000001192092896</v>
      </c>
      <c r="Q15" s="128">
        <v>0.30000001192092896</v>
      </c>
      <c r="R15" s="128">
        <v>0.30000001192092896</v>
      </c>
      <c r="S15" s="128">
        <v>0.30000001192092896</v>
      </c>
      <c r="T15" s="128">
        <v>0.30000001192092896</v>
      </c>
      <c r="U15" s="128">
        <v>0.30000001192092896</v>
      </c>
      <c r="V15" s="128">
        <v>0.30000001192092896</v>
      </c>
      <c r="W15" s="128">
        <v>0.30000001192092896</v>
      </c>
      <c r="X15" s="128">
        <v>0.30000001192092896</v>
      </c>
      <c r="Y15" s="128">
        <v>0.30000001192092896</v>
      </c>
      <c r="Z15" s="128">
        <v>0.22500000894069672</v>
      </c>
      <c r="AA15" s="128">
        <v>0.15000000596046448</v>
      </c>
      <c r="AB15" s="128">
        <v>0</v>
      </c>
      <c r="AC15" s="128">
        <v>0</v>
      </c>
      <c r="AD15" s="128">
        <v>0</v>
      </c>
      <c r="AE15" s="128">
        <v>0</v>
      </c>
      <c r="AF15" s="128">
        <v>0</v>
      </c>
      <c r="AH15" t="s">
        <v>858</v>
      </c>
    </row>
    <row r="16" spans="1:34" x14ac:dyDescent="0.25">
      <c r="B16" s="132" t="s">
        <v>859</v>
      </c>
      <c r="C16" s="128">
        <v>0</v>
      </c>
      <c r="D16" s="128">
        <v>0</v>
      </c>
      <c r="E16" s="128">
        <v>0.30000001192092896</v>
      </c>
      <c r="F16" s="128">
        <v>0.30000001192092896</v>
      </c>
      <c r="G16" s="128">
        <v>0.30000001192092896</v>
      </c>
      <c r="H16" s="128">
        <v>0.30000001192092896</v>
      </c>
      <c r="I16" s="128">
        <v>0.30000001192092896</v>
      </c>
      <c r="J16" s="128">
        <v>0.30000001192092896</v>
      </c>
      <c r="K16" s="128">
        <v>0.30000001192092896</v>
      </c>
      <c r="L16" s="128">
        <v>0.30000001192092896</v>
      </c>
      <c r="M16" s="128">
        <v>0.30000001192092896</v>
      </c>
      <c r="N16" s="128">
        <v>0.30000001192092896</v>
      </c>
      <c r="O16" s="128">
        <v>0.30000001192092896</v>
      </c>
      <c r="P16" s="128">
        <v>0.30000001192092896</v>
      </c>
      <c r="Q16" s="128">
        <v>0.30000001192092896</v>
      </c>
      <c r="R16" s="128">
        <v>0.30000001192092896</v>
      </c>
      <c r="S16" s="128">
        <v>0.30000001192092896</v>
      </c>
      <c r="T16" s="128">
        <v>0.30000001192092896</v>
      </c>
      <c r="U16" s="128">
        <v>0.30000001192092896</v>
      </c>
      <c r="V16" s="128">
        <v>0.30000001192092896</v>
      </c>
      <c r="W16" s="128">
        <v>0.30000001192092896</v>
      </c>
      <c r="X16" s="128">
        <v>0.30000001192092896</v>
      </c>
      <c r="Y16" s="128">
        <v>0.30000001192092896</v>
      </c>
      <c r="Z16" s="128">
        <v>0.22500000894069672</v>
      </c>
      <c r="AA16" s="128">
        <v>0.15000000596046448</v>
      </c>
      <c r="AB16" s="128">
        <v>0</v>
      </c>
      <c r="AC16" s="128">
        <v>0</v>
      </c>
      <c r="AD16" s="128">
        <v>0</v>
      </c>
      <c r="AE16" s="128">
        <v>0</v>
      </c>
      <c r="AF16" s="128">
        <v>0</v>
      </c>
      <c r="AH16" t="s">
        <v>853</v>
      </c>
    </row>
    <row r="17" spans="1:34" x14ac:dyDescent="0.25">
      <c r="B17" s="132" t="s">
        <v>860</v>
      </c>
      <c r="C17" s="128">
        <v>0</v>
      </c>
      <c r="D17" s="128">
        <v>0</v>
      </c>
      <c r="E17" s="128">
        <v>0.30000001192092896</v>
      </c>
      <c r="F17" s="128">
        <v>0.30000001192092896</v>
      </c>
      <c r="G17" s="128">
        <v>0.30000001192092896</v>
      </c>
      <c r="H17" s="128">
        <v>0.30000001192092896</v>
      </c>
      <c r="I17" s="128">
        <v>0.30000001192092896</v>
      </c>
      <c r="J17" s="128">
        <v>0.30000001192092896</v>
      </c>
      <c r="K17" s="128">
        <v>0.30000001192092896</v>
      </c>
      <c r="L17" s="128">
        <v>0.30000001192092896</v>
      </c>
      <c r="M17" s="128">
        <v>0.30000001192092896</v>
      </c>
      <c r="N17" s="128">
        <v>0.30000001192092896</v>
      </c>
      <c r="O17" s="128">
        <v>0.30000001192092896</v>
      </c>
      <c r="P17" s="128">
        <v>0.30000001192092896</v>
      </c>
      <c r="Q17" s="128">
        <v>0.30000001192092896</v>
      </c>
      <c r="R17" s="128">
        <v>0.30000001192092896</v>
      </c>
      <c r="S17" s="128">
        <v>0.30000001192092896</v>
      </c>
      <c r="T17" s="128">
        <v>0.30000001192092896</v>
      </c>
      <c r="U17" s="128">
        <v>0.30000001192092896</v>
      </c>
      <c r="V17" s="128">
        <v>0.30000001192092896</v>
      </c>
      <c r="W17" s="128">
        <v>0.30000001192092896</v>
      </c>
      <c r="X17" s="128">
        <v>0.30000001192092896</v>
      </c>
      <c r="Y17" s="128">
        <v>0.30000001192092896</v>
      </c>
      <c r="Z17" s="128">
        <v>0.22500000894069672</v>
      </c>
      <c r="AA17" s="128">
        <v>0.15000000596046448</v>
      </c>
      <c r="AB17" s="128">
        <v>0</v>
      </c>
      <c r="AC17" s="128">
        <v>0</v>
      </c>
      <c r="AD17" s="128">
        <v>0</v>
      </c>
      <c r="AE17" s="128">
        <v>0</v>
      </c>
      <c r="AF17" s="128">
        <v>0</v>
      </c>
      <c r="AH17" t="s">
        <v>853</v>
      </c>
    </row>
    <row r="18" spans="1:34" x14ac:dyDescent="0.25">
      <c r="B18" s="132" t="s">
        <v>861</v>
      </c>
      <c r="C18" s="128">
        <v>0</v>
      </c>
      <c r="D18" s="128">
        <v>0</v>
      </c>
      <c r="E18" s="128">
        <v>0</v>
      </c>
      <c r="F18" s="128">
        <v>0</v>
      </c>
      <c r="G18" s="128">
        <v>0.30000001192092896</v>
      </c>
      <c r="H18" s="128">
        <v>0.30000001192092896</v>
      </c>
      <c r="I18" s="128">
        <v>0.30000001192092896</v>
      </c>
      <c r="J18" s="128">
        <v>0.30000001192092896</v>
      </c>
      <c r="K18" s="128">
        <v>0.30000001192092896</v>
      </c>
      <c r="L18" s="128">
        <v>0.30000001192092896</v>
      </c>
      <c r="M18" s="128">
        <v>0.30000001192092896</v>
      </c>
      <c r="N18" s="128">
        <v>0.30000001192092896</v>
      </c>
      <c r="O18" s="128">
        <v>0.30000001192092896</v>
      </c>
      <c r="P18" s="128">
        <v>0.30000001192092896</v>
      </c>
      <c r="Q18" s="128">
        <v>0.30000001192092896</v>
      </c>
      <c r="R18" s="128">
        <v>0.30000001192092896</v>
      </c>
      <c r="S18" s="128">
        <v>0.30000001192092896</v>
      </c>
      <c r="T18" s="128">
        <v>0.30000001192092896</v>
      </c>
      <c r="U18" s="128">
        <v>0.30000001192092896</v>
      </c>
      <c r="V18" s="128">
        <v>0.30000001192092896</v>
      </c>
      <c r="W18" s="128">
        <v>0.30000001192092896</v>
      </c>
      <c r="X18" s="128">
        <v>0.30000001192092896</v>
      </c>
      <c r="Y18" s="128">
        <v>0.30000001192092896</v>
      </c>
      <c r="Z18" s="128">
        <v>0.22500000894069672</v>
      </c>
      <c r="AA18" s="128">
        <v>0.15000000596046448</v>
      </c>
      <c r="AB18" s="128">
        <v>0</v>
      </c>
      <c r="AC18" s="128">
        <v>0</v>
      </c>
      <c r="AD18" s="128">
        <v>0</v>
      </c>
      <c r="AE18" s="128">
        <v>0</v>
      </c>
      <c r="AF18" s="128">
        <v>0</v>
      </c>
      <c r="AH18" t="s">
        <v>853</v>
      </c>
    </row>
    <row r="19" spans="1:34" x14ac:dyDescent="0.25">
      <c r="B19" s="132" t="s">
        <v>862</v>
      </c>
      <c r="C19" s="128">
        <v>0</v>
      </c>
      <c r="D19" s="128">
        <v>0</v>
      </c>
      <c r="E19" s="128">
        <v>0</v>
      </c>
      <c r="F19" s="128">
        <v>0</v>
      </c>
      <c r="G19" s="128">
        <v>0</v>
      </c>
      <c r="H19" s="128">
        <v>0</v>
      </c>
      <c r="I19" s="128">
        <v>0</v>
      </c>
      <c r="J19" s="128">
        <v>0</v>
      </c>
      <c r="K19" s="128">
        <v>0</v>
      </c>
      <c r="L19" s="128">
        <v>0</v>
      </c>
      <c r="M19" s="128">
        <v>0</v>
      </c>
      <c r="N19" s="128">
        <v>0</v>
      </c>
      <c r="O19" s="128">
        <v>0</v>
      </c>
      <c r="P19" s="128">
        <v>0</v>
      </c>
      <c r="Q19" s="128">
        <v>0</v>
      </c>
      <c r="R19" s="128">
        <v>0</v>
      </c>
      <c r="S19" s="128">
        <v>0</v>
      </c>
      <c r="T19" s="128">
        <v>0</v>
      </c>
      <c r="U19" s="128">
        <v>0</v>
      </c>
      <c r="V19" s="128">
        <v>0</v>
      </c>
      <c r="W19" s="128">
        <v>0</v>
      </c>
      <c r="X19" s="128">
        <v>0</v>
      </c>
      <c r="Y19" s="128">
        <v>0</v>
      </c>
      <c r="Z19" s="128">
        <v>0</v>
      </c>
      <c r="AA19" s="128">
        <v>0</v>
      </c>
      <c r="AB19" s="128">
        <v>0</v>
      </c>
      <c r="AC19" s="128">
        <v>0</v>
      </c>
      <c r="AD19" s="128">
        <v>0</v>
      </c>
      <c r="AE19" s="128">
        <v>0</v>
      </c>
      <c r="AF19" s="128">
        <v>0</v>
      </c>
    </row>
    <row r="20" spans="1:34" x14ac:dyDescent="0.25">
      <c r="B20" s="132" t="s">
        <v>863</v>
      </c>
      <c r="C20" s="128">
        <v>0.30000001192092896</v>
      </c>
      <c r="D20" s="128">
        <v>0.30000001192092896</v>
      </c>
      <c r="E20" s="128">
        <v>0.30000001192092896</v>
      </c>
      <c r="F20" s="128">
        <v>0.30000001192092896</v>
      </c>
      <c r="G20" s="128">
        <v>0.30000001192092896</v>
      </c>
      <c r="H20" s="128">
        <v>0.30000001192092896</v>
      </c>
      <c r="I20" s="128">
        <v>0.30000001192092896</v>
      </c>
      <c r="J20" s="128">
        <v>0.30000001192092896</v>
      </c>
      <c r="K20" s="128">
        <v>0.30000001192092896</v>
      </c>
      <c r="L20" s="128">
        <v>0.30000001192092896</v>
      </c>
      <c r="M20" s="128">
        <v>0.30000001192092896</v>
      </c>
      <c r="N20" s="128">
        <v>0.30000001192092896</v>
      </c>
      <c r="O20" s="128">
        <v>0.30000001192092896</v>
      </c>
      <c r="P20" s="128">
        <v>0.30000001192092896</v>
      </c>
      <c r="Q20" s="128">
        <v>0.30000001192092896</v>
      </c>
      <c r="R20" s="128">
        <v>0.30000001192092896</v>
      </c>
      <c r="S20" s="128">
        <v>0.30000001192092896</v>
      </c>
      <c r="T20" s="128">
        <v>0.30000001192092896</v>
      </c>
      <c r="U20" s="128">
        <v>0.30000001192092896</v>
      </c>
      <c r="V20" s="128">
        <v>0.30000001192092896</v>
      </c>
      <c r="W20" s="128">
        <v>0.30000001192092896</v>
      </c>
      <c r="X20" s="128">
        <v>0.30000001192092896</v>
      </c>
      <c r="Y20" s="128">
        <v>0.30000001192092896</v>
      </c>
      <c r="Z20" s="128">
        <v>0.22500000894069672</v>
      </c>
      <c r="AA20" s="128">
        <v>0.15000000596046448</v>
      </c>
      <c r="AB20" s="128">
        <v>0</v>
      </c>
      <c r="AC20" s="128">
        <v>0</v>
      </c>
      <c r="AD20" s="128">
        <v>0</v>
      </c>
      <c r="AE20" s="128">
        <v>0</v>
      </c>
      <c r="AF20" s="128">
        <v>0</v>
      </c>
      <c r="AH20" t="s">
        <v>853</v>
      </c>
    </row>
    <row r="21" spans="1:34" x14ac:dyDescent="0.25">
      <c r="B21" s="132" t="s">
        <v>864</v>
      </c>
      <c r="C21" s="128">
        <v>0.30000001192092896</v>
      </c>
      <c r="D21" s="128">
        <v>0.30000001192092896</v>
      </c>
      <c r="E21" s="128">
        <v>0.30000001192092896</v>
      </c>
      <c r="F21" s="128">
        <v>0.30000001192092896</v>
      </c>
      <c r="G21" s="128">
        <v>0.30000001192092896</v>
      </c>
      <c r="H21" s="128">
        <v>0.30000001192092896</v>
      </c>
      <c r="I21" s="128">
        <v>0.30000001192092896</v>
      </c>
      <c r="J21" s="128">
        <v>0.30000001192092896</v>
      </c>
      <c r="K21" s="128">
        <v>0.30000001192092896</v>
      </c>
      <c r="L21" s="128">
        <v>0.30000001192092896</v>
      </c>
      <c r="M21" s="128">
        <v>0.30000001192092896</v>
      </c>
      <c r="N21" s="128">
        <v>0.30000001192092896</v>
      </c>
      <c r="O21" s="128">
        <v>0.30000001192092896</v>
      </c>
      <c r="P21" s="128">
        <v>0.30000001192092896</v>
      </c>
      <c r="Q21" s="128">
        <v>0.30000001192092896</v>
      </c>
      <c r="R21" s="128">
        <v>0.30000001192092896</v>
      </c>
      <c r="S21" s="128">
        <v>0.30000001192092896</v>
      </c>
      <c r="T21" s="128">
        <v>0.30000001192092896</v>
      </c>
      <c r="U21" s="128">
        <v>0.30000001192092896</v>
      </c>
      <c r="V21" s="128">
        <v>0.30000001192092896</v>
      </c>
      <c r="W21" s="128">
        <v>0.30000001192092896</v>
      </c>
      <c r="X21" s="128">
        <v>0.30000001192092896</v>
      </c>
      <c r="Y21" s="128">
        <v>0.30000001192092896</v>
      </c>
      <c r="Z21" s="128">
        <v>0.22500000894069672</v>
      </c>
      <c r="AA21" s="128">
        <v>0.15000000596046448</v>
      </c>
      <c r="AB21" s="128">
        <v>0</v>
      </c>
      <c r="AC21" s="128">
        <v>0</v>
      </c>
      <c r="AD21" s="128">
        <v>0</v>
      </c>
      <c r="AE21" s="128">
        <v>0</v>
      </c>
      <c r="AF21" s="128">
        <v>0</v>
      </c>
      <c r="AH21" t="s">
        <v>853</v>
      </c>
    </row>
    <row r="22" spans="1:34" x14ac:dyDescent="0.25">
      <c r="B22" s="132" t="s">
        <v>865</v>
      </c>
      <c r="C22" s="128">
        <v>0.30000001192092896</v>
      </c>
      <c r="D22" s="128">
        <v>0.30000001192092896</v>
      </c>
      <c r="E22" s="128">
        <v>0.30000001192092896</v>
      </c>
      <c r="F22" s="128">
        <v>0.30000001192092896</v>
      </c>
      <c r="G22" s="128">
        <v>0.30000001192092896</v>
      </c>
      <c r="H22" s="128">
        <v>0.30000001192092896</v>
      </c>
      <c r="I22" s="128">
        <v>0.30000001192092896</v>
      </c>
      <c r="J22" s="128">
        <v>0.30000001192092896</v>
      </c>
      <c r="K22" s="128">
        <v>0.30000001192092896</v>
      </c>
      <c r="L22" s="128">
        <v>0.30000001192092896</v>
      </c>
      <c r="M22" s="128">
        <v>0.30000001192092896</v>
      </c>
      <c r="N22" s="128">
        <v>0.30000001192092896</v>
      </c>
      <c r="O22" s="128">
        <v>0.30000001192092896</v>
      </c>
      <c r="P22" s="128">
        <v>0.30000001192092896</v>
      </c>
      <c r="Q22" s="128">
        <v>0.30000001192092896</v>
      </c>
      <c r="R22" s="128">
        <v>0.30000001192092896</v>
      </c>
      <c r="S22" s="128">
        <v>0.30000001192092896</v>
      </c>
      <c r="T22" s="128">
        <v>0.30000001192092896</v>
      </c>
      <c r="U22" s="128">
        <v>0.30000001192092896</v>
      </c>
      <c r="V22" s="128">
        <v>0.30000001192092896</v>
      </c>
      <c r="W22" s="128">
        <v>0.30000001192092896</v>
      </c>
      <c r="X22" s="128">
        <v>0.30000001192092896</v>
      </c>
      <c r="Y22" s="128">
        <v>0.30000001192092896</v>
      </c>
      <c r="Z22" s="128">
        <v>0.22500000894069672</v>
      </c>
      <c r="AA22" s="128">
        <v>0.15000000596046448</v>
      </c>
      <c r="AB22" s="128">
        <v>0</v>
      </c>
      <c r="AC22" s="128">
        <v>0</v>
      </c>
      <c r="AD22" s="128">
        <v>0</v>
      </c>
      <c r="AE22" s="128">
        <v>0</v>
      </c>
      <c r="AF22" s="128">
        <v>0</v>
      </c>
      <c r="AH22" t="s">
        <v>853</v>
      </c>
    </row>
    <row r="23" spans="1:34" x14ac:dyDescent="0.25">
      <c r="B23" s="132" t="s">
        <v>866</v>
      </c>
      <c r="C23" s="128">
        <v>0.30000001192092896</v>
      </c>
      <c r="D23" s="128">
        <v>0.30000001192092896</v>
      </c>
      <c r="E23" s="128">
        <v>0.30000001192092896</v>
      </c>
      <c r="F23" s="128">
        <v>0.30000001192092896</v>
      </c>
      <c r="G23" s="128">
        <v>0.30000001192092896</v>
      </c>
      <c r="H23" s="128">
        <v>0.30000001192092896</v>
      </c>
      <c r="I23" s="128">
        <v>0.30000001192092896</v>
      </c>
      <c r="J23" s="128">
        <v>0.30000001192092896</v>
      </c>
      <c r="K23" s="128">
        <v>0.30000001192092896</v>
      </c>
      <c r="L23" s="128">
        <v>0.30000001192092896</v>
      </c>
      <c r="M23" s="128">
        <v>0.30000001192092896</v>
      </c>
      <c r="N23" s="128">
        <v>0.30000001192092896</v>
      </c>
      <c r="O23" s="128">
        <v>0.26</v>
      </c>
      <c r="P23" s="128">
        <v>0.22</v>
      </c>
      <c r="Q23" s="128">
        <v>0</v>
      </c>
      <c r="R23" s="128">
        <v>0</v>
      </c>
      <c r="S23" s="128">
        <v>0</v>
      </c>
      <c r="T23" s="128">
        <v>0</v>
      </c>
      <c r="U23" s="128">
        <v>0</v>
      </c>
      <c r="V23" s="128">
        <v>0</v>
      </c>
      <c r="W23" s="128">
        <v>0</v>
      </c>
      <c r="X23" s="128">
        <v>0</v>
      </c>
      <c r="Y23" s="128">
        <v>0</v>
      </c>
      <c r="Z23" s="128">
        <v>0</v>
      </c>
      <c r="AA23" s="128">
        <v>0</v>
      </c>
      <c r="AB23" s="128">
        <v>0</v>
      </c>
      <c r="AC23" s="128">
        <v>0</v>
      </c>
      <c r="AD23" s="128">
        <v>0</v>
      </c>
      <c r="AE23" s="128">
        <v>0</v>
      </c>
      <c r="AF23" s="128">
        <v>0</v>
      </c>
      <c r="AH23" t="s">
        <v>858</v>
      </c>
    </row>
    <row r="24" spans="1:34" x14ac:dyDescent="0.25">
      <c r="B24" s="132" t="s">
        <v>867</v>
      </c>
      <c r="C24" s="128">
        <v>0.30000001192092896</v>
      </c>
      <c r="D24" s="128">
        <v>0.30000001192092896</v>
      </c>
      <c r="E24" s="128">
        <v>0.30000001192092896</v>
      </c>
      <c r="F24" s="128">
        <v>0.30000001192092896</v>
      </c>
      <c r="G24" s="128">
        <v>0.30000001192092896</v>
      </c>
      <c r="H24" s="128">
        <v>0.30000001192092896</v>
      </c>
      <c r="I24" s="128">
        <v>0.30000001192092896</v>
      </c>
      <c r="J24" s="128">
        <v>0.30000001192092896</v>
      </c>
      <c r="K24" s="128">
        <v>0.30000001192092896</v>
      </c>
      <c r="L24" s="128">
        <v>0.30000001192092896</v>
      </c>
      <c r="M24" s="128">
        <v>0.30000001192092896</v>
      </c>
      <c r="N24" s="128">
        <v>0.30000001192092896</v>
      </c>
      <c r="O24" s="128">
        <v>0.30000001192092896</v>
      </c>
      <c r="P24" s="128">
        <v>0.30000001192092896</v>
      </c>
      <c r="Q24" s="128">
        <v>0.30000001192092896</v>
      </c>
      <c r="R24" s="128">
        <v>0.30000001192092896</v>
      </c>
      <c r="S24" s="128">
        <v>0.30000001192092896</v>
      </c>
      <c r="T24" s="128">
        <v>0.30000001192092896</v>
      </c>
      <c r="U24" s="128">
        <v>0.30000001192092896</v>
      </c>
      <c r="V24" s="128">
        <v>0.30000001192092896</v>
      </c>
      <c r="W24" s="128">
        <v>0.30000001192092896</v>
      </c>
      <c r="X24" s="128">
        <v>0.30000001192092896</v>
      </c>
      <c r="Y24" s="128">
        <v>0.30000001192092896</v>
      </c>
      <c r="Z24" s="128">
        <v>0.22500000894069672</v>
      </c>
      <c r="AA24" s="128">
        <v>0.15000000596046448</v>
      </c>
      <c r="AB24" s="128">
        <v>0</v>
      </c>
      <c r="AC24" s="128">
        <v>0</v>
      </c>
      <c r="AD24" s="128">
        <v>0</v>
      </c>
      <c r="AE24" s="128">
        <v>0</v>
      </c>
      <c r="AF24" s="128">
        <v>0</v>
      </c>
      <c r="AH24" t="s">
        <v>853</v>
      </c>
    </row>
    <row r="25" spans="1:34" x14ac:dyDescent="0.25">
      <c r="C25" s="128"/>
      <c r="D25" s="128"/>
      <c r="E25" s="128"/>
      <c r="F25" s="128"/>
      <c r="G25" s="128"/>
      <c r="H25" s="128"/>
      <c r="I25" s="128"/>
      <c r="J25" s="128"/>
      <c r="K25" s="128"/>
      <c r="L25" s="128"/>
      <c r="M25" s="128"/>
      <c r="N25" s="128"/>
      <c r="O25" s="128"/>
      <c r="P25" s="128"/>
      <c r="Q25" s="128"/>
      <c r="R25" s="128"/>
      <c r="S25" s="128"/>
      <c r="T25" s="128"/>
      <c r="U25" s="128"/>
      <c r="V25" s="128"/>
      <c r="W25" s="128"/>
      <c r="X25" s="128"/>
      <c r="Y25" s="128"/>
      <c r="Z25" s="128"/>
      <c r="AA25" s="128"/>
      <c r="AB25" s="128"/>
      <c r="AC25" s="128"/>
      <c r="AD25" s="128"/>
      <c r="AE25" s="128"/>
      <c r="AF25" s="128"/>
    </row>
    <row r="26" spans="1:34" x14ac:dyDescent="0.25">
      <c r="A26" s="1" t="s">
        <v>868</v>
      </c>
      <c r="B26" s="132" t="s">
        <v>849</v>
      </c>
      <c r="C26" s="129">
        <v>0</v>
      </c>
      <c r="D26" s="129">
        <v>0</v>
      </c>
      <c r="E26" s="129">
        <v>0</v>
      </c>
      <c r="F26" s="129">
        <v>0</v>
      </c>
      <c r="G26" s="129">
        <v>0</v>
      </c>
      <c r="H26" s="129">
        <v>0</v>
      </c>
      <c r="I26" s="129">
        <v>0</v>
      </c>
      <c r="J26" s="129">
        <v>0</v>
      </c>
      <c r="K26" s="129">
        <v>0</v>
      </c>
      <c r="L26" s="129">
        <v>0</v>
      </c>
      <c r="M26" s="129">
        <v>0</v>
      </c>
      <c r="N26" s="129">
        <v>0</v>
      </c>
      <c r="O26" s="129">
        <v>0</v>
      </c>
      <c r="P26" s="129">
        <v>0</v>
      </c>
      <c r="Q26" s="129">
        <v>0</v>
      </c>
      <c r="R26" s="129">
        <v>0</v>
      </c>
      <c r="S26" s="129">
        <v>0</v>
      </c>
      <c r="T26" s="129">
        <v>0</v>
      </c>
      <c r="U26" s="129">
        <v>0</v>
      </c>
      <c r="V26" s="129">
        <v>0</v>
      </c>
      <c r="W26" s="129">
        <v>0</v>
      </c>
      <c r="X26" s="129">
        <v>0</v>
      </c>
      <c r="Y26" s="129">
        <v>0</v>
      </c>
      <c r="Z26" s="129">
        <v>0</v>
      </c>
      <c r="AA26" s="129">
        <v>0</v>
      </c>
      <c r="AB26" s="129">
        <v>0</v>
      </c>
      <c r="AC26" s="129">
        <v>0</v>
      </c>
      <c r="AD26" s="129">
        <v>0</v>
      </c>
      <c r="AE26" s="129">
        <v>0</v>
      </c>
      <c r="AF26" s="129">
        <v>0</v>
      </c>
    </row>
    <row r="27" spans="1:34" x14ac:dyDescent="0.25">
      <c r="B27" s="132" t="s">
        <v>851</v>
      </c>
      <c r="C27" s="129">
        <v>19.200000000000003</v>
      </c>
      <c r="D27" s="129">
        <v>25.46</v>
      </c>
      <c r="E27" s="129">
        <v>25.46</v>
      </c>
      <c r="F27" s="129">
        <v>25.46</v>
      </c>
      <c r="G27" s="129">
        <v>25.46</v>
      </c>
      <c r="H27" s="129">
        <v>25.46</v>
      </c>
      <c r="I27" s="129">
        <v>25.46</v>
      </c>
      <c r="J27" s="129">
        <v>25.46</v>
      </c>
      <c r="K27" s="129">
        <v>25.46</v>
      </c>
      <c r="L27" s="129">
        <v>25.46</v>
      </c>
      <c r="M27" s="129">
        <v>25.46</v>
      </c>
      <c r="N27" s="129">
        <v>25.46</v>
      </c>
      <c r="O27" s="129">
        <v>25.46</v>
      </c>
      <c r="P27" s="129">
        <v>25.46</v>
      </c>
      <c r="Q27" s="129">
        <v>25.46</v>
      </c>
      <c r="R27" s="129">
        <v>25.46</v>
      </c>
      <c r="S27" s="129">
        <v>25.46</v>
      </c>
      <c r="T27" s="129">
        <v>25.46</v>
      </c>
      <c r="U27" s="129">
        <v>25.46</v>
      </c>
      <c r="V27" s="129">
        <v>25.46</v>
      </c>
      <c r="W27" s="129">
        <v>25.46</v>
      </c>
      <c r="X27" s="129">
        <v>25.46</v>
      </c>
      <c r="Y27" s="129">
        <v>25.46</v>
      </c>
      <c r="Z27" s="129">
        <v>19.094999999999999</v>
      </c>
      <c r="AA27" s="129">
        <v>12.73</v>
      </c>
      <c r="AB27" s="129">
        <v>0</v>
      </c>
      <c r="AC27" s="129">
        <v>0</v>
      </c>
      <c r="AD27" s="129">
        <v>0</v>
      </c>
      <c r="AE27" s="129">
        <v>0</v>
      </c>
      <c r="AF27" s="129">
        <v>0</v>
      </c>
      <c r="AH27" t="s">
        <v>853</v>
      </c>
    </row>
    <row r="28" spans="1:34" x14ac:dyDescent="0.25">
      <c r="A28" s="1"/>
      <c r="B28" s="132" t="s">
        <v>852</v>
      </c>
      <c r="C28" s="129">
        <v>19.200000000000003</v>
      </c>
      <c r="D28" s="129">
        <v>25.46</v>
      </c>
      <c r="E28" s="129">
        <v>0</v>
      </c>
      <c r="F28" s="129">
        <v>0</v>
      </c>
      <c r="G28" s="129">
        <v>0</v>
      </c>
      <c r="H28" s="129">
        <v>0</v>
      </c>
      <c r="I28" s="129">
        <v>0</v>
      </c>
      <c r="J28" s="129">
        <v>0</v>
      </c>
      <c r="K28" s="129">
        <v>0</v>
      </c>
      <c r="L28" s="129">
        <v>0</v>
      </c>
      <c r="M28" s="129">
        <v>0</v>
      </c>
      <c r="N28" s="129">
        <v>0</v>
      </c>
      <c r="O28" s="129">
        <v>0</v>
      </c>
      <c r="P28" s="129">
        <v>0</v>
      </c>
      <c r="Q28" s="129">
        <v>0</v>
      </c>
      <c r="R28" s="129">
        <v>0</v>
      </c>
      <c r="S28" s="129">
        <v>0</v>
      </c>
      <c r="T28" s="129">
        <v>0</v>
      </c>
      <c r="U28" s="129">
        <v>0</v>
      </c>
      <c r="V28" s="129">
        <v>0</v>
      </c>
      <c r="W28" s="129">
        <v>0</v>
      </c>
      <c r="X28" s="129">
        <v>0</v>
      </c>
      <c r="Y28" s="129">
        <v>0</v>
      </c>
      <c r="Z28" s="129">
        <v>0</v>
      </c>
      <c r="AA28" s="129">
        <v>0</v>
      </c>
      <c r="AB28" s="129">
        <v>0</v>
      </c>
      <c r="AC28" s="129">
        <v>0</v>
      </c>
      <c r="AD28" s="129">
        <v>0</v>
      </c>
      <c r="AE28" s="129">
        <v>0</v>
      </c>
      <c r="AF28" s="129">
        <v>0</v>
      </c>
    </row>
    <row r="29" spans="1:34" x14ac:dyDescent="0.25">
      <c r="B29" s="132" t="s">
        <v>854</v>
      </c>
      <c r="C29" s="129">
        <v>0</v>
      </c>
      <c r="D29" s="129">
        <v>0</v>
      </c>
      <c r="E29" s="129">
        <v>25.46</v>
      </c>
      <c r="F29" s="129">
        <v>25.46</v>
      </c>
      <c r="G29" s="129">
        <v>25.46</v>
      </c>
      <c r="H29" s="129">
        <v>25.46</v>
      </c>
      <c r="I29" s="129">
        <v>25.46</v>
      </c>
      <c r="J29" s="129">
        <v>25.46</v>
      </c>
      <c r="K29" s="129">
        <v>25.46</v>
      </c>
      <c r="L29" s="129">
        <v>25.46</v>
      </c>
      <c r="M29" s="129">
        <v>25.46</v>
      </c>
      <c r="N29" s="129">
        <v>25.46</v>
      </c>
      <c r="O29" s="129">
        <v>25.46</v>
      </c>
      <c r="P29" s="129">
        <v>25.46</v>
      </c>
      <c r="Q29" s="129">
        <v>25.46</v>
      </c>
      <c r="R29" s="129">
        <v>25.46</v>
      </c>
      <c r="S29" s="129">
        <v>25.46</v>
      </c>
      <c r="T29" s="129">
        <v>25.46</v>
      </c>
      <c r="U29" s="129">
        <v>25.46</v>
      </c>
      <c r="V29" s="129">
        <v>25.46</v>
      </c>
      <c r="W29" s="129">
        <v>25.46</v>
      </c>
      <c r="X29" s="129">
        <v>25.46</v>
      </c>
      <c r="Y29" s="129">
        <v>25.46</v>
      </c>
      <c r="Z29" s="129">
        <v>19.094999999999999</v>
      </c>
      <c r="AA29" s="129">
        <v>12.73</v>
      </c>
      <c r="AB29" s="129">
        <v>0</v>
      </c>
      <c r="AC29" s="129">
        <v>0</v>
      </c>
      <c r="AD29" s="129">
        <v>0</v>
      </c>
      <c r="AE29" s="129">
        <v>0</v>
      </c>
      <c r="AF29" s="129">
        <v>0</v>
      </c>
      <c r="AH29" t="s">
        <v>853</v>
      </c>
    </row>
    <row r="30" spans="1:34" x14ac:dyDescent="0.25">
      <c r="B30" s="132" t="s">
        <v>855</v>
      </c>
      <c r="C30" s="129">
        <v>0</v>
      </c>
      <c r="D30" s="129">
        <v>0</v>
      </c>
      <c r="E30" s="129">
        <v>0</v>
      </c>
      <c r="F30" s="129">
        <v>0</v>
      </c>
      <c r="G30" s="129">
        <v>0</v>
      </c>
      <c r="H30" s="129">
        <v>0</v>
      </c>
      <c r="I30" s="129">
        <v>0</v>
      </c>
      <c r="J30" s="129">
        <v>0</v>
      </c>
      <c r="K30" s="129">
        <v>0</v>
      </c>
      <c r="L30" s="129">
        <v>0</v>
      </c>
      <c r="M30" s="129">
        <v>0</v>
      </c>
      <c r="N30" s="129">
        <v>0</v>
      </c>
      <c r="O30" s="129">
        <v>0</v>
      </c>
      <c r="P30" s="129">
        <v>0</v>
      </c>
      <c r="Q30" s="129">
        <v>0</v>
      </c>
      <c r="R30" s="129">
        <v>0</v>
      </c>
      <c r="S30" s="129">
        <v>0</v>
      </c>
      <c r="T30" s="129">
        <v>0</v>
      </c>
      <c r="U30" s="129">
        <v>0</v>
      </c>
      <c r="V30" s="129">
        <v>0</v>
      </c>
      <c r="W30" s="129">
        <v>0</v>
      </c>
      <c r="X30" s="129">
        <v>0</v>
      </c>
      <c r="Y30" s="129">
        <v>0</v>
      </c>
      <c r="Z30" s="129">
        <v>0</v>
      </c>
      <c r="AA30" s="129">
        <v>0</v>
      </c>
      <c r="AB30" s="129">
        <v>0</v>
      </c>
      <c r="AC30" s="129">
        <v>0</v>
      </c>
      <c r="AD30" s="129">
        <v>0</v>
      </c>
      <c r="AE30" s="129">
        <v>0</v>
      </c>
      <c r="AF30" s="129">
        <v>0</v>
      </c>
    </row>
    <row r="31" spans="1:34" x14ac:dyDescent="0.25">
      <c r="B31" s="132" t="s">
        <v>856</v>
      </c>
      <c r="C31" s="129">
        <v>0</v>
      </c>
      <c r="D31" s="129">
        <v>0</v>
      </c>
      <c r="E31" s="129">
        <v>0</v>
      </c>
      <c r="F31" s="129">
        <v>0</v>
      </c>
      <c r="G31" s="129">
        <v>0</v>
      </c>
      <c r="H31" s="129">
        <v>0</v>
      </c>
      <c r="I31" s="129">
        <v>0</v>
      </c>
      <c r="J31" s="129">
        <v>0</v>
      </c>
      <c r="K31" s="129">
        <v>0</v>
      </c>
      <c r="L31" s="129">
        <v>0</v>
      </c>
      <c r="M31" s="129">
        <v>0</v>
      </c>
      <c r="N31" s="129">
        <v>0</v>
      </c>
      <c r="O31" s="129">
        <v>0</v>
      </c>
      <c r="P31" s="129">
        <v>0</v>
      </c>
      <c r="Q31" s="129">
        <v>0</v>
      </c>
      <c r="R31" s="129">
        <v>0</v>
      </c>
      <c r="S31" s="129">
        <v>0</v>
      </c>
      <c r="T31" s="129">
        <v>0</v>
      </c>
      <c r="U31" s="129">
        <v>0</v>
      </c>
      <c r="V31" s="129">
        <v>0</v>
      </c>
      <c r="W31" s="129">
        <v>0</v>
      </c>
      <c r="X31" s="129">
        <v>0</v>
      </c>
      <c r="Y31" s="129">
        <v>0</v>
      </c>
      <c r="Z31" s="129">
        <v>0</v>
      </c>
      <c r="AA31" s="129">
        <v>0</v>
      </c>
      <c r="AB31" s="129">
        <v>0</v>
      </c>
      <c r="AC31" s="129">
        <v>0</v>
      </c>
      <c r="AD31" s="129">
        <v>0</v>
      </c>
      <c r="AE31" s="129">
        <v>0</v>
      </c>
      <c r="AF31" s="129">
        <v>0</v>
      </c>
    </row>
    <row r="32" spans="1:34" x14ac:dyDescent="0.25">
      <c r="B32" s="132" t="s">
        <v>857</v>
      </c>
      <c r="C32" s="129">
        <v>0</v>
      </c>
      <c r="D32" s="129">
        <v>0</v>
      </c>
      <c r="E32" s="129">
        <v>0</v>
      </c>
      <c r="F32" s="129">
        <v>0</v>
      </c>
      <c r="G32" s="129">
        <v>0</v>
      </c>
      <c r="H32" s="129">
        <v>0</v>
      </c>
      <c r="I32" s="129">
        <v>0</v>
      </c>
      <c r="J32" s="129">
        <v>0</v>
      </c>
      <c r="K32" s="129">
        <v>0</v>
      </c>
      <c r="L32" s="129">
        <v>0</v>
      </c>
      <c r="M32" s="129">
        <v>0</v>
      </c>
      <c r="N32" s="129">
        <v>0</v>
      </c>
      <c r="O32" s="129">
        <v>0</v>
      </c>
      <c r="P32" s="129">
        <v>0</v>
      </c>
      <c r="Q32" s="129">
        <v>0</v>
      </c>
      <c r="R32" s="129">
        <v>0</v>
      </c>
      <c r="S32" s="129">
        <v>0</v>
      </c>
      <c r="T32" s="129">
        <v>0</v>
      </c>
      <c r="U32" s="129">
        <v>0</v>
      </c>
      <c r="V32" s="129">
        <v>0</v>
      </c>
      <c r="W32" s="129">
        <v>0</v>
      </c>
      <c r="X32" s="129">
        <v>0</v>
      </c>
      <c r="Y32" s="129">
        <v>0</v>
      </c>
      <c r="Z32" s="129">
        <v>0</v>
      </c>
      <c r="AA32" s="129">
        <v>0</v>
      </c>
      <c r="AB32" s="129">
        <v>0</v>
      </c>
      <c r="AC32" s="129">
        <v>0</v>
      </c>
      <c r="AD32" s="129">
        <v>0</v>
      </c>
      <c r="AE32" s="129">
        <v>0</v>
      </c>
      <c r="AF32" s="129">
        <v>0</v>
      </c>
    </row>
    <row r="33" spans="1:34" x14ac:dyDescent="0.25">
      <c r="B33" s="132" t="s">
        <v>859</v>
      </c>
      <c r="C33" s="129">
        <v>24</v>
      </c>
      <c r="D33" s="129">
        <v>24</v>
      </c>
      <c r="E33" s="129">
        <v>0</v>
      </c>
      <c r="F33" s="129">
        <v>0</v>
      </c>
      <c r="G33" s="129">
        <v>0</v>
      </c>
      <c r="H33" s="129">
        <v>0</v>
      </c>
      <c r="I33" s="129">
        <v>0</v>
      </c>
      <c r="J33" s="129">
        <v>0</v>
      </c>
      <c r="K33" s="129">
        <v>0</v>
      </c>
      <c r="L33" s="129">
        <v>0</v>
      </c>
      <c r="M33" s="129">
        <v>0</v>
      </c>
      <c r="N33" s="129">
        <v>0</v>
      </c>
      <c r="O33" s="129">
        <v>0</v>
      </c>
      <c r="P33" s="129">
        <v>0</v>
      </c>
      <c r="Q33" s="129">
        <v>0</v>
      </c>
      <c r="R33" s="129">
        <v>0</v>
      </c>
      <c r="S33" s="129">
        <v>0</v>
      </c>
      <c r="T33" s="129">
        <v>0</v>
      </c>
      <c r="U33" s="129">
        <v>0</v>
      </c>
      <c r="V33" s="129">
        <v>0</v>
      </c>
      <c r="W33" s="129">
        <v>0</v>
      </c>
      <c r="X33" s="129">
        <v>0</v>
      </c>
      <c r="Y33" s="129">
        <v>0</v>
      </c>
      <c r="Z33" s="129">
        <v>0</v>
      </c>
      <c r="AA33" s="129">
        <v>0</v>
      </c>
      <c r="AB33" s="129">
        <v>0</v>
      </c>
      <c r="AC33" s="129">
        <v>0</v>
      </c>
      <c r="AD33" s="129">
        <v>0</v>
      </c>
      <c r="AE33" s="129">
        <v>0</v>
      </c>
      <c r="AF33" s="129">
        <v>0</v>
      </c>
    </row>
    <row r="34" spans="1:34" x14ac:dyDescent="0.25">
      <c r="B34" s="132" t="s">
        <v>860</v>
      </c>
      <c r="C34" s="129">
        <v>6</v>
      </c>
      <c r="D34" s="129">
        <v>6</v>
      </c>
      <c r="E34" s="129">
        <v>0</v>
      </c>
      <c r="F34" s="129">
        <v>0</v>
      </c>
      <c r="G34" s="129">
        <v>0</v>
      </c>
      <c r="H34" s="129">
        <v>0</v>
      </c>
      <c r="I34" s="129">
        <v>0</v>
      </c>
      <c r="J34" s="129">
        <v>0</v>
      </c>
      <c r="K34" s="129">
        <v>0</v>
      </c>
      <c r="L34" s="129">
        <v>0</v>
      </c>
      <c r="M34" s="129">
        <v>0</v>
      </c>
      <c r="N34" s="129">
        <v>0</v>
      </c>
      <c r="O34" s="129">
        <v>0</v>
      </c>
      <c r="P34" s="129">
        <v>0</v>
      </c>
      <c r="Q34" s="129">
        <v>0</v>
      </c>
      <c r="R34" s="129">
        <v>0</v>
      </c>
      <c r="S34" s="129">
        <v>0</v>
      </c>
      <c r="T34" s="129">
        <v>0</v>
      </c>
      <c r="U34" s="129">
        <v>0</v>
      </c>
      <c r="V34" s="129">
        <v>0</v>
      </c>
      <c r="W34" s="129">
        <v>0</v>
      </c>
      <c r="X34" s="129">
        <v>0</v>
      </c>
      <c r="Y34" s="129">
        <v>0</v>
      </c>
      <c r="Z34" s="129">
        <v>0</v>
      </c>
      <c r="AA34" s="129">
        <v>0</v>
      </c>
      <c r="AB34" s="129">
        <v>0</v>
      </c>
      <c r="AC34" s="129">
        <v>0</v>
      </c>
      <c r="AD34" s="129">
        <v>0</v>
      </c>
      <c r="AE34" s="129">
        <v>0</v>
      </c>
      <c r="AF34" s="129">
        <v>0</v>
      </c>
    </row>
    <row r="35" spans="1:34" x14ac:dyDescent="0.25">
      <c r="B35" s="132" t="s">
        <v>861</v>
      </c>
      <c r="C35" s="129">
        <v>0</v>
      </c>
      <c r="D35" s="129">
        <v>0</v>
      </c>
      <c r="E35" s="129">
        <v>0</v>
      </c>
      <c r="F35" s="129">
        <v>0</v>
      </c>
      <c r="G35" s="129">
        <v>0</v>
      </c>
      <c r="H35" s="129">
        <v>0</v>
      </c>
      <c r="I35" s="129">
        <v>0</v>
      </c>
      <c r="J35" s="129">
        <v>0</v>
      </c>
      <c r="K35" s="129">
        <v>0</v>
      </c>
      <c r="L35" s="129">
        <v>0</v>
      </c>
      <c r="M35" s="129">
        <v>0</v>
      </c>
      <c r="N35" s="129">
        <v>0</v>
      </c>
      <c r="O35" s="129">
        <v>0</v>
      </c>
      <c r="P35" s="129">
        <v>0</v>
      </c>
      <c r="Q35" s="129">
        <v>0</v>
      </c>
      <c r="R35" s="129">
        <v>0</v>
      </c>
      <c r="S35" s="129">
        <v>0</v>
      </c>
      <c r="T35" s="129">
        <v>0</v>
      </c>
      <c r="U35" s="129">
        <v>0</v>
      </c>
      <c r="V35" s="129">
        <v>0</v>
      </c>
      <c r="W35" s="129">
        <v>0</v>
      </c>
      <c r="X35" s="129">
        <v>0</v>
      </c>
      <c r="Y35" s="129">
        <v>0</v>
      </c>
      <c r="Z35" s="129">
        <v>0</v>
      </c>
      <c r="AA35" s="129">
        <v>0</v>
      </c>
      <c r="AB35" s="129">
        <v>0</v>
      </c>
      <c r="AC35" s="129">
        <v>0</v>
      </c>
      <c r="AD35" s="129">
        <v>0</v>
      </c>
      <c r="AE35" s="129">
        <v>0</v>
      </c>
      <c r="AF35" s="129">
        <v>0</v>
      </c>
    </row>
    <row r="36" spans="1:34" x14ac:dyDescent="0.25">
      <c r="B36" s="132" t="s">
        <v>862</v>
      </c>
      <c r="C36" s="129">
        <v>0</v>
      </c>
      <c r="D36" s="129">
        <v>0</v>
      </c>
      <c r="E36" s="129">
        <v>25.46</v>
      </c>
      <c r="F36" s="129">
        <v>25.46</v>
      </c>
      <c r="G36" s="129">
        <v>25.46</v>
      </c>
      <c r="H36" s="129">
        <v>25.46</v>
      </c>
      <c r="I36" s="129">
        <v>25.46</v>
      </c>
      <c r="J36" s="129">
        <v>25.46</v>
      </c>
      <c r="K36" s="129">
        <v>25.46</v>
      </c>
      <c r="L36" s="129">
        <v>25.46</v>
      </c>
      <c r="M36" s="129">
        <v>25.46</v>
      </c>
      <c r="N36" s="129">
        <v>25.46</v>
      </c>
      <c r="O36" s="129">
        <v>25.46</v>
      </c>
      <c r="P36" s="129">
        <v>25.46</v>
      </c>
      <c r="Q36" s="129">
        <v>25.46</v>
      </c>
      <c r="R36" s="129">
        <v>25.46</v>
      </c>
      <c r="S36" s="129">
        <v>25.46</v>
      </c>
      <c r="T36" s="129">
        <v>25.46</v>
      </c>
      <c r="U36" s="129">
        <v>25.46</v>
      </c>
      <c r="V36" s="129">
        <v>25.46</v>
      </c>
      <c r="W36" s="129">
        <v>25.46</v>
      </c>
      <c r="X36" s="129">
        <v>25.46</v>
      </c>
      <c r="Y36" s="129">
        <v>25.46</v>
      </c>
      <c r="Z36" s="129">
        <v>19.094999999999999</v>
      </c>
      <c r="AA36" s="129">
        <v>12.73</v>
      </c>
      <c r="AB36" s="129">
        <v>0</v>
      </c>
      <c r="AC36" s="129">
        <v>0</v>
      </c>
      <c r="AD36" s="129">
        <v>0</v>
      </c>
      <c r="AE36" s="129">
        <v>0</v>
      </c>
      <c r="AF36" s="129">
        <v>0</v>
      </c>
      <c r="AH36" t="s">
        <v>853</v>
      </c>
    </row>
    <row r="37" spans="1:34" x14ac:dyDescent="0.25">
      <c r="B37" s="132" t="s">
        <v>863</v>
      </c>
      <c r="C37" s="129">
        <v>0</v>
      </c>
      <c r="D37" s="129">
        <v>0</v>
      </c>
      <c r="E37" s="129">
        <v>0</v>
      </c>
      <c r="F37" s="129">
        <v>0</v>
      </c>
      <c r="G37" s="129">
        <v>0</v>
      </c>
      <c r="H37" s="129">
        <v>0</v>
      </c>
      <c r="I37" s="129">
        <v>0</v>
      </c>
      <c r="J37" s="129">
        <v>0</v>
      </c>
      <c r="K37" s="129">
        <v>0</v>
      </c>
      <c r="L37" s="129">
        <v>0</v>
      </c>
      <c r="M37" s="129">
        <v>0</v>
      </c>
      <c r="N37" s="129">
        <v>0</v>
      </c>
      <c r="O37" s="129">
        <v>0</v>
      </c>
      <c r="P37" s="129">
        <v>0</v>
      </c>
      <c r="Q37" s="129">
        <v>0</v>
      </c>
      <c r="R37" s="129">
        <v>0</v>
      </c>
      <c r="S37" s="129">
        <v>0</v>
      </c>
      <c r="T37" s="129">
        <v>0</v>
      </c>
      <c r="U37" s="129">
        <v>0</v>
      </c>
      <c r="V37" s="129">
        <v>0</v>
      </c>
      <c r="W37" s="129">
        <v>0</v>
      </c>
      <c r="X37" s="129">
        <v>0</v>
      </c>
      <c r="Y37" s="129">
        <v>0</v>
      </c>
      <c r="Z37" s="129">
        <v>0</v>
      </c>
      <c r="AA37" s="129">
        <v>0</v>
      </c>
      <c r="AB37" s="129">
        <v>0</v>
      </c>
      <c r="AC37" s="129">
        <v>0</v>
      </c>
      <c r="AD37" s="129">
        <v>0</v>
      </c>
      <c r="AE37" s="129">
        <v>0</v>
      </c>
      <c r="AF37" s="129">
        <v>0</v>
      </c>
    </row>
    <row r="38" spans="1:34" x14ac:dyDescent="0.25">
      <c r="B38" s="132" t="s">
        <v>864</v>
      </c>
      <c r="C38" s="129">
        <v>0</v>
      </c>
      <c r="D38" s="129">
        <v>0</v>
      </c>
      <c r="E38" s="129">
        <v>0</v>
      </c>
      <c r="F38" s="129">
        <v>0</v>
      </c>
      <c r="G38" s="129">
        <v>0</v>
      </c>
      <c r="H38" s="129">
        <v>0</v>
      </c>
      <c r="I38" s="129">
        <v>0</v>
      </c>
      <c r="J38" s="129">
        <v>0</v>
      </c>
      <c r="K38" s="129">
        <v>0</v>
      </c>
      <c r="L38" s="129">
        <v>0</v>
      </c>
      <c r="M38" s="129">
        <v>0</v>
      </c>
      <c r="N38" s="129">
        <v>0</v>
      </c>
      <c r="O38" s="129">
        <v>0</v>
      </c>
      <c r="P38" s="129">
        <v>0</v>
      </c>
      <c r="Q38" s="129">
        <v>0</v>
      </c>
      <c r="R38" s="129">
        <v>0</v>
      </c>
      <c r="S38" s="129">
        <v>0</v>
      </c>
      <c r="T38" s="129">
        <v>0</v>
      </c>
      <c r="U38" s="129">
        <v>0</v>
      </c>
      <c r="V38" s="129">
        <v>0</v>
      </c>
      <c r="W38" s="129">
        <v>0</v>
      </c>
      <c r="X38" s="129">
        <v>0</v>
      </c>
      <c r="Y38" s="129">
        <v>0</v>
      </c>
      <c r="Z38" s="129">
        <v>0</v>
      </c>
      <c r="AA38" s="129">
        <v>0</v>
      </c>
      <c r="AB38" s="129">
        <v>0</v>
      </c>
      <c r="AC38" s="129">
        <v>0</v>
      </c>
      <c r="AD38" s="129">
        <v>0</v>
      </c>
      <c r="AE38" s="129">
        <v>0</v>
      </c>
      <c r="AF38" s="129">
        <v>0</v>
      </c>
    </row>
    <row r="39" spans="1:34" x14ac:dyDescent="0.25">
      <c r="B39" s="132" t="s">
        <v>865</v>
      </c>
      <c r="C39" s="129">
        <v>0</v>
      </c>
      <c r="D39" s="129">
        <v>0</v>
      </c>
      <c r="E39" s="129">
        <v>0</v>
      </c>
      <c r="F39" s="129">
        <v>0</v>
      </c>
      <c r="G39" s="129">
        <v>0</v>
      </c>
      <c r="H39" s="129">
        <v>0</v>
      </c>
      <c r="I39" s="129">
        <v>0</v>
      </c>
      <c r="J39" s="129">
        <v>0</v>
      </c>
      <c r="K39" s="129">
        <v>0</v>
      </c>
      <c r="L39" s="129">
        <v>0</v>
      </c>
      <c r="M39" s="129">
        <v>0</v>
      </c>
      <c r="N39" s="129">
        <v>0</v>
      </c>
      <c r="O39" s="129">
        <v>0</v>
      </c>
      <c r="P39" s="129">
        <v>0</v>
      </c>
      <c r="Q39" s="129">
        <v>0</v>
      </c>
      <c r="R39" s="129">
        <v>0</v>
      </c>
      <c r="S39" s="129">
        <v>0</v>
      </c>
      <c r="T39" s="129">
        <v>0</v>
      </c>
      <c r="U39" s="129">
        <v>0</v>
      </c>
      <c r="V39" s="129">
        <v>0</v>
      </c>
      <c r="W39" s="129">
        <v>0</v>
      </c>
      <c r="X39" s="129">
        <v>0</v>
      </c>
      <c r="Y39" s="129">
        <v>0</v>
      </c>
      <c r="Z39" s="129">
        <v>0</v>
      </c>
      <c r="AA39" s="129">
        <v>0</v>
      </c>
      <c r="AB39" s="129">
        <v>0</v>
      </c>
      <c r="AC39" s="129">
        <v>0</v>
      </c>
      <c r="AD39" s="129">
        <v>0</v>
      </c>
      <c r="AE39" s="129">
        <v>0</v>
      </c>
      <c r="AF39" s="129">
        <v>0</v>
      </c>
    </row>
    <row r="40" spans="1:34" x14ac:dyDescent="0.25">
      <c r="B40" s="132" t="s">
        <v>866</v>
      </c>
      <c r="C40" s="129">
        <v>0</v>
      </c>
      <c r="D40" s="129">
        <v>0</v>
      </c>
      <c r="E40" s="129">
        <v>0</v>
      </c>
      <c r="F40" s="129">
        <v>0</v>
      </c>
      <c r="G40" s="129">
        <v>0</v>
      </c>
      <c r="H40" s="129">
        <v>0</v>
      </c>
      <c r="I40" s="129">
        <v>0</v>
      </c>
      <c r="J40" s="129">
        <v>0</v>
      </c>
      <c r="K40" s="129">
        <v>0</v>
      </c>
      <c r="L40" s="129">
        <v>0</v>
      </c>
      <c r="M40" s="129">
        <v>0</v>
      </c>
      <c r="N40" s="129">
        <v>0</v>
      </c>
      <c r="O40" s="129">
        <v>0</v>
      </c>
      <c r="P40" s="129">
        <v>0</v>
      </c>
      <c r="Q40" s="129">
        <v>0</v>
      </c>
      <c r="R40" s="129">
        <v>0</v>
      </c>
      <c r="S40" s="129">
        <v>0</v>
      </c>
      <c r="T40" s="129">
        <v>0</v>
      </c>
      <c r="U40" s="129">
        <v>0</v>
      </c>
      <c r="V40" s="129">
        <v>0</v>
      </c>
      <c r="W40" s="129">
        <v>0</v>
      </c>
      <c r="X40" s="129">
        <v>0</v>
      </c>
      <c r="Y40" s="129">
        <v>0</v>
      </c>
      <c r="Z40" s="129">
        <v>0</v>
      </c>
      <c r="AA40" s="129">
        <v>0</v>
      </c>
      <c r="AB40" s="129">
        <v>0</v>
      </c>
      <c r="AC40" s="129">
        <v>0</v>
      </c>
      <c r="AD40" s="129">
        <v>0</v>
      </c>
      <c r="AE40" s="129">
        <v>0</v>
      </c>
      <c r="AF40" s="129">
        <v>0</v>
      </c>
    </row>
    <row r="41" spans="1:34" x14ac:dyDescent="0.25">
      <c r="B41" s="132" t="s">
        <v>867</v>
      </c>
      <c r="C41" s="129">
        <v>0</v>
      </c>
      <c r="D41" s="129">
        <v>0</v>
      </c>
      <c r="E41" s="129">
        <v>0</v>
      </c>
      <c r="F41" s="129">
        <v>0</v>
      </c>
      <c r="G41" s="129">
        <v>0</v>
      </c>
      <c r="H41" s="129">
        <v>0</v>
      </c>
      <c r="I41" s="129">
        <v>0</v>
      </c>
      <c r="J41" s="129">
        <v>0</v>
      </c>
      <c r="K41" s="129">
        <v>0</v>
      </c>
      <c r="L41" s="129">
        <v>0</v>
      </c>
      <c r="M41" s="129">
        <v>0</v>
      </c>
      <c r="N41" s="129">
        <v>0</v>
      </c>
      <c r="O41" s="129">
        <v>0</v>
      </c>
      <c r="P41" s="129">
        <v>0</v>
      </c>
      <c r="Q41" s="129">
        <v>0</v>
      </c>
      <c r="R41" s="129">
        <v>0</v>
      </c>
      <c r="S41" s="129">
        <v>0</v>
      </c>
      <c r="T41" s="129">
        <v>0</v>
      </c>
      <c r="U41" s="129">
        <v>0</v>
      </c>
      <c r="V41" s="129">
        <v>0</v>
      </c>
      <c r="W41" s="129">
        <v>0</v>
      </c>
      <c r="X41" s="129">
        <v>0</v>
      </c>
      <c r="Y41" s="129">
        <v>0</v>
      </c>
      <c r="Z41" s="129">
        <v>0</v>
      </c>
      <c r="AA41" s="129">
        <v>0</v>
      </c>
      <c r="AB41" s="129">
        <v>0</v>
      </c>
      <c r="AC41" s="129">
        <v>0</v>
      </c>
      <c r="AD41" s="129">
        <v>0</v>
      </c>
      <c r="AE41" s="129">
        <v>0</v>
      </c>
      <c r="AF41" s="129">
        <v>0</v>
      </c>
    </row>
    <row r="42" spans="1:34" x14ac:dyDescent="0.25">
      <c r="C42" s="128"/>
      <c r="D42" s="128"/>
      <c r="E42" s="128"/>
      <c r="F42" s="128"/>
      <c r="G42" s="128"/>
      <c r="H42" s="128"/>
      <c r="I42" s="128"/>
      <c r="J42" s="128"/>
      <c r="K42" s="128"/>
      <c r="L42" s="128"/>
      <c r="M42" s="128"/>
      <c r="N42" s="128"/>
      <c r="O42" s="128"/>
      <c r="P42" s="128"/>
      <c r="Q42" s="128"/>
      <c r="R42" s="128"/>
      <c r="S42" s="128"/>
      <c r="T42" s="128"/>
      <c r="U42" s="128"/>
      <c r="V42" s="128"/>
      <c r="W42" s="128"/>
      <c r="X42" s="128"/>
      <c r="Y42" s="128"/>
      <c r="Z42" s="128"/>
      <c r="AA42" s="128"/>
      <c r="AB42" s="128"/>
      <c r="AC42" s="128"/>
      <c r="AD42" s="128"/>
      <c r="AE42" s="128"/>
      <c r="AF42" s="128"/>
    </row>
    <row r="43" spans="1:34" x14ac:dyDescent="0.25">
      <c r="A43" s="1" t="s">
        <v>869</v>
      </c>
      <c r="B43" s="132" t="s">
        <v>870</v>
      </c>
    </row>
    <row r="44" spans="1:34" x14ac:dyDescent="0.25">
      <c r="B44" s="132" t="s">
        <v>871</v>
      </c>
    </row>
    <row r="45" spans="1:34" x14ac:dyDescent="0.25">
      <c r="B45" s="132" t="s">
        <v>872</v>
      </c>
    </row>
    <row r="46" spans="1:34" x14ac:dyDescent="0.25">
      <c r="B46" s="132" t="s">
        <v>873</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J375" activePane="bottomRight" state="frozen"/>
      <selection pane="topRight" activeCell="T89" sqref="T89"/>
      <selection pane="bottomLeft" activeCell="T89" sqref="T89"/>
      <selection pane="bottomRight" activeCell="O381" sqref="O381"/>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customWidth="1"/>
    <col min="10" max="10" width="19.42578125" style="135" customWidth="1"/>
    <col min="11" max="11" width="55" style="135" bestFit="1" customWidth="1"/>
    <col min="12" max="12" width="16.42578125" style="135" customWidth="1"/>
    <col min="13" max="15" width="11.42578125" style="135" customWidth="1"/>
    <col min="16" max="17" width="12.42578125" style="135" customWidth="1"/>
    <col min="18" max="20" width="11.42578125" style="135" customWidth="1"/>
    <col min="21" max="21" width="18.42578125" style="135" customWidth="1"/>
    <col min="22" max="22" width="10.42578125" style="135" bestFit="1" customWidth="1"/>
    <col min="23" max="24" width="11.42578125" style="135" customWidth="1"/>
    <col min="25" max="25" width="10.42578125" style="135" bestFit="1" customWidth="1"/>
    <col min="26" max="45" width="11.42578125" style="135" customWidth="1"/>
    <col min="46" max="16384" width="9.42578125" style="135"/>
  </cols>
  <sheetData>
    <row r="1" spans="1:108" ht="18" x14ac:dyDescent="0.25">
      <c r="A1" s="348" t="s">
        <v>1014</v>
      </c>
      <c r="B1" s="348"/>
      <c r="C1" s="348"/>
      <c r="D1" s="348"/>
      <c r="E1" s="348"/>
      <c r="F1" s="348"/>
      <c r="G1" s="348"/>
      <c r="H1" s="348"/>
      <c r="I1" s="348"/>
      <c r="J1" s="348"/>
      <c r="M1" s="136" t="s">
        <v>1015</v>
      </c>
    </row>
    <row r="2" spans="1:108"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row>
    <row r="3" spans="1:108" ht="14.25" customHeight="1" x14ac:dyDescent="0.25">
      <c r="A3"/>
      <c r="B3"/>
      <c r="C3"/>
      <c r="D3"/>
      <c r="E3"/>
      <c r="U3" s="139" t="s">
        <v>876</v>
      </c>
    </row>
    <row r="4" spans="1:108" ht="14.25" customHeight="1" x14ac:dyDescent="0.2">
      <c r="J4" s="140"/>
      <c r="U4" s="349" t="s">
        <v>877</v>
      </c>
    </row>
    <row r="5" spans="1:108" ht="14.25" customHeight="1" x14ac:dyDescent="0.2">
      <c r="U5" s="350"/>
    </row>
    <row r="7" spans="1:108" ht="14.25" customHeight="1" x14ac:dyDescent="0.25">
      <c r="B7" s="141" t="s">
        <v>878</v>
      </c>
      <c r="G7" s="351" t="s">
        <v>944</v>
      </c>
      <c r="H7" s="352"/>
      <c r="I7" s="352"/>
      <c r="J7" s="352"/>
      <c r="K7" s="352"/>
      <c r="L7" s="352"/>
      <c r="M7" s="352"/>
      <c r="N7" s="352"/>
      <c r="O7" s="352"/>
      <c r="P7" s="352"/>
      <c r="Q7" s="352"/>
      <c r="R7" s="352"/>
      <c r="S7" s="352"/>
      <c r="T7" s="352"/>
      <c r="U7" s="352"/>
      <c r="V7" s="352"/>
      <c r="W7" s="352"/>
      <c r="X7" s="352"/>
      <c r="Y7" s="352"/>
    </row>
    <row r="8" spans="1:108" ht="14.25" customHeight="1" thickBot="1" x14ac:dyDescent="0.25">
      <c r="G8" s="143"/>
      <c r="U8" s="144"/>
    </row>
    <row r="9" spans="1:108" ht="14.25" customHeight="1" thickBot="1" x14ac:dyDescent="0.3">
      <c r="A9"/>
      <c r="G9" s="143"/>
      <c r="H9" s="353" t="s">
        <v>880</v>
      </c>
      <c r="J9" s="355" t="s">
        <v>881</v>
      </c>
      <c r="K9" s="356"/>
      <c r="L9" s="357"/>
      <c r="M9" s="358">
        <v>2021</v>
      </c>
      <c r="N9" s="359"/>
      <c r="O9" s="359"/>
      <c r="P9" s="359"/>
      <c r="Q9" s="360"/>
      <c r="R9" s="361"/>
    </row>
    <row r="10" spans="1:108" ht="14.25" customHeight="1" thickBot="1" x14ac:dyDescent="0.25">
      <c r="G10" s="143"/>
      <c r="H10" s="354"/>
      <c r="J10" s="146" t="s">
        <v>882</v>
      </c>
      <c r="K10" s="271"/>
      <c r="L10" s="271"/>
      <c r="M10" s="271"/>
      <c r="N10" s="271"/>
      <c r="O10" s="271"/>
      <c r="P10" s="272"/>
      <c r="Q10" s="271"/>
      <c r="R10" s="273"/>
    </row>
    <row r="11" spans="1:108" ht="13.5" customHeight="1" thickBot="1" x14ac:dyDescent="0.3">
      <c r="G11" s="143"/>
      <c r="H11" s="354"/>
      <c r="J11" s="362" t="s">
        <v>1016</v>
      </c>
      <c r="K11" s="363"/>
      <c r="L11" s="363"/>
      <c r="M11" s="363"/>
      <c r="N11" s="363"/>
      <c r="O11" s="363"/>
      <c r="P11" s="363"/>
      <c r="Q11" s="363"/>
      <c r="R11" s="364"/>
      <c r="W11" s="274"/>
      <c r="X11" s="275"/>
      <c r="Y11" s="275"/>
      <c r="Z11" s="275"/>
      <c r="AA11" s="275"/>
    </row>
    <row r="12" spans="1:108" ht="13.5" customHeight="1" thickBot="1" x14ac:dyDescent="0.3">
      <c r="G12" s="143"/>
      <c r="H12" s="354"/>
      <c r="J12" s="365" t="s">
        <v>1017</v>
      </c>
      <c r="K12" s="366"/>
      <c r="L12" s="366"/>
      <c r="M12" s="366"/>
      <c r="N12" s="366"/>
      <c r="O12" s="366"/>
      <c r="P12" s="366"/>
      <c r="Q12" s="366"/>
      <c r="R12" s="367"/>
      <c r="W12" s="274"/>
      <c r="X12" s="275"/>
      <c r="Y12" s="275"/>
      <c r="Z12" s="275"/>
      <c r="AA12" s="275"/>
    </row>
    <row r="13" spans="1:108" ht="13.5" customHeight="1" thickBot="1" x14ac:dyDescent="0.3">
      <c r="G13" s="143"/>
      <c r="H13" s="354"/>
      <c r="J13" s="365" t="s">
        <v>1018</v>
      </c>
      <c r="K13" s="366"/>
      <c r="L13" s="366"/>
      <c r="M13" s="366"/>
      <c r="N13" s="366"/>
      <c r="O13" s="366"/>
      <c r="P13" s="366"/>
      <c r="Q13" s="366"/>
      <c r="R13" s="367"/>
      <c r="W13" s="274"/>
      <c r="X13" s="275"/>
      <c r="Y13" s="275"/>
      <c r="Z13" s="275"/>
      <c r="AA13" s="275"/>
    </row>
    <row r="14" spans="1:108" ht="13.5" customHeight="1" thickBot="1" x14ac:dyDescent="0.3">
      <c r="G14" s="143"/>
      <c r="H14" s="354"/>
      <c r="J14" s="365" t="s">
        <v>1019</v>
      </c>
      <c r="K14" s="366"/>
      <c r="L14" s="366"/>
      <c r="M14" s="366"/>
      <c r="N14" s="366"/>
      <c r="O14" s="366"/>
      <c r="P14" s="366"/>
      <c r="Q14" s="366"/>
      <c r="R14" s="367"/>
      <c r="W14" s="275"/>
      <c r="X14" s="275"/>
      <c r="Y14" s="275"/>
      <c r="Z14" s="275"/>
      <c r="AA14" s="275"/>
    </row>
    <row r="15" spans="1:108" ht="14.25" customHeight="1" thickBot="1" x14ac:dyDescent="0.3">
      <c r="G15" s="143"/>
      <c r="H15" s="354"/>
      <c r="J15" s="368" t="s">
        <v>1020</v>
      </c>
      <c r="K15" s="369"/>
      <c r="L15" s="369"/>
      <c r="M15" s="369"/>
      <c r="N15" s="369"/>
      <c r="O15" s="369"/>
      <c r="P15" s="369"/>
      <c r="Q15" s="369"/>
      <c r="R15" s="370"/>
      <c r="W15" s="275"/>
      <c r="X15" s="275"/>
      <c r="Y15" s="275"/>
      <c r="Z15" s="275"/>
      <c r="AA15" s="275"/>
    </row>
    <row r="16" spans="1:108" ht="14.25" customHeight="1" thickTop="1" x14ac:dyDescent="0.25">
      <c r="G16" s="143"/>
      <c r="H16" s="354"/>
      <c r="J16" s="371" t="s">
        <v>1021</v>
      </c>
      <c r="K16" s="372"/>
      <c r="L16" s="372"/>
      <c r="M16" s="372"/>
      <c r="N16" s="372"/>
      <c r="O16" s="372"/>
      <c r="P16" s="372"/>
      <c r="Q16" s="372"/>
      <c r="R16" s="373"/>
      <c r="W16" s="275"/>
      <c r="X16" s="275"/>
      <c r="Y16" s="275"/>
      <c r="Z16" s="275"/>
      <c r="AA16" s="275"/>
    </row>
    <row r="17" spans="7:27" ht="14.25" customHeight="1" x14ac:dyDescent="0.25">
      <c r="G17" s="143"/>
      <c r="H17" s="354"/>
      <c r="J17" s="374"/>
      <c r="K17" s="375"/>
      <c r="L17" s="375"/>
      <c r="M17" s="375"/>
      <c r="N17" s="375"/>
      <c r="O17" s="375"/>
      <c r="P17" s="375"/>
      <c r="Q17" s="375"/>
      <c r="R17" s="376"/>
      <c r="W17" s="275"/>
      <c r="X17" s="275"/>
      <c r="Y17" s="275"/>
      <c r="Z17" s="275"/>
      <c r="AA17" s="275"/>
    </row>
    <row r="18" spans="7:27" ht="14.25" customHeight="1" thickBot="1" x14ac:dyDescent="0.3">
      <c r="G18" s="143"/>
      <c r="H18" s="354"/>
      <c r="J18" s="377"/>
      <c r="K18" s="378"/>
      <c r="L18" s="378"/>
      <c r="M18" s="378"/>
      <c r="N18" s="378"/>
      <c r="O18" s="378"/>
      <c r="P18" s="378"/>
      <c r="Q18" s="378"/>
      <c r="R18" s="379"/>
      <c r="W18" s="275"/>
      <c r="X18" s="275"/>
      <c r="Y18" s="275"/>
      <c r="Z18" s="275"/>
      <c r="AA18" s="275"/>
    </row>
    <row r="19" spans="7:27" ht="24" customHeight="1" thickTop="1" thickBot="1" x14ac:dyDescent="0.3">
      <c r="G19" s="143"/>
      <c r="H19" s="354"/>
      <c r="J19" s="380">
        <v>118918</v>
      </c>
      <c r="K19" s="381"/>
      <c r="L19" s="381"/>
      <c r="M19" s="381"/>
      <c r="N19" s="381"/>
      <c r="O19" s="381"/>
      <c r="P19" s="381"/>
      <c r="Q19" s="381"/>
      <c r="R19" s="382"/>
      <c r="W19" s="275"/>
      <c r="X19" s="275"/>
      <c r="Y19" s="275"/>
      <c r="Z19" s="275"/>
      <c r="AA19" s="275"/>
    </row>
    <row r="20" spans="7:27" ht="14.25" customHeight="1" thickTop="1" x14ac:dyDescent="0.25">
      <c r="G20" s="143"/>
      <c r="H20" s="354"/>
      <c r="J20" s="276"/>
      <c r="K20" s="277"/>
      <c r="L20" s="278"/>
      <c r="M20" s="383" t="s">
        <v>1022</v>
      </c>
      <c r="N20" s="384"/>
      <c r="O20" s="384"/>
      <c r="P20" s="384"/>
      <c r="Q20" s="384"/>
      <c r="R20" s="385"/>
      <c r="V20" s="279"/>
      <c r="W20" s="275"/>
      <c r="X20" s="275"/>
      <c r="Y20" s="275"/>
      <c r="Z20" s="275"/>
      <c r="AA20" s="275"/>
    </row>
    <row r="21" spans="7:27" ht="14.25" customHeight="1" x14ac:dyDescent="0.25">
      <c r="G21" s="143"/>
      <c r="H21" s="354"/>
      <c r="J21" s="280"/>
      <c r="M21" s="386"/>
      <c r="N21" s="387"/>
      <c r="O21" s="387"/>
      <c r="P21" s="387"/>
      <c r="Q21" s="387"/>
      <c r="R21" s="388"/>
      <c r="S21"/>
      <c r="V21" s="279"/>
      <c r="W21" s="275"/>
      <c r="X21" s="275"/>
      <c r="Y21" s="275"/>
      <c r="Z21" s="275"/>
      <c r="AA21" s="275"/>
    </row>
    <row r="22" spans="7:27" ht="14.25" customHeight="1" x14ac:dyDescent="0.25">
      <c r="G22" s="143"/>
      <c r="H22" s="354"/>
      <c r="J22" s="280"/>
      <c r="M22" s="386"/>
      <c r="N22" s="387"/>
      <c r="O22" s="387"/>
      <c r="P22" s="387"/>
      <c r="Q22" s="387"/>
      <c r="R22" s="388"/>
      <c r="S22"/>
      <c r="V22" s="279"/>
      <c r="W22" s="275"/>
      <c r="X22" s="275"/>
      <c r="Y22" s="275"/>
      <c r="Z22" s="275"/>
      <c r="AA22" s="275"/>
    </row>
    <row r="23" spans="7:27" ht="14.25" customHeight="1" x14ac:dyDescent="0.25">
      <c r="G23" s="143"/>
      <c r="H23" s="354"/>
      <c r="J23" s="280"/>
      <c r="M23" s="386"/>
      <c r="N23" s="387"/>
      <c r="O23" s="387"/>
      <c r="P23" s="387"/>
      <c r="Q23" s="387"/>
      <c r="R23" s="388"/>
      <c r="S23"/>
      <c r="V23" s="279"/>
      <c r="W23" s="275"/>
      <c r="X23" s="275"/>
      <c r="Y23" s="275"/>
      <c r="Z23" s="275"/>
      <c r="AA23" s="275"/>
    </row>
    <row r="24" spans="7:27" ht="14.25" customHeight="1" thickBot="1" x14ac:dyDescent="0.3">
      <c r="G24" s="143"/>
      <c r="H24" s="354"/>
      <c r="J24" s="282"/>
      <c r="K24" s="283"/>
      <c r="M24" s="389"/>
      <c r="N24" s="390"/>
      <c r="O24" s="390"/>
      <c r="P24" s="390"/>
      <c r="Q24" s="390"/>
      <c r="R24" s="391"/>
      <c r="S24"/>
      <c r="U24" s="275"/>
      <c r="V24" s="279"/>
      <c r="W24" s="275"/>
      <c r="X24" s="275"/>
      <c r="Y24" s="275"/>
      <c r="Z24" s="275"/>
      <c r="AA24" s="275"/>
    </row>
    <row r="25" spans="7:27" ht="14.25" customHeight="1" thickBot="1" x14ac:dyDescent="0.3">
      <c r="G25" s="143"/>
      <c r="H25" s="270"/>
      <c r="M25" s="281"/>
      <c r="N25" s="281"/>
      <c r="O25" s="281"/>
      <c r="P25" s="281"/>
      <c r="Q25" s="281"/>
      <c r="R25" s="281"/>
      <c r="S25"/>
      <c r="U25" s="275"/>
      <c r="V25" s="279"/>
      <c r="W25" s="275"/>
      <c r="X25" s="275"/>
      <c r="Y25" s="275"/>
      <c r="Z25" s="275"/>
      <c r="AA25" s="275"/>
    </row>
    <row r="26" spans="7:27" ht="14.25" customHeight="1" thickBot="1" x14ac:dyDescent="0.3">
      <c r="G26" s="143"/>
      <c r="H26" s="270"/>
      <c r="J26" s="392" t="s">
        <v>884</v>
      </c>
      <c r="K26" s="150" t="s">
        <v>885</v>
      </c>
      <c r="L26" s="150" t="s">
        <v>886</v>
      </c>
      <c r="M26" s="150" t="s">
        <v>887</v>
      </c>
      <c r="N26" s="150" t="s">
        <v>888</v>
      </c>
      <c r="O26" s="150" t="s">
        <v>889</v>
      </c>
      <c r="P26" s="281"/>
      <c r="Q26" s="281"/>
      <c r="R26" s="281"/>
      <c r="S26"/>
      <c r="U26" s="275"/>
      <c r="V26" s="279"/>
      <c r="W26" s="275"/>
      <c r="X26" s="275"/>
      <c r="Y26" s="275"/>
      <c r="Z26" s="275"/>
      <c r="AA26" s="275"/>
    </row>
    <row r="27" spans="7:27" ht="14.25" customHeight="1" x14ac:dyDescent="0.25">
      <c r="G27" s="143"/>
      <c r="H27" s="270"/>
      <c r="J27" s="392"/>
      <c r="K27" s="151" t="s">
        <v>1023</v>
      </c>
      <c r="L27" s="151" t="s">
        <v>1024</v>
      </c>
      <c r="M27" s="151" t="s">
        <v>895</v>
      </c>
      <c r="N27" s="151" t="s">
        <v>896</v>
      </c>
      <c r="O27" s="284" t="s">
        <v>897</v>
      </c>
      <c r="P27" s="281"/>
      <c r="Q27" s="281"/>
      <c r="R27" s="281"/>
      <c r="S27"/>
      <c r="U27" s="275"/>
      <c r="V27" s="279"/>
      <c r="W27" s="275"/>
      <c r="X27" s="275"/>
      <c r="Y27" s="275"/>
      <c r="Z27" s="275"/>
      <c r="AA27" s="275"/>
    </row>
    <row r="28" spans="7:27" ht="14.25" customHeight="1" x14ac:dyDescent="0.25">
      <c r="G28" s="143"/>
      <c r="H28" s="270"/>
      <c r="J28" s="392"/>
      <c r="K28" s="154" t="s">
        <v>1025</v>
      </c>
      <c r="L28" s="154" t="s">
        <v>1024</v>
      </c>
      <c r="M28" s="154" t="s">
        <v>900</v>
      </c>
      <c r="N28" s="154" t="s">
        <v>896</v>
      </c>
      <c r="O28" s="285" t="s">
        <v>897</v>
      </c>
      <c r="P28" s="281"/>
      <c r="Q28" s="281"/>
      <c r="R28" s="281"/>
      <c r="S28"/>
      <c r="U28" s="275"/>
      <c r="V28" s="279"/>
      <c r="W28" s="275"/>
      <c r="X28" s="275"/>
      <c r="Y28" s="275"/>
      <c r="Z28" s="275"/>
      <c r="AA28" s="275"/>
    </row>
    <row r="29" spans="7:27" ht="14.25" customHeight="1" x14ac:dyDescent="0.25">
      <c r="G29" s="143"/>
      <c r="H29" s="270"/>
      <c r="J29" s="392"/>
      <c r="K29" s="156" t="s">
        <v>1026</v>
      </c>
      <c r="L29" s="156" t="s">
        <v>1024</v>
      </c>
      <c r="M29" s="156" t="s">
        <v>904</v>
      </c>
      <c r="N29" s="156" t="s">
        <v>896</v>
      </c>
      <c r="O29" s="286" t="s">
        <v>897</v>
      </c>
      <c r="P29" s="281"/>
      <c r="Q29" s="281"/>
      <c r="R29" s="281"/>
      <c r="S29"/>
      <c r="U29" s="275"/>
      <c r="V29" s="279"/>
      <c r="W29" s="275"/>
      <c r="X29" s="275"/>
      <c r="Y29" s="275"/>
      <c r="Z29" s="275"/>
      <c r="AA29" s="275"/>
    </row>
    <row r="30" spans="7:27" ht="14.25" customHeight="1" x14ac:dyDescent="0.25">
      <c r="G30" s="143"/>
      <c r="H30" s="270"/>
      <c r="J30" s="392"/>
      <c r="K30" s="154" t="s">
        <v>1027</v>
      </c>
      <c r="L30" s="154" t="s">
        <v>1024</v>
      </c>
      <c r="M30" s="154" t="s">
        <v>907</v>
      </c>
      <c r="N30" s="154" t="s">
        <v>896</v>
      </c>
      <c r="O30" s="285" t="s">
        <v>897</v>
      </c>
      <c r="P30" s="281"/>
      <c r="Q30" s="281"/>
      <c r="R30" s="281"/>
      <c r="S30"/>
      <c r="U30" s="275"/>
      <c r="V30" s="279"/>
      <c r="W30" s="275"/>
      <c r="X30" s="275"/>
      <c r="Y30" s="275"/>
      <c r="Z30" s="275"/>
      <c r="AA30" s="275"/>
    </row>
    <row r="31" spans="7:27" ht="14.25" customHeight="1" x14ac:dyDescent="0.25">
      <c r="G31" s="143"/>
      <c r="H31" s="270"/>
      <c r="J31" s="392"/>
      <c r="K31" s="156" t="s">
        <v>1028</v>
      </c>
      <c r="L31" s="156" t="s">
        <v>1024</v>
      </c>
      <c r="M31" s="156" t="s">
        <v>910</v>
      </c>
      <c r="N31" s="156" t="s">
        <v>896</v>
      </c>
      <c r="O31" s="286" t="s">
        <v>897</v>
      </c>
      <c r="P31" s="281"/>
      <c r="Q31" s="281"/>
      <c r="R31" s="281"/>
      <c r="S31"/>
      <c r="U31" s="275"/>
      <c r="V31" s="279"/>
      <c r="W31" s="275"/>
      <c r="X31" s="275"/>
      <c r="Y31" s="275"/>
      <c r="Z31" s="275"/>
      <c r="AA31" s="275"/>
    </row>
    <row r="32" spans="7:27" ht="14.25" customHeight="1" x14ac:dyDescent="0.25">
      <c r="G32" s="143"/>
      <c r="H32" s="270"/>
      <c r="J32" s="392"/>
      <c r="K32" s="158" t="s">
        <v>1029</v>
      </c>
      <c r="L32" s="158" t="s">
        <v>1024</v>
      </c>
      <c r="M32" s="158" t="s">
        <v>913</v>
      </c>
      <c r="N32" s="158" t="s">
        <v>896</v>
      </c>
      <c r="O32" s="287" t="s">
        <v>897</v>
      </c>
      <c r="P32" s="281"/>
      <c r="Q32" s="281"/>
      <c r="R32" s="281"/>
      <c r="S32"/>
      <c r="U32" s="275"/>
      <c r="V32" s="279"/>
      <c r="W32" s="275"/>
      <c r="X32" s="275"/>
      <c r="Y32" s="275"/>
      <c r="Z32" s="275"/>
      <c r="AA32" s="275"/>
    </row>
    <row r="33" spans="6:27" ht="14.25" customHeight="1" x14ac:dyDescent="0.25">
      <c r="G33" s="143"/>
      <c r="H33" s="270"/>
      <c r="J33" s="392"/>
      <c r="K33" s="156" t="s">
        <v>1030</v>
      </c>
      <c r="L33" s="156" t="s">
        <v>1024</v>
      </c>
      <c r="M33" s="156" t="s">
        <v>916</v>
      </c>
      <c r="N33" s="156" t="s">
        <v>896</v>
      </c>
      <c r="O33" s="286" t="s">
        <v>897</v>
      </c>
      <c r="P33" s="281"/>
      <c r="Q33" s="281"/>
      <c r="R33" s="281"/>
      <c r="S33"/>
      <c r="U33" s="275"/>
      <c r="V33" s="279"/>
      <c r="W33" s="275"/>
      <c r="X33" s="275"/>
      <c r="Y33" s="275"/>
      <c r="Z33" s="275"/>
      <c r="AA33" s="275"/>
    </row>
    <row r="34" spans="6:27" ht="14.25" customHeight="1" x14ac:dyDescent="0.25">
      <c r="G34" s="143"/>
      <c r="H34" s="270"/>
      <c r="J34" s="392"/>
      <c r="K34" s="154" t="s">
        <v>1031</v>
      </c>
      <c r="L34" s="154" t="s">
        <v>1024</v>
      </c>
      <c r="M34" s="154" t="s">
        <v>920</v>
      </c>
      <c r="N34" s="154" t="s">
        <v>896</v>
      </c>
      <c r="O34" s="285" t="s">
        <v>897</v>
      </c>
      <c r="P34" s="281"/>
      <c r="Q34" s="281"/>
      <c r="R34" s="281"/>
      <c r="S34"/>
      <c r="U34" s="275"/>
      <c r="V34" s="279"/>
      <c r="W34" s="275"/>
      <c r="X34" s="275"/>
      <c r="Y34" s="275"/>
      <c r="Z34" s="275"/>
      <c r="AA34" s="275"/>
    </row>
    <row r="35" spans="6:27" ht="14.25" customHeight="1" x14ac:dyDescent="0.25">
      <c r="G35" s="143"/>
      <c r="H35" s="270"/>
      <c r="J35" s="392"/>
      <c r="K35" s="156" t="s">
        <v>1032</v>
      </c>
      <c r="L35" s="156" t="s">
        <v>1024</v>
      </c>
      <c r="M35" s="156" t="s">
        <v>924</v>
      </c>
      <c r="N35" s="156" t="s">
        <v>896</v>
      </c>
      <c r="O35" s="286" t="s">
        <v>897</v>
      </c>
      <c r="P35" s="281"/>
      <c r="Q35" s="281"/>
      <c r="R35" s="281"/>
      <c r="S35"/>
      <c r="U35" s="275"/>
      <c r="V35" s="279"/>
      <c r="W35" s="275"/>
      <c r="X35" s="275"/>
      <c r="Y35" s="275"/>
      <c r="Z35" s="275"/>
      <c r="AA35" s="275"/>
    </row>
    <row r="36" spans="6:27" ht="14.25" customHeight="1" thickBot="1" x14ac:dyDescent="0.3">
      <c r="G36" s="143"/>
      <c r="H36" s="270"/>
      <c r="J36" s="392"/>
      <c r="K36" s="160" t="s">
        <v>1033</v>
      </c>
      <c r="L36" s="160" t="s">
        <v>1024</v>
      </c>
      <c r="M36" s="160" t="s">
        <v>928</v>
      </c>
      <c r="N36" s="160" t="s">
        <v>896</v>
      </c>
      <c r="O36" s="288" t="s">
        <v>897</v>
      </c>
      <c r="P36" s="281"/>
      <c r="Q36" s="281"/>
      <c r="R36" s="281"/>
      <c r="S36"/>
      <c r="U36" s="275"/>
      <c r="V36" s="279"/>
      <c r="W36" s="275"/>
      <c r="X36" s="275"/>
      <c r="Y36" s="275"/>
      <c r="Z36" s="275"/>
      <c r="AA36" s="275"/>
    </row>
    <row r="37" spans="6:27" ht="14.25" customHeight="1" thickBot="1" x14ac:dyDescent="0.3">
      <c r="G37" s="143"/>
      <c r="H37"/>
      <c r="J37"/>
      <c r="K37"/>
      <c r="L37" s="289"/>
      <c r="M37"/>
      <c r="R37" s="279"/>
      <c r="S37" s="279"/>
      <c r="T37" s="279"/>
      <c r="U37" s="275"/>
      <c r="V37" s="279"/>
      <c r="W37" s="275"/>
      <c r="X37" s="275"/>
      <c r="Y37" s="275"/>
      <c r="Z37" s="275"/>
      <c r="AA37" s="275"/>
    </row>
    <row r="38" spans="6:27" ht="14.25" customHeight="1" x14ac:dyDescent="0.25">
      <c r="G38" s="143"/>
      <c r="H38" s="395" t="s">
        <v>932</v>
      </c>
      <c r="J38" s="397" t="s">
        <v>933</v>
      </c>
      <c r="K38" s="398"/>
      <c r="L38" s="398"/>
      <c r="M38" s="398"/>
      <c r="N38" s="398"/>
      <c r="O38" s="399"/>
      <c r="U38" s="275"/>
      <c r="W38" s="275"/>
      <c r="X38" s="275"/>
      <c r="Y38" s="275"/>
      <c r="Z38" s="275"/>
      <c r="AA38" s="275"/>
    </row>
    <row r="39" spans="6:27" ht="14.25" customHeight="1" thickBot="1" x14ac:dyDescent="0.3">
      <c r="G39" s="143"/>
      <c r="H39" s="396"/>
      <c r="J39" s="400" t="s">
        <v>935</v>
      </c>
      <c r="K39" s="401"/>
      <c r="L39" s="401"/>
      <c r="M39" s="401"/>
      <c r="N39" s="401"/>
      <c r="O39" s="290">
        <v>20</v>
      </c>
      <c r="P39" s="291"/>
      <c r="Q39" s="135" t="s">
        <v>931</v>
      </c>
      <c r="S39" s="162" t="s">
        <v>1043</v>
      </c>
      <c r="U39" s="275"/>
    </row>
    <row r="40" spans="6:27" ht="14.25" customHeight="1" x14ac:dyDescent="0.25">
      <c r="G40" s="143"/>
      <c r="H40" s="396"/>
      <c r="J40" s="168" t="s">
        <v>936</v>
      </c>
      <c r="K40" s="169"/>
      <c r="L40" s="169"/>
      <c r="M40" s="169"/>
      <c r="N40" s="169"/>
      <c r="O40" s="170">
        <v>5</v>
      </c>
      <c r="Q40" s="135" t="s">
        <v>934</v>
      </c>
      <c r="S40" s="163">
        <v>20</v>
      </c>
      <c r="U40" s="275"/>
    </row>
    <row r="41" spans="6:27" ht="14.65" customHeight="1" thickBot="1" x14ac:dyDescent="0.25">
      <c r="F41" s="143"/>
      <c r="G41" s="143"/>
      <c r="H41" s="396"/>
      <c r="J41" s="292" t="s">
        <v>937</v>
      </c>
      <c r="K41" s="293"/>
      <c r="L41" s="293"/>
      <c r="M41" s="293"/>
      <c r="N41" s="293"/>
      <c r="O41" s="171">
        <v>0.02</v>
      </c>
      <c r="Z41" s="294"/>
      <c r="AA41" s="294"/>
    </row>
    <row r="42" spans="6:27" ht="15" customHeight="1" x14ac:dyDescent="0.2">
      <c r="F42" s="143"/>
      <c r="G42" s="143"/>
      <c r="H42" s="396"/>
      <c r="J42" s="295" t="s">
        <v>938</v>
      </c>
      <c r="K42" s="296"/>
      <c r="L42" s="296"/>
      <c r="M42" s="296"/>
      <c r="N42" s="296"/>
      <c r="O42" s="175">
        <v>1</v>
      </c>
    </row>
    <row r="43" spans="6:27" ht="15" customHeight="1" x14ac:dyDescent="0.25">
      <c r="G43" s="143"/>
      <c r="H43" s="396"/>
      <c r="J43" s="297" t="s">
        <v>172</v>
      </c>
      <c r="K43" s="298" t="s">
        <v>939</v>
      </c>
      <c r="L43" s="402" t="s">
        <v>940</v>
      </c>
      <c r="M43" s="405" t="s">
        <v>941</v>
      </c>
      <c r="O43"/>
    </row>
    <row r="44" spans="6:27" ht="15" customHeight="1" x14ac:dyDescent="0.25">
      <c r="G44" s="143"/>
      <c r="H44" s="396"/>
      <c r="J44" s="299" t="s">
        <v>942</v>
      </c>
      <c r="K44" s="145" t="s">
        <v>943</v>
      </c>
      <c r="L44" s="403"/>
      <c r="M44" s="406"/>
      <c r="O44"/>
    </row>
    <row r="45" spans="6:27" ht="15" customHeight="1" x14ac:dyDescent="0.25">
      <c r="G45" s="143"/>
      <c r="H45" s="396"/>
      <c r="J45" s="299"/>
      <c r="K45" s="145"/>
      <c r="L45" s="403"/>
      <c r="M45" s="406"/>
      <c r="O45"/>
    </row>
    <row r="46" spans="6:27" ht="15" customHeight="1" x14ac:dyDescent="0.25">
      <c r="G46" s="143"/>
      <c r="H46" s="396"/>
      <c r="J46" s="299"/>
      <c r="K46" s="145"/>
      <c r="L46" s="404"/>
      <c r="M46" s="407"/>
      <c r="O46"/>
    </row>
    <row r="47" spans="6:27" ht="14.25" customHeight="1" x14ac:dyDescent="0.2">
      <c r="G47" s="143"/>
      <c r="H47" s="396"/>
      <c r="J47" s="180">
        <v>0</v>
      </c>
      <c r="K47" s="181">
        <v>1</v>
      </c>
      <c r="L47" s="181">
        <v>0.8</v>
      </c>
      <c r="M47" s="300">
        <v>0.19999999999999996</v>
      </c>
      <c r="O47" s="185"/>
    </row>
    <row r="48" spans="6:27" ht="14.25" customHeight="1" x14ac:dyDescent="0.2">
      <c r="G48" s="143"/>
      <c r="H48" s="396"/>
      <c r="J48" s="183">
        <v>1</v>
      </c>
      <c r="K48" s="184">
        <v>0</v>
      </c>
      <c r="L48" s="184">
        <v>0.8</v>
      </c>
      <c r="M48" s="301">
        <v>0.19999999999999996</v>
      </c>
      <c r="O48" s="185"/>
    </row>
    <row r="49" spans="7:42" ht="14.25" customHeight="1" thickBot="1" x14ac:dyDescent="0.25">
      <c r="G49" s="143"/>
      <c r="H49" s="396"/>
      <c r="J49" s="186">
        <v>2</v>
      </c>
      <c r="K49" s="187">
        <v>0</v>
      </c>
      <c r="L49" s="187">
        <v>0.8</v>
      </c>
      <c r="M49" s="302">
        <v>0.19999999999999996</v>
      </c>
    </row>
    <row r="50" spans="7:42" ht="14.25" customHeight="1" x14ac:dyDescent="0.2">
      <c r="G50" s="143"/>
      <c r="H50" s="396"/>
      <c r="J50" s="303"/>
      <c r="K50" s="303"/>
      <c r="L50" s="303"/>
      <c r="M50" s="303"/>
      <c r="N50" s="185"/>
      <c r="O50" s="294"/>
    </row>
    <row r="51" spans="7:42" ht="14.25" customHeight="1" x14ac:dyDescent="0.2">
      <c r="G51" s="143"/>
      <c r="H51" s="396"/>
      <c r="M51" s="127">
        <v>2021</v>
      </c>
      <c r="N51" s="127">
        <v>2022</v>
      </c>
      <c r="O51" s="127">
        <v>2023</v>
      </c>
      <c r="P51" s="127">
        <v>2024</v>
      </c>
      <c r="Q51" s="127">
        <v>2025</v>
      </c>
      <c r="R51" s="127">
        <v>2026</v>
      </c>
      <c r="S51" s="127">
        <v>2027</v>
      </c>
      <c r="T51" s="127">
        <v>2028</v>
      </c>
      <c r="U51" s="127">
        <v>2029</v>
      </c>
      <c r="V51" s="127">
        <v>2030</v>
      </c>
      <c r="W51" s="127">
        <v>2031</v>
      </c>
      <c r="X51" s="127">
        <v>2032</v>
      </c>
      <c r="Y51" s="127">
        <v>2033</v>
      </c>
      <c r="Z51" s="127">
        <v>2034</v>
      </c>
      <c r="AA51" s="127">
        <v>2035</v>
      </c>
      <c r="AB51" s="127">
        <v>2036</v>
      </c>
      <c r="AC51" s="127">
        <v>2037</v>
      </c>
      <c r="AD51" s="127">
        <v>2038</v>
      </c>
      <c r="AE51" s="127">
        <v>2039</v>
      </c>
      <c r="AF51" s="127">
        <v>2040</v>
      </c>
      <c r="AG51" s="127">
        <v>2041</v>
      </c>
      <c r="AH51" s="127">
        <v>2042</v>
      </c>
      <c r="AI51" s="127">
        <v>2043</v>
      </c>
      <c r="AJ51" s="127">
        <v>2044</v>
      </c>
      <c r="AK51" s="127">
        <v>2045</v>
      </c>
      <c r="AL51" s="127">
        <v>2046</v>
      </c>
      <c r="AM51" s="127">
        <v>2047</v>
      </c>
      <c r="AN51" s="127">
        <v>2048</v>
      </c>
      <c r="AO51" s="127">
        <v>2049</v>
      </c>
      <c r="AP51" s="127">
        <v>2050</v>
      </c>
    </row>
    <row r="52" spans="7:42" ht="14.25" customHeight="1" x14ac:dyDescent="0.2">
      <c r="G52" s="143"/>
      <c r="H52" s="396"/>
      <c r="J52" s="392" t="s">
        <v>944</v>
      </c>
      <c r="K52" s="190" t="s">
        <v>945</v>
      </c>
      <c r="L52" s="190" t="s">
        <v>946</v>
      </c>
      <c r="M52" s="191">
        <v>2.7900000000000001E-2</v>
      </c>
      <c r="N52" s="191">
        <v>2.7199999999999998E-2</v>
      </c>
      <c r="O52" s="191">
        <v>2.53E-2</v>
      </c>
      <c r="P52" s="191">
        <v>2.5000000000000001E-2</v>
      </c>
      <c r="Q52" s="191">
        <v>2.5000000000000001E-2</v>
      </c>
      <c r="R52" s="191">
        <v>2.5000000000000001E-2</v>
      </c>
      <c r="S52" s="191">
        <v>2.5000000000000001E-2</v>
      </c>
      <c r="T52" s="191">
        <v>2.5000000000000001E-2</v>
      </c>
      <c r="U52" s="191">
        <v>2.5000000000000001E-2</v>
      </c>
      <c r="V52" s="191">
        <v>2.5000000000000001E-2</v>
      </c>
      <c r="W52" s="191">
        <v>2.5000000000000001E-2</v>
      </c>
      <c r="X52" s="191">
        <v>2.5000000000000001E-2</v>
      </c>
      <c r="Y52" s="191">
        <v>2.5000000000000001E-2</v>
      </c>
      <c r="Z52" s="191">
        <v>2.5000000000000001E-2</v>
      </c>
      <c r="AA52" s="191">
        <v>2.5000000000000001E-2</v>
      </c>
      <c r="AB52" s="191">
        <v>2.5000000000000001E-2</v>
      </c>
      <c r="AC52" s="191">
        <v>2.5000000000000001E-2</v>
      </c>
      <c r="AD52" s="191">
        <v>2.5000000000000001E-2</v>
      </c>
      <c r="AE52" s="191">
        <v>2.5000000000000001E-2</v>
      </c>
      <c r="AF52" s="191">
        <v>2.5000000000000001E-2</v>
      </c>
      <c r="AG52" s="191">
        <v>2.5000000000000001E-2</v>
      </c>
      <c r="AH52" s="191">
        <v>2.5000000000000001E-2</v>
      </c>
      <c r="AI52" s="191">
        <v>2.5000000000000001E-2</v>
      </c>
      <c r="AJ52" s="191">
        <v>2.5000000000000001E-2</v>
      </c>
      <c r="AK52" s="191">
        <v>2.5000000000000001E-2</v>
      </c>
      <c r="AL52" s="191">
        <v>2.5000000000000001E-2</v>
      </c>
      <c r="AM52" s="191">
        <v>2.5000000000000001E-2</v>
      </c>
      <c r="AN52" s="191">
        <v>2.5000000000000001E-2</v>
      </c>
      <c r="AO52" s="191">
        <v>2.5000000000000001E-2</v>
      </c>
      <c r="AP52" s="191">
        <v>2.5000000000000001E-2</v>
      </c>
    </row>
    <row r="53" spans="7:42" ht="14.25" customHeight="1" x14ac:dyDescent="0.2">
      <c r="G53" s="143"/>
      <c r="H53" s="396"/>
      <c r="J53" s="392"/>
      <c r="K53" s="190" t="s">
        <v>947</v>
      </c>
      <c r="L53" s="190" t="s">
        <v>948</v>
      </c>
      <c r="M53" s="191">
        <v>7.0000000000000007E-2</v>
      </c>
      <c r="N53" s="191">
        <v>7.0000000000000007E-2</v>
      </c>
      <c r="O53" s="191">
        <v>7.0000000000000007E-2</v>
      </c>
      <c r="P53" s="191">
        <v>7.0000000000000007E-2</v>
      </c>
      <c r="Q53" s="191">
        <v>7.0000000000000007E-2</v>
      </c>
      <c r="R53" s="191">
        <v>7.0000000000000007E-2</v>
      </c>
      <c r="S53" s="191">
        <v>7.0000000000000007E-2</v>
      </c>
      <c r="T53" s="191">
        <v>7.0000000000000007E-2</v>
      </c>
      <c r="U53" s="191">
        <v>7.0000000000000007E-2</v>
      </c>
      <c r="V53" s="191">
        <v>7.0000000000000007E-2</v>
      </c>
      <c r="W53" s="191">
        <v>7.0000000000000007E-2</v>
      </c>
      <c r="X53" s="191">
        <v>7.0000000000000007E-2</v>
      </c>
      <c r="Y53" s="191">
        <v>7.0000000000000007E-2</v>
      </c>
      <c r="Z53" s="191">
        <v>7.0000000000000007E-2</v>
      </c>
      <c r="AA53" s="191">
        <v>7.0000000000000007E-2</v>
      </c>
      <c r="AB53" s="191">
        <v>7.0000000000000007E-2</v>
      </c>
      <c r="AC53" s="191">
        <v>7.0000000000000007E-2</v>
      </c>
      <c r="AD53" s="191">
        <v>7.0000000000000007E-2</v>
      </c>
      <c r="AE53" s="191">
        <v>7.0000000000000007E-2</v>
      </c>
      <c r="AF53" s="191">
        <v>7.0000000000000007E-2</v>
      </c>
      <c r="AG53" s="191">
        <v>7.0000000000000007E-2</v>
      </c>
      <c r="AH53" s="191">
        <v>7.0000000000000007E-2</v>
      </c>
      <c r="AI53" s="191">
        <v>7.0000000000000007E-2</v>
      </c>
      <c r="AJ53" s="191">
        <v>7.0000000000000007E-2</v>
      </c>
      <c r="AK53" s="191">
        <v>7.0000000000000007E-2</v>
      </c>
      <c r="AL53" s="191">
        <v>7.0000000000000007E-2</v>
      </c>
      <c r="AM53" s="191">
        <v>7.0000000000000007E-2</v>
      </c>
      <c r="AN53" s="191">
        <v>7.0000000000000007E-2</v>
      </c>
      <c r="AO53" s="191">
        <v>7.0000000000000007E-2</v>
      </c>
      <c r="AP53" s="191">
        <v>7.0000000000000007E-2</v>
      </c>
    </row>
    <row r="54" spans="7:42" ht="14.25" customHeight="1" x14ac:dyDescent="0.2">
      <c r="G54" s="143"/>
      <c r="H54" s="396"/>
      <c r="J54" s="392"/>
      <c r="K54" s="190" t="s">
        <v>947</v>
      </c>
      <c r="L54" s="190" t="s">
        <v>949</v>
      </c>
      <c r="M54" s="191">
        <v>7.0000000000000007E-2</v>
      </c>
      <c r="N54" s="191">
        <v>7.0000000000000007E-2</v>
      </c>
      <c r="O54" s="191">
        <v>7.0000000000000007E-2</v>
      </c>
      <c r="P54" s="191">
        <v>7.0000000000000007E-2</v>
      </c>
      <c r="Q54" s="191">
        <v>7.0000000000000007E-2</v>
      </c>
      <c r="R54" s="191">
        <v>7.0000000000000007E-2</v>
      </c>
      <c r="S54" s="191">
        <v>7.0000000000000007E-2</v>
      </c>
      <c r="T54" s="191">
        <v>7.0000000000000007E-2</v>
      </c>
      <c r="U54" s="191">
        <v>7.0000000000000007E-2</v>
      </c>
      <c r="V54" s="191">
        <v>7.0000000000000007E-2</v>
      </c>
      <c r="W54" s="191">
        <v>7.0000000000000007E-2</v>
      </c>
      <c r="X54" s="191">
        <v>7.0000000000000007E-2</v>
      </c>
      <c r="Y54" s="191">
        <v>7.0000000000000007E-2</v>
      </c>
      <c r="Z54" s="191">
        <v>7.0000000000000007E-2</v>
      </c>
      <c r="AA54" s="191">
        <v>7.0000000000000007E-2</v>
      </c>
      <c r="AB54" s="191">
        <v>7.0000000000000007E-2</v>
      </c>
      <c r="AC54" s="191">
        <v>7.0000000000000007E-2</v>
      </c>
      <c r="AD54" s="191">
        <v>7.0000000000000007E-2</v>
      </c>
      <c r="AE54" s="191">
        <v>7.0000000000000007E-2</v>
      </c>
      <c r="AF54" s="191">
        <v>7.0000000000000007E-2</v>
      </c>
      <c r="AG54" s="191">
        <v>7.0000000000000007E-2</v>
      </c>
      <c r="AH54" s="191">
        <v>7.0000000000000007E-2</v>
      </c>
      <c r="AI54" s="191">
        <v>7.0000000000000007E-2</v>
      </c>
      <c r="AJ54" s="191">
        <v>7.0000000000000007E-2</v>
      </c>
      <c r="AK54" s="191">
        <v>7.0000000000000007E-2</v>
      </c>
      <c r="AL54" s="191">
        <v>7.0000000000000007E-2</v>
      </c>
      <c r="AM54" s="191">
        <v>7.0000000000000007E-2</v>
      </c>
      <c r="AN54" s="191">
        <v>7.0000000000000007E-2</v>
      </c>
      <c r="AO54" s="191">
        <v>7.0000000000000007E-2</v>
      </c>
      <c r="AP54" s="191">
        <v>7.0000000000000007E-2</v>
      </c>
    </row>
    <row r="55" spans="7:42" ht="14.25" customHeight="1" x14ac:dyDescent="0.2">
      <c r="G55" s="143"/>
      <c r="H55" s="396"/>
      <c r="J55" s="392"/>
      <c r="K55" s="190" t="s">
        <v>947</v>
      </c>
      <c r="L55" s="190" t="s">
        <v>950</v>
      </c>
      <c r="M55" s="191">
        <v>7.0000000000000007E-2</v>
      </c>
      <c r="N55" s="191">
        <v>7.0000000000000007E-2</v>
      </c>
      <c r="O55" s="191">
        <v>7.0000000000000007E-2</v>
      </c>
      <c r="P55" s="191">
        <v>7.0000000000000007E-2</v>
      </c>
      <c r="Q55" s="191">
        <v>7.0000000000000007E-2</v>
      </c>
      <c r="R55" s="191">
        <v>7.0000000000000007E-2</v>
      </c>
      <c r="S55" s="191">
        <v>7.0000000000000007E-2</v>
      </c>
      <c r="T55" s="191">
        <v>7.0000000000000007E-2</v>
      </c>
      <c r="U55" s="191">
        <v>7.0000000000000007E-2</v>
      </c>
      <c r="V55" s="191">
        <v>7.0000000000000007E-2</v>
      </c>
      <c r="W55" s="191">
        <v>7.0000000000000007E-2</v>
      </c>
      <c r="X55" s="191">
        <v>7.0000000000000007E-2</v>
      </c>
      <c r="Y55" s="191">
        <v>7.0000000000000007E-2</v>
      </c>
      <c r="Z55" s="191">
        <v>7.0000000000000007E-2</v>
      </c>
      <c r="AA55" s="191">
        <v>7.0000000000000007E-2</v>
      </c>
      <c r="AB55" s="191">
        <v>7.0000000000000007E-2</v>
      </c>
      <c r="AC55" s="191">
        <v>7.0000000000000007E-2</v>
      </c>
      <c r="AD55" s="191">
        <v>7.0000000000000007E-2</v>
      </c>
      <c r="AE55" s="191">
        <v>7.0000000000000007E-2</v>
      </c>
      <c r="AF55" s="191">
        <v>7.0000000000000007E-2</v>
      </c>
      <c r="AG55" s="191">
        <v>7.0000000000000007E-2</v>
      </c>
      <c r="AH55" s="191">
        <v>7.0000000000000007E-2</v>
      </c>
      <c r="AI55" s="191">
        <v>7.0000000000000007E-2</v>
      </c>
      <c r="AJ55" s="191">
        <v>7.0000000000000007E-2</v>
      </c>
      <c r="AK55" s="191">
        <v>7.0000000000000007E-2</v>
      </c>
      <c r="AL55" s="191">
        <v>7.0000000000000007E-2</v>
      </c>
      <c r="AM55" s="191">
        <v>7.0000000000000007E-2</v>
      </c>
      <c r="AN55" s="191">
        <v>7.0000000000000007E-2</v>
      </c>
      <c r="AO55" s="191">
        <v>7.0000000000000007E-2</v>
      </c>
      <c r="AP55" s="191">
        <v>7.0000000000000007E-2</v>
      </c>
    </row>
    <row r="56" spans="7:42" ht="14.25" customHeight="1" x14ac:dyDescent="0.25">
      <c r="G56" s="143"/>
      <c r="H56" s="396"/>
      <c r="J56" s="392"/>
      <c r="K56" s="190" t="s">
        <v>951</v>
      </c>
      <c r="L56" s="190" t="s">
        <v>948</v>
      </c>
      <c r="M56" s="192">
        <v>4.0957291565327347E-2</v>
      </c>
      <c r="N56" s="192">
        <v>4.1666666666666741E-2</v>
      </c>
      <c r="O56" s="192">
        <v>4.3596996001170396E-2</v>
      </c>
      <c r="P56" s="192">
        <v>4.3902439024390505E-2</v>
      </c>
      <c r="Q56" s="192">
        <v>4.3902439024390505E-2</v>
      </c>
      <c r="R56" s="192">
        <v>4.3902439024390505E-2</v>
      </c>
      <c r="S56" s="192">
        <v>4.3902439024390505E-2</v>
      </c>
      <c r="T56" s="192">
        <v>4.3902439024390505E-2</v>
      </c>
      <c r="U56" s="192">
        <v>4.3902439024390505E-2</v>
      </c>
      <c r="V56" s="192">
        <v>4.3902439024390505E-2</v>
      </c>
      <c r="W56" s="192">
        <v>4.3902439024390505E-2</v>
      </c>
      <c r="X56" s="192">
        <v>4.3902439024390505E-2</v>
      </c>
      <c r="Y56" s="192">
        <v>4.3902439024390505E-2</v>
      </c>
      <c r="Z56" s="192">
        <v>4.3902439024390505E-2</v>
      </c>
      <c r="AA56" s="192">
        <v>4.3902439024390505E-2</v>
      </c>
      <c r="AB56" s="192">
        <v>4.3902439024390505E-2</v>
      </c>
      <c r="AC56" s="192">
        <v>4.3902439024390505E-2</v>
      </c>
      <c r="AD56" s="192">
        <v>4.3902439024390505E-2</v>
      </c>
      <c r="AE56" s="192">
        <v>4.3902439024390505E-2</v>
      </c>
      <c r="AF56" s="192">
        <v>4.3902439024390505E-2</v>
      </c>
      <c r="AG56" s="192">
        <v>4.3902439024390505E-2</v>
      </c>
      <c r="AH56" s="192">
        <v>4.3902439024390505E-2</v>
      </c>
      <c r="AI56" s="192">
        <v>4.3902439024390505E-2</v>
      </c>
      <c r="AJ56" s="192">
        <v>4.3902439024390505E-2</v>
      </c>
      <c r="AK56" s="192">
        <v>4.3902439024390505E-2</v>
      </c>
      <c r="AL56" s="192">
        <v>4.3902439024390505E-2</v>
      </c>
      <c r="AM56" s="192">
        <v>4.3902439024390505E-2</v>
      </c>
      <c r="AN56" s="192">
        <v>4.3902439024390505E-2</v>
      </c>
      <c r="AO56" s="192">
        <v>4.3902439024390505E-2</v>
      </c>
      <c r="AP56" s="192">
        <v>4.3902439024390505E-2</v>
      </c>
    </row>
    <row r="57" spans="7:42" ht="14.25" customHeight="1" x14ac:dyDescent="0.25">
      <c r="G57" s="143"/>
      <c r="H57" s="396"/>
      <c r="J57" s="392"/>
      <c r="K57" s="190" t="s">
        <v>951</v>
      </c>
      <c r="L57" s="190" t="s">
        <v>949</v>
      </c>
      <c r="M57" s="192">
        <v>4.0957291565327347E-2</v>
      </c>
      <c r="N57" s="192">
        <v>4.1666666666666741E-2</v>
      </c>
      <c r="O57" s="192">
        <v>4.3596996001170396E-2</v>
      </c>
      <c r="P57" s="192">
        <v>4.3902439024390505E-2</v>
      </c>
      <c r="Q57" s="192">
        <v>4.3902439024390505E-2</v>
      </c>
      <c r="R57" s="192">
        <v>4.3902439024390505E-2</v>
      </c>
      <c r="S57" s="192">
        <v>4.3902439024390505E-2</v>
      </c>
      <c r="T57" s="192">
        <v>4.3902439024390505E-2</v>
      </c>
      <c r="U57" s="192">
        <v>4.3902439024390505E-2</v>
      </c>
      <c r="V57" s="192">
        <v>4.3902439024390505E-2</v>
      </c>
      <c r="W57" s="192">
        <v>4.3902439024390505E-2</v>
      </c>
      <c r="X57" s="192">
        <v>4.3902439024390505E-2</v>
      </c>
      <c r="Y57" s="192">
        <v>4.3902439024390505E-2</v>
      </c>
      <c r="Z57" s="192">
        <v>4.3902439024390505E-2</v>
      </c>
      <c r="AA57" s="192">
        <v>4.3902439024390505E-2</v>
      </c>
      <c r="AB57" s="192">
        <v>4.3902439024390505E-2</v>
      </c>
      <c r="AC57" s="192">
        <v>4.3902439024390505E-2</v>
      </c>
      <c r="AD57" s="192">
        <v>4.3902439024390505E-2</v>
      </c>
      <c r="AE57" s="192">
        <v>4.3902439024390505E-2</v>
      </c>
      <c r="AF57" s="192">
        <v>4.3902439024390505E-2</v>
      </c>
      <c r="AG57" s="192">
        <v>4.3902439024390505E-2</v>
      </c>
      <c r="AH57" s="192">
        <v>4.3902439024390505E-2</v>
      </c>
      <c r="AI57" s="192">
        <v>4.3902439024390505E-2</v>
      </c>
      <c r="AJ57" s="192">
        <v>4.3902439024390505E-2</v>
      </c>
      <c r="AK57" s="192">
        <v>4.3902439024390505E-2</v>
      </c>
      <c r="AL57" s="192">
        <v>4.3902439024390505E-2</v>
      </c>
      <c r="AM57" s="192">
        <v>4.3902439024390505E-2</v>
      </c>
      <c r="AN57" s="192">
        <v>4.3902439024390505E-2</v>
      </c>
      <c r="AO57" s="192">
        <v>4.3902439024390505E-2</v>
      </c>
      <c r="AP57" s="192">
        <v>4.3902439024390505E-2</v>
      </c>
    </row>
    <row r="58" spans="7:42" ht="14.25" customHeight="1" x14ac:dyDescent="0.25">
      <c r="G58" s="143"/>
      <c r="H58" s="396"/>
      <c r="J58" s="392"/>
      <c r="K58" s="190" t="s">
        <v>951</v>
      </c>
      <c r="L58" s="190" t="s">
        <v>950</v>
      </c>
      <c r="M58" s="192">
        <v>4.0957291565327347E-2</v>
      </c>
      <c r="N58" s="192">
        <v>4.1666666666666741E-2</v>
      </c>
      <c r="O58" s="192">
        <v>4.3596996001170396E-2</v>
      </c>
      <c r="P58" s="192">
        <v>4.3902439024390505E-2</v>
      </c>
      <c r="Q58" s="192">
        <v>4.3902439024390505E-2</v>
      </c>
      <c r="R58" s="192">
        <v>4.3902439024390505E-2</v>
      </c>
      <c r="S58" s="192">
        <v>4.3902439024390505E-2</v>
      </c>
      <c r="T58" s="192">
        <v>4.3902439024390505E-2</v>
      </c>
      <c r="U58" s="192">
        <v>4.3902439024390505E-2</v>
      </c>
      <c r="V58" s="192">
        <v>4.3902439024390505E-2</v>
      </c>
      <c r="W58" s="192">
        <v>4.3902439024390505E-2</v>
      </c>
      <c r="X58" s="192">
        <v>4.3902439024390505E-2</v>
      </c>
      <c r="Y58" s="192">
        <v>4.3902439024390505E-2</v>
      </c>
      <c r="Z58" s="192">
        <v>4.3902439024390505E-2</v>
      </c>
      <c r="AA58" s="192">
        <v>4.3902439024390505E-2</v>
      </c>
      <c r="AB58" s="192">
        <v>4.3902439024390505E-2</v>
      </c>
      <c r="AC58" s="192">
        <v>4.3902439024390505E-2</v>
      </c>
      <c r="AD58" s="192">
        <v>4.3902439024390505E-2</v>
      </c>
      <c r="AE58" s="192">
        <v>4.3902439024390505E-2</v>
      </c>
      <c r="AF58" s="192">
        <v>4.3902439024390505E-2</v>
      </c>
      <c r="AG58" s="192">
        <v>4.3902439024390505E-2</v>
      </c>
      <c r="AH58" s="192">
        <v>4.3902439024390505E-2</v>
      </c>
      <c r="AI58" s="192">
        <v>4.3902439024390505E-2</v>
      </c>
      <c r="AJ58" s="192">
        <v>4.3902439024390505E-2</v>
      </c>
      <c r="AK58" s="192">
        <v>4.3902439024390505E-2</v>
      </c>
      <c r="AL58" s="192">
        <v>4.3902439024390505E-2</v>
      </c>
      <c r="AM58" s="192">
        <v>4.3902439024390505E-2</v>
      </c>
      <c r="AN58" s="192">
        <v>4.3902439024390505E-2</v>
      </c>
      <c r="AO58" s="192">
        <v>4.3902439024390505E-2</v>
      </c>
      <c r="AP58" s="192">
        <v>4.3902439024390505E-2</v>
      </c>
    </row>
    <row r="59" spans="7:42" ht="14.25" customHeight="1" x14ac:dyDescent="0.2">
      <c r="G59" s="143"/>
      <c r="H59" s="396"/>
      <c r="J59" s="392"/>
      <c r="K59" s="190" t="s">
        <v>952</v>
      </c>
      <c r="L59" s="190" t="s">
        <v>946</v>
      </c>
      <c r="M59" s="191">
        <v>6.5000000000000002E-2</v>
      </c>
      <c r="N59" s="191">
        <v>6.5000000000000002E-2</v>
      </c>
      <c r="O59" s="191">
        <v>6.5000000000000002E-2</v>
      </c>
      <c r="P59" s="191">
        <v>6.5000000000000002E-2</v>
      </c>
      <c r="Q59" s="191">
        <v>6.5000000000000002E-2</v>
      </c>
      <c r="R59" s="191">
        <v>6.5000000000000002E-2</v>
      </c>
      <c r="S59" s="191">
        <v>6.5000000000000002E-2</v>
      </c>
      <c r="T59" s="191">
        <v>6.5000000000000002E-2</v>
      </c>
      <c r="U59" s="191">
        <v>6.5000000000000002E-2</v>
      </c>
      <c r="V59" s="191">
        <v>6.5000000000000002E-2</v>
      </c>
      <c r="W59" s="191">
        <v>6.5000000000000002E-2</v>
      </c>
      <c r="X59" s="191">
        <v>6.5000000000000002E-2</v>
      </c>
      <c r="Y59" s="191">
        <v>6.5000000000000002E-2</v>
      </c>
      <c r="Z59" s="191">
        <v>6.5000000000000002E-2</v>
      </c>
      <c r="AA59" s="191">
        <v>6.5000000000000002E-2</v>
      </c>
      <c r="AB59" s="191">
        <v>6.5000000000000002E-2</v>
      </c>
      <c r="AC59" s="191">
        <v>6.5000000000000002E-2</v>
      </c>
      <c r="AD59" s="191">
        <v>6.5000000000000002E-2</v>
      </c>
      <c r="AE59" s="191">
        <v>6.5000000000000002E-2</v>
      </c>
      <c r="AF59" s="191">
        <v>6.5000000000000002E-2</v>
      </c>
      <c r="AG59" s="191">
        <v>6.5000000000000002E-2</v>
      </c>
      <c r="AH59" s="191">
        <v>6.5000000000000002E-2</v>
      </c>
      <c r="AI59" s="191">
        <v>6.5000000000000002E-2</v>
      </c>
      <c r="AJ59" s="191">
        <v>6.5000000000000002E-2</v>
      </c>
      <c r="AK59" s="191">
        <v>6.5000000000000002E-2</v>
      </c>
      <c r="AL59" s="191">
        <v>6.5000000000000002E-2</v>
      </c>
      <c r="AM59" s="191">
        <v>6.5000000000000002E-2</v>
      </c>
      <c r="AN59" s="191">
        <v>6.5000000000000002E-2</v>
      </c>
      <c r="AO59" s="191">
        <v>6.5000000000000002E-2</v>
      </c>
      <c r="AP59" s="191">
        <v>6.5000000000000002E-2</v>
      </c>
    </row>
    <row r="60" spans="7:42" ht="14.25" customHeight="1" x14ac:dyDescent="0.2">
      <c r="G60" s="143"/>
      <c r="H60" s="396"/>
      <c r="J60" s="392"/>
      <c r="K60" s="190" t="s">
        <v>953</v>
      </c>
      <c r="L60" s="190" t="s">
        <v>948</v>
      </c>
      <c r="M60" s="191">
        <v>8.7999999999999995E-2</v>
      </c>
      <c r="N60" s="191">
        <v>8.7999999999999995E-2</v>
      </c>
      <c r="O60" s="191">
        <v>8.7999999999999995E-2</v>
      </c>
      <c r="P60" s="191">
        <v>8.7999999999999995E-2</v>
      </c>
      <c r="Q60" s="191">
        <v>8.7999999999999995E-2</v>
      </c>
      <c r="R60" s="191">
        <v>8.7999999999999995E-2</v>
      </c>
      <c r="S60" s="191">
        <v>8.7999999999999995E-2</v>
      </c>
      <c r="T60" s="191">
        <v>8.7999999999999995E-2</v>
      </c>
      <c r="U60" s="191">
        <v>8.7999999999999995E-2</v>
      </c>
      <c r="V60" s="191">
        <v>8.7999999999999995E-2</v>
      </c>
      <c r="W60" s="191">
        <v>8.7999999999999995E-2</v>
      </c>
      <c r="X60" s="191">
        <v>8.7999999999999995E-2</v>
      </c>
      <c r="Y60" s="191">
        <v>8.7999999999999995E-2</v>
      </c>
      <c r="Z60" s="191">
        <v>8.7999999999999995E-2</v>
      </c>
      <c r="AA60" s="191">
        <v>8.7999999999999995E-2</v>
      </c>
      <c r="AB60" s="191">
        <v>8.7999999999999995E-2</v>
      </c>
      <c r="AC60" s="191">
        <v>8.7999999999999995E-2</v>
      </c>
      <c r="AD60" s="191">
        <v>8.7999999999999995E-2</v>
      </c>
      <c r="AE60" s="191">
        <v>8.7999999999999995E-2</v>
      </c>
      <c r="AF60" s="191">
        <v>8.7999999999999995E-2</v>
      </c>
      <c r="AG60" s="191">
        <v>8.7999999999999995E-2</v>
      </c>
      <c r="AH60" s="191">
        <v>8.7999999999999995E-2</v>
      </c>
      <c r="AI60" s="191">
        <v>8.7999999999999995E-2</v>
      </c>
      <c r="AJ60" s="191">
        <v>8.7999999999999995E-2</v>
      </c>
      <c r="AK60" s="191">
        <v>8.7999999999999995E-2</v>
      </c>
      <c r="AL60" s="191">
        <v>8.7999999999999995E-2</v>
      </c>
      <c r="AM60" s="191">
        <v>8.7999999999999995E-2</v>
      </c>
      <c r="AN60" s="191">
        <v>8.7999999999999995E-2</v>
      </c>
      <c r="AO60" s="191">
        <v>8.7999999999999995E-2</v>
      </c>
      <c r="AP60" s="191">
        <v>8.7999999999999995E-2</v>
      </c>
    </row>
    <row r="61" spans="7:42" ht="14.25" customHeight="1" x14ac:dyDescent="0.2">
      <c r="G61" s="143"/>
      <c r="H61" s="396"/>
      <c r="J61" s="392"/>
      <c r="K61" s="190" t="s">
        <v>953</v>
      </c>
      <c r="L61" s="190" t="s">
        <v>949</v>
      </c>
      <c r="M61" s="191">
        <v>8.7999999999999995E-2</v>
      </c>
      <c r="N61" s="191">
        <v>8.7999999999999995E-2</v>
      </c>
      <c r="O61" s="191">
        <v>8.7999999999999995E-2</v>
      </c>
      <c r="P61" s="191">
        <v>8.7999999999999995E-2</v>
      </c>
      <c r="Q61" s="191">
        <v>8.7999999999999995E-2</v>
      </c>
      <c r="R61" s="191">
        <v>8.7999999999999995E-2</v>
      </c>
      <c r="S61" s="191">
        <v>8.7999999999999995E-2</v>
      </c>
      <c r="T61" s="191">
        <v>8.7999999999999995E-2</v>
      </c>
      <c r="U61" s="191">
        <v>8.7999999999999995E-2</v>
      </c>
      <c r="V61" s="191">
        <v>8.7999999999999995E-2</v>
      </c>
      <c r="W61" s="191">
        <v>8.7999999999999995E-2</v>
      </c>
      <c r="X61" s="191">
        <v>8.7999999999999995E-2</v>
      </c>
      <c r="Y61" s="191">
        <v>8.7999999999999995E-2</v>
      </c>
      <c r="Z61" s="191">
        <v>8.7999999999999995E-2</v>
      </c>
      <c r="AA61" s="191">
        <v>8.7999999999999995E-2</v>
      </c>
      <c r="AB61" s="191">
        <v>8.7999999999999995E-2</v>
      </c>
      <c r="AC61" s="191">
        <v>8.7999999999999995E-2</v>
      </c>
      <c r="AD61" s="191">
        <v>8.7999999999999995E-2</v>
      </c>
      <c r="AE61" s="191">
        <v>8.7999999999999995E-2</v>
      </c>
      <c r="AF61" s="191">
        <v>8.7999999999999995E-2</v>
      </c>
      <c r="AG61" s="191">
        <v>8.7999999999999995E-2</v>
      </c>
      <c r="AH61" s="191">
        <v>8.7999999999999995E-2</v>
      </c>
      <c r="AI61" s="191">
        <v>8.7999999999999995E-2</v>
      </c>
      <c r="AJ61" s="191">
        <v>8.7999999999999995E-2</v>
      </c>
      <c r="AK61" s="191">
        <v>8.7999999999999995E-2</v>
      </c>
      <c r="AL61" s="191">
        <v>8.7999999999999995E-2</v>
      </c>
      <c r="AM61" s="191">
        <v>8.7999999999999995E-2</v>
      </c>
      <c r="AN61" s="191">
        <v>8.7999999999999995E-2</v>
      </c>
      <c r="AO61" s="191">
        <v>8.7999999999999995E-2</v>
      </c>
      <c r="AP61" s="191">
        <v>8.7999999999999995E-2</v>
      </c>
    </row>
    <row r="62" spans="7:42" ht="14.25" customHeight="1" x14ac:dyDescent="0.2">
      <c r="G62" s="143"/>
      <c r="H62" s="396"/>
      <c r="J62" s="392"/>
      <c r="K62" s="190" t="s">
        <v>953</v>
      </c>
      <c r="L62" s="190" t="s">
        <v>950</v>
      </c>
      <c r="M62" s="191">
        <v>8.7999999999999995E-2</v>
      </c>
      <c r="N62" s="191">
        <v>8.7999999999999995E-2</v>
      </c>
      <c r="O62" s="191">
        <v>8.7999999999999995E-2</v>
      </c>
      <c r="P62" s="191">
        <v>8.7999999999999995E-2</v>
      </c>
      <c r="Q62" s="191">
        <v>8.7999999999999995E-2</v>
      </c>
      <c r="R62" s="191">
        <v>8.7999999999999995E-2</v>
      </c>
      <c r="S62" s="191">
        <v>8.7999999999999995E-2</v>
      </c>
      <c r="T62" s="191">
        <v>8.7999999999999995E-2</v>
      </c>
      <c r="U62" s="191">
        <v>8.7999999999999995E-2</v>
      </c>
      <c r="V62" s="191">
        <v>8.7999999999999995E-2</v>
      </c>
      <c r="W62" s="191">
        <v>8.7999999999999995E-2</v>
      </c>
      <c r="X62" s="191">
        <v>8.7999999999999995E-2</v>
      </c>
      <c r="Y62" s="191">
        <v>8.7999999999999995E-2</v>
      </c>
      <c r="Z62" s="191">
        <v>8.7999999999999995E-2</v>
      </c>
      <c r="AA62" s="191">
        <v>8.7999999999999995E-2</v>
      </c>
      <c r="AB62" s="191">
        <v>8.7999999999999995E-2</v>
      </c>
      <c r="AC62" s="191">
        <v>8.7999999999999995E-2</v>
      </c>
      <c r="AD62" s="191">
        <v>8.7999999999999995E-2</v>
      </c>
      <c r="AE62" s="191">
        <v>8.7999999999999995E-2</v>
      </c>
      <c r="AF62" s="191">
        <v>8.7999999999999995E-2</v>
      </c>
      <c r="AG62" s="191">
        <v>8.7999999999999995E-2</v>
      </c>
      <c r="AH62" s="191">
        <v>8.7999999999999995E-2</v>
      </c>
      <c r="AI62" s="191">
        <v>8.7999999999999995E-2</v>
      </c>
      <c r="AJ62" s="191">
        <v>8.7999999999999995E-2</v>
      </c>
      <c r="AK62" s="191">
        <v>8.7999999999999995E-2</v>
      </c>
      <c r="AL62" s="191">
        <v>8.7999999999999995E-2</v>
      </c>
      <c r="AM62" s="191">
        <v>8.7999999999999995E-2</v>
      </c>
      <c r="AN62" s="191">
        <v>8.7999999999999995E-2</v>
      </c>
      <c r="AO62" s="191">
        <v>8.7999999999999995E-2</v>
      </c>
      <c r="AP62" s="191">
        <v>8.7999999999999995E-2</v>
      </c>
    </row>
    <row r="63" spans="7:42" ht="14.25" customHeight="1" x14ac:dyDescent="0.25">
      <c r="G63" s="143"/>
      <c r="H63" s="396"/>
      <c r="J63" s="392"/>
      <c r="K63" s="190" t="s">
        <v>954</v>
      </c>
      <c r="L63" s="190" t="s">
        <v>948</v>
      </c>
      <c r="M63" s="192">
        <v>5.8468722638389092E-2</v>
      </c>
      <c r="N63" s="192">
        <v>5.9190031152648093E-2</v>
      </c>
      <c r="O63" s="192">
        <v>6.1152833317077882E-2</v>
      </c>
      <c r="P63" s="192">
        <v>6.1463414634146618E-2</v>
      </c>
      <c r="Q63" s="192">
        <v>6.1463414634146618E-2</v>
      </c>
      <c r="R63" s="192">
        <v>6.1463414634146618E-2</v>
      </c>
      <c r="S63" s="192">
        <v>6.1463414634146618E-2</v>
      </c>
      <c r="T63" s="192">
        <v>6.1463414634146618E-2</v>
      </c>
      <c r="U63" s="192">
        <v>6.1463414634146618E-2</v>
      </c>
      <c r="V63" s="192">
        <v>6.1463414634146618E-2</v>
      </c>
      <c r="W63" s="192">
        <v>6.1463414634146618E-2</v>
      </c>
      <c r="X63" s="192">
        <v>6.1463414634146618E-2</v>
      </c>
      <c r="Y63" s="192">
        <v>6.1463414634146618E-2</v>
      </c>
      <c r="Z63" s="192">
        <v>6.1463414634146618E-2</v>
      </c>
      <c r="AA63" s="192">
        <v>6.1463414634146618E-2</v>
      </c>
      <c r="AB63" s="192">
        <v>6.1463414634146618E-2</v>
      </c>
      <c r="AC63" s="192">
        <v>6.1463414634146618E-2</v>
      </c>
      <c r="AD63" s="192">
        <v>6.1463414634146618E-2</v>
      </c>
      <c r="AE63" s="192">
        <v>6.1463414634146618E-2</v>
      </c>
      <c r="AF63" s="192">
        <v>6.1463414634146618E-2</v>
      </c>
      <c r="AG63" s="192">
        <v>6.1463414634146618E-2</v>
      </c>
      <c r="AH63" s="192">
        <v>6.1463414634146618E-2</v>
      </c>
      <c r="AI63" s="192">
        <v>6.1463414634146618E-2</v>
      </c>
      <c r="AJ63" s="192">
        <v>6.1463414634146618E-2</v>
      </c>
      <c r="AK63" s="192">
        <v>6.1463414634146618E-2</v>
      </c>
      <c r="AL63" s="192">
        <v>6.1463414634146618E-2</v>
      </c>
      <c r="AM63" s="192">
        <v>6.1463414634146618E-2</v>
      </c>
      <c r="AN63" s="192">
        <v>6.1463414634146618E-2</v>
      </c>
      <c r="AO63" s="192">
        <v>6.1463414634146618E-2</v>
      </c>
      <c r="AP63" s="192">
        <v>6.1463414634146618E-2</v>
      </c>
    </row>
    <row r="64" spans="7:42" ht="14.25" customHeight="1" x14ac:dyDescent="0.25">
      <c r="G64" s="143"/>
      <c r="H64" s="396"/>
      <c r="J64" s="392"/>
      <c r="K64" s="190" t="s">
        <v>954</v>
      </c>
      <c r="L64" s="190" t="s">
        <v>949</v>
      </c>
      <c r="M64" s="192">
        <v>5.8468722638389092E-2</v>
      </c>
      <c r="N64" s="192">
        <v>5.9190031152648093E-2</v>
      </c>
      <c r="O64" s="192">
        <v>6.1152833317077882E-2</v>
      </c>
      <c r="P64" s="192">
        <v>6.1463414634146618E-2</v>
      </c>
      <c r="Q64" s="192">
        <v>6.1463414634146618E-2</v>
      </c>
      <c r="R64" s="192">
        <v>6.1463414634146618E-2</v>
      </c>
      <c r="S64" s="192">
        <v>6.1463414634146618E-2</v>
      </c>
      <c r="T64" s="192">
        <v>6.1463414634146618E-2</v>
      </c>
      <c r="U64" s="192">
        <v>6.1463414634146618E-2</v>
      </c>
      <c r="V64" s="192">
        <v>6.1463414634146618E-2</v>
      </c>
      <c r="W64" s="192">
        <v>6.1463414634146618E-2</v>
      </c>
      <c r="X64" s="192">
        <v>6.1463414634146618E-2</v>
      </c>
      <c r="Y64" s="192">
        <v>6.1463414634146618E-2</v>
      </c>
      <c r="Z64" s="192">
        <v>6.1463414634146618E-2</v>
      </c>
      <c r="AA64" s="192">
        <v>6.1463414634146618E-2</v>
      </c>
      <c r="AB64" s="192">
        <v>6.1463414634146618E-2</v>
      </c>
      <c r="AC64" s="192">
        <v>6.1463414634146618E-2</v>
      </c>
      <c r="AD64" s="192">
        <v>6.1463414634146618E-2</v>
      </c>
      <c r="AE64" s="192">
        <v>6.1463414634146618E-2</v>
      </c>
      <c r="AF64" s="192">
        <v>6.1463414634146618E-2</v>
      </c>
      <c r="AG64" s="192">
        <v>6.1463414634146618E-2</v>
      </c>
      <c r="AH64" s="192">
        <v>6.1463414634146618E-2</v>
      </c>
      <c r="AI64" s="192">
        <v>6.1463414634146618E-2</v>
      </c>
      <c r="AJ64" s="192">
        <v>6.1463414634146618E-2</v>
      </c>
      <c r="AK64" s="192">
        <v>6.1463414634146618E-2</v>
      </c>
      <c r="AL64" s="192">
        <v>6.1463414634146618E-2</v>
      </c>
      <c r="AM64" s="192">
        <v>6.1463414634146618E-2</v>
      </c>
      <c r="AN64" s="192">
        <v>6.1463414634146618E-2</v>
      </c>
      <c r="AO64" s="192">
        <v>6.1463414634146618E-2</v>
      </c>
      <c r="AP64" s="192">
        <v>6.1463414634146618E-2</v>
      </c>
    </row>
    <row r="65" spans="7:42" ht="14.25" customHeight="1" x14ac:dyDescent="0.25">
      <c r="G65" s="143"/>
      <c r="H65" s="396"/>
      <c r="J65" s="392"/>
      <c r="K65" s="190" t="s">
        <v>954</v>
      </c>
      <c r="L65" s="190" t="s">
        <v>950</v>
      </c>
      <c r="M65" s="192">
        <v>5.8468722638389092E-2</v>
      </c>
      <c r="N65" s="192">
        <v>5.9190031152648093E-2</v>
      </c>
      <c r="O65" s="192">
        <v>6.1152833317077882E-2</v>
      </c>
      <c r="P65" s="192">
        <v>6.1463414634146618E-2</v>
      </c>
      <c r="Q65" s="192">
        <v>6.1463414634146618E-2</v>
      </c>
      <c r="R65" s="192">
        <v>6.1463414634146618E-2</v>
      </c>
      <c r="S65" s="192">
        <v>6.1463414634146618E-2</v>
      </c>
      <c r="T65" s="192">
        <v>6.1463414634146618E-2</v>
      </c>
      <c r="U65" s="192">
        <v>6.1463414634146618E-2</v>
      </c>
      <c r="V65" s="192">
        <v>6.1463414634146618E-2</v>
      </c>
      <c r="W65" s="192">
        <v>6.1463414634146618E-2</v>
      </c>
      <c r="X65" s="192">
        <v>6.1463414634146618E-2</v>
      </c>
      <c r="Y65" s="192">
        <v>6.1463414634146618E-2</v>
      </c>
      <c r="Z65" s="192">
        <v>6.1463414634146618E-2</v>
      </c>
      <c r="AA65" s="192">
        <v>6.1463414634146618E-2</v>
      </c>
      <c r="AB65" s="192">
        <v>6.1463414634146618E-2</v>
      </c>
      <c r="AC65" s="192">
        <v>6.1463414634146618E-2</v>
      </c>
      <c r="AD65" s="192">
        <v>6.1463414634146618E-2</v>
      </c>
      <c r="AE65" s="192">
        <v>6.1463414634146618E-2</v>
      </c>
      <c r="AF65" s="192">
        <v>6.1463414634146618E-2</v>
      </c>
      <c r="AG65" s="192">
        <v>6.1463414634146618E-2</v>
      </c>
      <c r="AH65" s="192">
        <v>6.1463414634146618E-2</v>
      </c>
      <c r="AI65" s="192">
        <v>6.1463414634146618E-2</v>
      </c>
      <c r="AJ65" s="192">
        <v>6.1463414634146618E-2</v>
      </c>
      <c r="AK65" s="192">
        <v>6.1463414634146618E-2</v>
      </c>
      <c r="AL65" s="192">
        <v>6.1463414634146618E-2</v>
      </c>
      <c r="AM65" s="192">
        <v>6.1463414634146618E-2</v>
      </c>
      <c r="AN65" s="192">
        <v>6.1463414634146618E-2</v>
      </c>
      <c r="AO65" s="192">
        <v>6.1463414634146618E-2</v>
      </c>
      <c r="AP65" s="192">
        <v>6.1463414634146618E-2</v>
      </c>
    </row>
    <row r="66" spans="7:42" ht="14.25" customHeight="1" x14ac:dyDescent="0.2">
      <c r="G66" s="143"/>
      <c r="H66" s="396"/>
      <c r="J66" s="392"/>
      <c r="K66" s="190" t="s">
        <v>955</v>
      </c>
      <c r="L66" s="190" t="s">
        <v>948</v>
      </c>
      <c r="M66" s="191">
        <v>0.51099066404891103</v>
      </c>
      <c r="N66" s="191">
        <v>0.51089196296096395</v>
      </c>
      <c r="O66" s="191">
        <v>0.51294805641519803</v>
      </c>
      <c r="P66" s="191">
        <v>0.505944263836413</v>
      </c>
      <c r="Q66" s="191">
        <v>0.49857179985181399</v>
      </c>
      <c r="R66" s="191">
        <v>0.49078735044028998</v>
      </c>
      <c r="S66" s="191">
        <v>0.48255537981256202</v>
      </c>
      <c r="T66" s="191">
        <v>0.47383614486872999</v>
      </c>
      <c r="U66" s="191">
        <v>0.46458505350628498</v>
      </c>
      <c r="V66" s="191">
        <v>0.45475190179369002</v>
      </c>
      <c r="W66" s="191">
        <v>0.44427996246185703</v>
      </c>
      <c r="X66" s="191">
        <v>0.433104889769868</v>
      </c>
      <c r="Y66" s="191">
        <v>0.42115339608776597</v>
      </c>
      <c r="Z66" s="191">
        <v>0.40834164268081502</v>
      </c>
      <c r="AA66" s="191">
        <v>0.39457327000141401</v>
      </c>
      <c r="AB66" s="191">
        <v>0.38996863772900803</v>
      </c>
      <c r="AC66" s="191">
        <v>0.38525365004204998</v>
      </c>
      <c r="AD66" s="191">
        <v>0.38042429162410701</v>
      </c>
      <c r="AE66" s="191">
        <v>0.375476349969458</v>
      </c>
      <c r="AF66" s="191">
        <v>0.370405403127049</v>
      </c>
      <c r="AG66" s="191">
        <v>0.365206806520538</v>
      </c>
      <c r="AH66" s="191">
        <v>0.35987567875848703</v>
      </c>
      <c r="AI66" s="191">
        <v>0.35440688634740902</v>
      </c>
      <c r="AJ66" s="191">
        <v>0.442202786259903</v>
      </c>
      <c r="AK66" s="191">
        <v>0.53261658349319196</v>
      </c>
      <c r="AL66" s="191">
        <v>0.73800060077160401</v>
      </c>
      <c r="AM66" s="191">
        <v>0.73800402408709598</v>
      </c>
      <c r="AN66" s="191">
        <v>0.73800754206744301</v>
      </c>
      <c r="AO66" s="191">
        <v>0.73801115868760003</v>
      </c>
      <c r="AP66" s="191">
        <v>0.73801487814820799</v>
      </c>
    </row>
    <row r="67" spans="7:42" ht="14.25" customHeight="1" x14ac:dyDescent="0.2">
      <c r="G67" s="143"/>
      <c r="H67" s="396"/>
      <c r="J67" s="392"/>
      <c r="K67" s="190" t="s">
        <v>955</v>
      </c>
      <c r="L67" s="190" t="s">
        <v>949</v>
      </c>
      <c r="M67" s="191">
        <v>0.51099066404891103</v>
      </c>
      <c r="N67" s="191">
        <v>0.51089196296096395</v>
      </c>
      <c r="O67" s="191">
        <v>0.51294805641519803</v>
      </c>
      <c r="P67" s="191">
        <v>0.505944263836413</v>
      </c>
      <c r="Q67" s="191">
        <v>0.49857179985181399</v>
      </c>
      <c r="R67" s="191">
        <v>0.49078735044028998</v>
      </c>
      <c r="S67" s="191">
        <v>0.48255537981256202</v>
      </c>
      <c r="T67" s="191">
        <v>0.47383614486872999</v>
      </c>
      <c r="U67" s="191">
        <v>0.46458505350628498</v>
      </c>
      <c r="V67" s="191">
        <v>0.45475190179369002</v>
      </c>
      <c r="W67" s="191">
        <v>0.44427996246185703</v>
      </c>
      <c r="X67" s="191">
        <v>0.433104889769868</v>
      </c>
      <c r="Y67" s="191">
        <v>0.42115339608776597</v>
      </c>
      <c r="Z67" s="191">
        <v>0.40834164268081502</v>
      </c>
      <c r="AA67" s="191">
        <v>0.39457327000141401</v>
      </c>
      <c r="AB67" s="191">
        <v>0.38996863772900803</v>
      </c>
      <c r="AC67" s="191">
        <v>0.38525365004204998</v>
      </c>
      <c r="AD67" s="191">
        <v>0.38042429162410701</v>
      </c>
      <c r="AE67" s="191">
        <v>0.375476349969458</v>
      </c>
      <c r="AF67" s="191">
        <v>0.370405403127049</v>
      </c>
      <c r="AG67" s="191">
        <v>0.365206806520538</v>
      </c>
      <c r="AH67" s="191">
        <v>0.35987567875848703</v>
      </c>
      <c r="AI67" s="191">
        <v>0.35440688634740902</v>
      </c>
      <c r="AJ67" s="191">
        <v>0.442202786259903</v>
      </c>
      <c r="AK67" s="191">
        <v>0.53261658349319196</v>
      </c>
      <c r="AL67" s="191">
        <v>0.73800060077160401</v>
      </c>
      <c r="AM67" s="191">
        <v>0.73800402408709598</v>
      </c>
      <c r="AN67" s="191">
        <v>0.73800754206744301</v>
      </c>
      <c r="AO67" s="191">
        <v>0.73801115868760003</v>
      </c>
      <c r="AP67" s="191">
        <v>0.73801487814820799</v>
      </c>
    </row>
    <row r="68" spans="7:42" ht="14.25" customHeight="1" x14ac:dyDescent="0.2">
      <c r="G68" s="143"/>
      <c r="H68" s="396"/>
      <c r="J68" s="392"/>
      <c r="K68" s="190" t="s">
        <v>955</v>
      </c>
      <c r="L68" s="190" t="s">
        <v>950</v>
      </c>
      <c r="M68" s="191">
        <v>0.51099066404891103</v>
      </c>
      <c r="N68" s="191">
        <v>0.51089196296096395</v>
      </c>
      <c r="O68" s="191">
        <v>0.51294805641519803</v>
      </c>
      <c r="P68" s="191">
        <v>0.505944263836413</v>
      </c>
      <c r="Q68" s="191">
        <v>0.49857179985181399</v>
      </c>
      <c r="R68" s="191">
        <v>0.49078735044028998</v>
      </c>
      <c r="S68" s="191">
        <v>0.48255537981256202</v>
      </c>
      <c r="T68" s="191">
        <v>0.47383614486872999</v>
      </c>
      <c r="U68" s="191">
        <v>0.46458505350628498</v>
      </c>
      <c r="V68" s="191">
        <v>0.45475190179369002</v>
      </c>
      <c r="W68" s="191">
        <v>0.44427996246185703</v>
      </c>
      <c r="X68" s="191">
        <v>0.433104889769868</v>
      </c>
      <c r="Y68" s="191">
        <v>0.42115339608776597</v>
      </c>
      <c r="Z68" s="191">
        <v>0.40834164268081502</v>
      </c>
      <c r="AA68" s="191">
        <v>0.39457327000141401</v>
      </c>
      <c r="AB68" s="191">
        <v>0.38996863772900803</v>
      </c>
      <c r="AC68" s="191">
        <v>0.38525365004204998</v>
      </c>
      <c r="AD68" s="191">
        <v>0.38042429162410701</v>
      </c>
      <c r="AE68" s="191">
        <v>0.375476349969458</v>
      </c>
      <c r="AF68" s="191">
        <v>0.370405403127049</v>
      </c>
      <c r="AG68" s="191">
        <v>0.365206806520538</v>
      </c>
      <c r="AH68" s="191">
        <v>0.35987567875848703</v>
      </c>
      <c r="AI68" s="191">
        <v>0.35440688634740902</v>
      </c>
      <c r="AJ68" s="191">
        <v>0.442202786259903</v>
      </c>
      <c r="AK68" s="191">
        <v>0.53261658349319196</v>
      </c>
      <c r="AL68" s="191">
        <v>0.73800060077160401</v>
      </c>
      <c r="AM68" s="191">
        <v>0.73800402408709598</v>
      </c>
      <c r="AN68" s="191">
        <v>0.73800754206744301</v>
      </c>
      <c r="AO68" s="191">
        <v>0.73801115868760003</v>
      </c>
      <c r="AP68" s="191">
        <v>0.73801487814820799</v>
      </c>
    </row>
    <row r="69" spans="7:42" ht="14.25" customHeight="1" x14ac:dyDescent="0.2">
      <c r="G69" s="143"/>
      <c r="H69" s="396"/>
      <c r="J69" s="392"/>
      <c r="K69" s="190" t="s">
        <v>956</v>
      </c>
      <c r="L69" s="190" t="s">
        <v>946</v>
      </c>
      <c r="M69" s="191">
        <v>0.25739999999999996</v>
      </c>
      <c r="N69" s="191">
        <v>0.25739999999999996</v>
      </c>
      <c r="O69" s="191">
        <v>0.25739999999999996</v>
      </c>
      <c r="P69" s="191">
        <v>0.25739999999999996</v>
      </c>
      <c r="Q69" s="191">
        <v>0.25739999999999996</v>
      </c>
      <c r="R69" s="191">
        <v>0.25739999999999996</v>
      </c>
      <c r="S69" s="191">
        <v>0.25739999999999996</v>
      </c>
      <c r="T69" s="191">
        <v>0.25739999999999996</v>
      </c>
      <c r="U69" s="191">
        <v>0.25739999999999996</v>
      </c>
      <c r="V69" s="191">
        <v>0.25739999999999996</v>
      </c>
      <c r="W69" s="191">
        <v>0.25739999999999996</v>
      </c>
      <c r="X69" s="191">
        <v>0.25739999999999996</v>
      </c>
      <c r="Y69" s="191">
        <v>0.25739999999999996</v>
      </c>
      <c r="Z69" s="191">
        <v>0.25739999999999996</v>
      </c>
      <c r="AA69" s="191">
        <v>0.25739999999999996</v>
      </c>
      <c r="AB69" s="191">
        <v>0.25739999999999996</v>
      </c>
      <c r="AC69" s="191">
        <v>0.25739999999999996</v>
      </c>
      <c r="AD69" s="191">
        <v>0.25739999999999996</v>
      </c>
      <c r="AE69" s="191">
        <v>0.25739999999999996</v>
      </c>
      <c r="AF69" s="191">
        <v>0.25739999999999996</v>
      </c>
      <c r="AG69" s="191">
        <v>0.25739999999999996</v>
      </c>
      <c r="AH69" s="191">
        <v>0.25739999999999996</v>
      </c>
      <c r="AI69" s="191">
        <v>0.25739999999999996</v>
      </c>
      <c r="AJ69" s="191">
        <v>0.25739999999999996</v>
      </c>
      <c r="AK69" s="191">
        <v>0.25739999999999996</v>
      </c>
      <c r="AL69" s="191">
        <v>0.25739999999999996</v>
      </c>
      <c r="AM69" s="191">
        <v>0.25739999999999996</v>
      </c>
      <c r="AN69" s="191">
        <v>0.25739999999999996</v>
      </c>
      <c r="AO69" s="191">
        <v>0.25739999999999996</v>
      </c>
      <c r="AP69" s="191">
        <v>0.25739999999999996</v>
      </c>
    </row>
    <row r="70" spans="7:42" ht="14.25" customHeight="1" x14ac:dyDescent="0.2">
      <c r="G70" s="143"/>
      <c r="H70" s="396"/>
      <c r="J70" s="392"/>
      <c r="K70" s="190" t="s">
        <v>957</v>
      </c>
      <c r="L70" s="190" t="s">
        <v>948</v>
      </c>
      <c r="M70" s="193">
        <v>6.9595138262286318E-2</v>
      </c>
      <c r="N70" s="193">
        <v>6.9598693278071999E-2</v>
      </c>
      <c r="O70" s="193">
        <v>6.9524636904037401E-2</v>
      </c>
      <c r="P70" s="193">
        <v>6.9776899505140072E-2</v>
      </c>
      <c r="Q70" s="193">
        <v>7.0042440912937376E-2</v>
      </c>
      <c r="R70" s="193">
        <v>7.0322821211841635E-2</v>
      </c>
      <c r="S70" s="193">
        <v>7.0619320329911139E-2</v>
      </c>
      <c r="T70" s="193">
        <v>7.0933369734118082E-2</v>
      </c>
      <c r="U70" s="193">
        <v>7.1266575542810628E-2</v>
      </c>
      <c r="V70" s="193">
        <v>7.1620746001194863E-2</v>
      </c>
      <c r="W70" s="193">
        <v>7.1997924312048836E-2</v>
      </c>
      <c r="X70" s="193">
        <v>7.2400428080268892E-2</v>
      </c>
      <c r="Y70" s="193">
        <v>7.2830896979710846E-2</v>
      </c>
      <c r="Z70" s="193">
        <v>7.32923507139224E-2</v>
      </c>
      <c r="AA70" s="193">
        <v>7.3788259961089078E-2</v>
      </c>
      <c r="AB70" s="193">
        <v>7.3954109606276588E-2</v>
      </c>
      <c r="AC70" s="193">
        <v>7.4123934032785443E-2</v>
      </c>
      <c r="AD70" s="193">
        <v>7.4297877864282921E-2</v>
      </c>
      <c r="AE70" s="193">
        <v>7.4476092826800067E-2</v>
      </c>
      <c r="AF70" s="193">
        <v>7.4658738190169965E-2</v>
      </c>
      <c r="AG70" s="193">
        <v>7.4845981242743248E-2</v>
      </c>
      <c r="AH70" s="193">
        <v>7.5037997802476802E-2</v>
      </c>
      <c r="AI70" s="193">
        <v>7.5234972767539016E-2</v>
      </c>
      <c r="AJ70" s="193">
        <v>7.2072740044490824E-2</v>
      </c>
      <c r="AK70" s="193">
        <v>6.8816215895742217E-2</v>
      </c>
      <c r="AL70" s="193">
        <v>6.1418694361408371E-2</v>
      </c>
      <c r="AM70" s="193">
        <v>6.1418571060430985E-2</v>
      </c>
      <c r="AN70" s="193">
        <v>6.1418444349814839E-2</v>
      </c>
      <c r="AO70" s="193">
        <v>6.1418314086390029E-2</v>
      </c>
      <c r="AP70" s="193">
        <v>6.141818011885785E-2</v>
      </c>
    </row>
    <row r="71" spans="7:42" ht="14.25" customHeight="1" x14ac:dyDescent="0.2">
      <c r="G71" s="143"/>
      <c r="H71" s="396"/>
      <c r="J71" s="392"/>
      <c r="K71" s="190" t="s">
        <v>957</v>
      </c>
      <c r="L71" s="190" t="s">
        <v>949</v>
      </c>
      <c r="M71" s="193">
        <v>6.9595138262286318E-2</v>
      </c>
      <c r="N71" s="193">
        <v>6.9598693278071999E-2</v>
      </c>
      <c r="O71" s="193">
        <v>6.9524636904037401E-2</v>
      </c>
      <c r="P71" s="193">
        <v>6.9776899505140072E-2</v>
      </c>
      <c r="Q71" s="193">
        <v>7.0042440912937376E-2</v>
      </c>
      <c r="R71" s="193">
        <v>7.0322821211841635E-2</v>
      </c>
      <c r="S71" s="193">
        <v>7.0619320329911139E-2</v>
      </c>
      <c r="T71" s="193">
        <v>7.0933369734118082E-2</v>
      </c>
      <c r="U71" s="193">
        <v>7.1266575542810628E-2</v>
      </c>
      <c r="V71" s="193">
        <v>7.1620746001194863E-2</v>
      </c>
      <c r="W71" s="193">
        <v>7.1997924312048836E-2</v>
      </c>
      <c r="X71" s="193">
        <v>7.2400428080268892E-2</v>
      </c>
      <c r="Y71" s="193">
        <v>7.2830896979710846E-2</v>
      </c>
      <c r="Z71" s="193">
        <v>7.32923507139224E-2</v>
      </c>
      <c r="AA71" s="193">
        <v>7.3788259961089078E-2</v>
      </c>
      <c r="AB71" s="193">
        <v>7.3954109606276588E-2</v>
      </c>
      <c r="AC71" s="193">
        <v>7.4123934032785443E-2</v>
      </c>
      <c r="AD71" s="193">
        <v>7.4297877864282921E-2</v>
      </c>
      <c r="AE71" s="193">
        <v>7.4476092826800067E-2</v>
      </c>
      <c r="AF71" s="193">
        <v>7.4658738190169965E-2</v>
      </c>
      <c r="AG71" s="193">
        <v>7.4845981242743248E-2</v>
      </c>
      <c r="AH71" s="193">
        <v>7.5037997802476802E-2</v>
      </c>
      <c r="AI71" s="193">
        <v>7.5234972767539016E-2</v>
      </c>
      <c r="AJ71" s="193">
        <v>7.2072740044490824E-2</v>
      </c>
      <c r="AK71" s="193">
        <v>6.8816215895742217E-2</v>
      </c>
      <c r="AL71" s="193">
        <v>6.1418694361408371E-2</v>
      </c>
      <c r="AM71" s="193">
        <v>6.1418571060430985E-2</v>
      </c>
      <c r="AN71" s="193">
        <v>6.1418444349814839E-2</v>
      </c>
      <c r="AO71" s="193">
        <v>6.1418314086390029E-2</v>
      </c>
      <c r="AP71" s="193">
        <v>6.141818011885785E-2</v>
      </c>
    </row>
    <row r="72" spans="7:42" ht="14.25" customHeight="1" x14ac:dyDescent="0.2">
      <c r="G72" s="143"/>
      <c r="H72" s="396"/>
      <c r="J72" s="392"/>
      <c r="K72" s="190" t="s">
        <v>957</v>
      </c>
      <c r="L72" s="190" t="s">
        <v>950</v>
      </c>
      <c r="M72" s="193">
        <v>6.9595138262286318E-2</v>
      </c>
      <c r="N72" s="193">
        <v>6.9598693278071999E-2</v>
      </c>
      <c r="O72" s="193">
        <v>6.9524636904037401E-2</v>
      </c>
      <c r="P72" s="193">
        <v>6.9776899505140072E-2</v>
      </c>
      <c r="Q72" s="193">
        <v>7.0042440912937376E-2</v>
      </c>
      <c r="R72" s="193">
        <v>7.0322821211841635E-2</v>
      </c>
      <c r="S72" s="193">
        <v>7.0619320329911139E-2</v>
      </c>
      <c r="T72" s="193">
        <v>7.0933369734118082E-2</v>
      </c>
      <c r="U72" s="193">
        <v>7.1266575542810628E-2</v>
      </c>
      <c r="V72" s="193">
        <v>7.1620746001194863E-2</v>
      </c>
      <c r="W72" s="193">
        <v>7.1997924312048836E-2</v>
      </c>
      <c r="X72" s="193">
        <v>7.2400428080268892E-2</v>
      </c>
      <c r="Y72" s="193">
        <v>7.2830896979710846E-2</v>
      </c>
      <c r="Z72" s="193">
        <v>7.32923507139224E-2</v>
      </c>
      <c r="AA72" s="193">
        <v>7.3788259961089078E-2</v>
      </c>
      <c r="AB72" s="193">
        <v>7.3954109606276588E-2</v>
      </c>
      <c r="AC72" s="193">
        <v>7.4123934032785443E-2</v>
      </c>
      <c r="AD72" s="193">
        <v>7.4297877864282921E-2</v>
      </c>
      <c r="AE72" s="193">
        <v>7.4476092826800067E-2</v>
      </c>
      <c r="AF72" s="193">
        <v>7.4658738190169965E-2</v>
      </c>
      <c r="AG72" s="193">
        <v>7.4845981242743248E-2</v>
      </c>
      <c r="AH72" s="193">
        <v>7.5037997802476802E-2</v>
      </c>
      <c r="AI72" s="193">
        <v>7.5234972767539016E-2</v>
      </c>
      <c r="AJ72" s="193">
        <v>7.2072740044490824E-2</v>
      </c>
      <c r="AK72" s="193">
        <v>6.8816215895742217E-2</v>
      </c>
      <c r="AL72" s="193">
        <v>6.1418694361408371E-2</v>
      </c>
      <c r="AM72" s="193">
        <v>6.1418571060430985E-2</v>
      </c>
      <c r="AN72" s="193">
        <v>6.1418444349814839E-2</v>
      </c>
      <c r="AO72" s="193">
        <v>6.1418314086390029E-2</v>
      </c>
      <c r="AP72" s="193">
        <v>6.141818011885785E-2</v>
      </c>
    </row>
    <row r="73" spans="7:42" ht="14.25" customHeight="1" x14ac:dyDescent="0.25">
      <c r="G73" s="143"/>
      <c r="H73" s="396"/>
      <c r="J73" s="392"/>
      <c r="K73" s="190" t="s">
        <v>958</v>
      </c>
      <c r="L73" s="190" t="s">
        <v>948</v>
      </c>
      <c r="M73" s="192">
        <v>4.0563418875655621E-2</v>
      </c>
      <c r="N73" s="192">
        <v>4.1275986446721147E-2</v>
      </c>
      <c r="O73" s="192">
        <v>4.3133362824575583E-2</v>
      </c>
      <c r="P73" s="192">
        <v>4.3684780005014634E-2</v>
      </c>
      <c r="Q73" s="192">
        <v>4.3943844793109754E-2</v>
      </c>
      <c r="R73" s="192">
        <v>4.4217386548138338E-2</v>
      </c>
      <c r="S73" s="192">
        <v>4.4506653980401323E-2</v>
      </c>
      <c r="T73" s="192">
        <v>4.4813043643042061E-2</v>
      </c>
      <c r="U73" s="192">
        <v>4.5138122480790965E-2</v>
      </c>
      <c r="V73" s="192">
        <v>4.5483654635312121E-2</v>
      </c>
      <c r="W73" s="192">
        <v>4.5851633475169518E-2</v>
      </c>
      <c r="X73" s="192">
        <v>4.6244320078311141E-2</v>
      </c>
      <c r="Y73" s="192">
        <v>4.6664289736303433E-2</v>
      </c>
      <c r="Z73" s="192">
        <v>4.7114488501387886E-2</v>
      </c>
      <c r="AA73" s="192">
        <v>4.7598302401062664E-2</v>
      </c>
      <c r="AB73" s="192">
        <v>4.7760106932952739E-2</v>
      </c>
      <c r="AC73" s="192">
        <v>4.7925789300278687E-2</v>
      </c>
      <c r="AD73" s="192">
        <v>4.8095490599300517E-2</v>
      </c>
      <c r="AE73" s="192">
        <v>4.8269358855414835E-2</v>
      </c>
      <c r="AF73" s="192">
        <v>4.8447549453824568E-2</v>
      </c>
      <c r="AG73" s="192">
        <v>4.8630225602676491E-2</v>
      </c>
      <c r="AH73" s="192">
        <v>4.8817558831684815E-2</v>
      </c>
      <c r="AI73" s="192">
        <v>4.9009729529306378E-2</v>
      </c>
      <c r="AJ73" s="192">
        <v>4.5924624433649752E-2</v>
      </c>
      <c r="AK73" s="192">
        <v>4.2747527703163257E-2</v>
      </c>
      <c r="AL73" s="192">
        <v>3.55304335233253E-2</v>
      </c>
      <c r="AM73" s="192">
        <v>3.5530313229688693E-2</v>
      </c>
      <c r="AN73" s="192">
        <v>3.5530189609575658E-2</v>
      </c>
      <c r="AO73" s="192">
        <v>3.5530062523307482E-2</v>
      </c>
      <c r="AP73" s="192">
        <v>3.5529931823276018E-2</v>
      </c>
    </row>
    <row r="74" spans="7:42" ht="14.25" customHeight="1" x14ac:dyDescent="0.25">
      <c r="G74" s="143"/>
      <c r="H74" s="396"/>
      <c r="J74" s="392"/>
      <c r="K74" s="190" t="s">
        <v>958</v>
      </c>
      <c r="L74" s="190" t="s">
        <v>949</v>
      </c>
      <c r="M74" s="192">
        <v>4.0563418875655621E-2</v>
      </c>
      <c r="N74" s="192">
        <v>4.1275986446721147E-2</v>
      </c>
      <c r="O74" s="192">
        <v>4.3133362824575583E-2</v>
      </c>
      <c r="P74" s="192">
        <v>4.3684780005014634E-2</v>
      </c>
      <c r="Q74" s="192">
        <v>4.3943844793109754E-2</v>
      </c>
      <c r="R74" s="192">
        <v>4.4217386548138338E-2</v>
      </c>
      <c r="S74" s="192">
        <v>4.4506653980401323E-2</v>
      </c>
      <c r="T74" s="192">
        <v>4.4813043643042061E-2</v>
      </c>
      <c r="U74" s="192">
        <v>4.5138122480790965E-2</v>
      </c>
      <c r="V74" s="192">
        <v>4.5483654635312121E-2</v>
      </c>
      <c r="W74" s="192">
        <v>4.5851633475169518E-2</v>
      </c>
      <c r="X74" s="192">
        <v>4.6244320078311141E-2</v>
      </c>
      <c r="Y74" s="192">
        <v>4.6664289736303433E-2</v>
      </c>
      <c r="Z74" s="192">
        <v>4.7114488501387886E-2</v>
      </c>
      <c r="AA74" s="192">
        <v>4.7598302401062664E-2</v>
      </c>
      <c r="AB74" s="192">
        <v>4.7760106932952739E-2</v>
      </c>
      <c r="AC74" s="192">
        <v>4.7925789300278687E-2</v>
      </c>
      <c r="AD74" s="192">
        <v>4.8095490599300517E-2</v>
      </c>
      <c r="AE74" s="192">
        <v>4.8269358855414835E-2</v>
      </c>
      <c r="AF74" s="192">
        <v>4.8447549453824568E-2</v>
      </c>
      <c r="AG74" s="192">
        <v>4.8630225602676491E-2</v>
      </c>
      <c r="AH74" s="192">
        <v>4.8817558831684815E-2</v>
      </c>
      <c r="AI74" s="192">
        <v>4.9009729529306378E-2</v>
      </c>
      <c r="AJ74" s="192">
        <v>4.5924624433649752E-2</v>
      </c>
      <c r="AK74" s="192">
        <v>4.2747527703163257E-2</v>
      </c>
      <c r="AL74" s="192">
        <v>3.55304335233253E-2</v>
      </c>
      <c r="AM74" s="192">
        <v>3.5530313229688693E-2</v>
      </c>
      <c r="AN74" s="192">
        <v>3.5530189609575658E-2</v>
      </c>
      <c r="AO74" s="192">
        <v>3.5530062523307482E-2</v>
      </c>
      <c r="AP74" s="192">
        <v>3.5529931823276018E-2</v>
      </c>
    </row>
    <row r="75" spans="7:42" ht="14.25" customHeight="1" x14ac:dyDescent="0.25">
      <c r="G75" s="143"/>
      <c r="H75" s="396"/>
      <c r="J75" s="392"/>
      <c r="K75" s="190" t="s">
        <v>958</v>
      </c>
      <c r="L75" s="190" t="s">
        <v>950</v>
      </c>
      <c r="M75" s="192">
        <v>4.0563418875655621E-2</v>
      </c>
      <c r="N75" s="192">
        <v>4.1275986446721147E-2</v>
      </c>
      <c r="O75" s="192">
        <v>4.3133362824575583E-2</v>
      </c>
      <c r="P75" s="192">
        <v>4.3684780005014634E-2</v>
      </c>
      <c r="Q75" s="192">
        <v>4.3943844793109754E-2</v>
      </c>
      <c r="R75" s="192">
        <v>4.4217386548138338E-2</v>
      </c>
      <c r="S75" s="192">
        <v>4.4506653980401323E-2</v>
      </c>
      <c r="T75" s="192">
        <v>4.4813043643042061E-2</v>
      </c>
      <c r="U75" s="192">
        <v>4.5138122480790965E-2</v>
      </c>
      <c r="V75" s="192">
        <v>4.5483654635312121E-2</v>
      </c>
      <c r="W75" s="192">
        <v>4.5851633475169518E-2</v>
      </c>
      <c r="X75" s="192">
        <v>4.6244320078311141E-2</v>
      </c>
      <c r="Y75" s="192">
        <v>4.6664289736303433E-2</v>
      </c>
      <c r="Z75" s="192">
        <v>4.7114488501387886E-2</v>
      </c>
      <c r="AA75" s="192">
        <v>4.7598302401062664E-2</v>
      </c>
      <c r="AB75" s="192">
        <v>4.7760106932952739E-2</v>
      </c>
      <c r="AC75" s="192">
        <v>4.7925789300278687E-2</v>
      </c>
      <c r="AD75" s="192">
        <v>4.8095490599300517E-2</v>
      </c>
      <c r="AE75" s="192">
        <v>4.8269358855414835E-2</v>
      </c>
      <c r="AF75" s="192">
        <v>4.8447549453824568E-2</v>
      </c>
      <c r="AG75" s="192">
        <v>4.8630225602676491E-2</v>
      </c>
      <c r="AH75" s="192">
        <v>4.8817558831684815E-2</v>
      </c>
      <c r="AI75" s="192">
        <v>4.9009729529306378E-2</v>
      </c>
      <c r="AJ75" s="192">
        <v>4.5924624433649752E-2</v>
      </c>
      <c r="AK75" s="192">
        <v>4.2747527703163257E-2</v>
      </c>
      <c r="AL75" s="192">
        <v>3.55304335233253E-2</v>
      </c>
      <c r="AM75" s="192">
        <v>3.5530313229688693E-2</v>
      </c>
      <c r="AN75" s="192">
        <v>3.5530189609575658E-2</v>
      </c>
      <c r="AO75" s="192">
        <v>3.5530062523307482E-2</v>
      </c>
      <c r="AP75" s="192">
        <v>3.5529931823276018E-2</v>
      </c>
    </row>
    <row r="76" spans="7:42" ht="14.25" customHeight="1" x14ac:dyDescent="0.2">
      <c r="G76" s="143"/>
      <c r="H76" s="396"/>
      <c r="J76" s="392"/>
      <c r="K76" s="194" t="s">
        <v>959</v>
      </c>
      <c r="L76" s="190" t="s">
        <v>948</v>
      </c>
      <c r="M76" s="193">
        <v>9.409610665053536E-2</v>
      </c>
      <c r="N76" s="193">
        <v>9.4098711170781918E-2</v>
      </c>
      <c r="O76" s="193">
        <v>9.4044461630098913E-2</v>
      </c>
      <c r="P76" s="193">
        <v>9.4229311582079256E-2</v>
      </c>
      <c r="Q76" s="193">
        <v>9.4424064582302528E-2</v>
      </c>
      <c r="R76" s="193">
        <v>9.4629892703719298E-2</v>
      </c>
      <c r="S76" s="193">
        <v>9.484776788019586E-2</v>
      </c>
      <c r="T76" s="193">
        <v>9.5078779101487695E-2</v>
      </c>
      <c r="U76" s="193">
        <v>9.532415057010063E-2</v>
      </c>
      <c r="V76" s="193">
        <v>9.5585263343251986E-2</v>
      </c>
      <c r="W76" s="193">
        <v>9.5863681265616341E-2</v>
      </c>
      <c r="X76" s="193">
        <v>9.6161182218393454E-2</v>
      </c>
      <c r="Y76" s="193">
        <v>9.6479796000075224E-2</v>
      </c>
      <c r="Z76" s="193">
        <v>9.6821850539510826E-2</v>
      </c>
      <c r="AA76" s="193">
        <v>9.7190028658691793E-2</v>
      </c>
      <c r="AB76" s="193">
        <v>9.7313294995375388E-2</v>
      </c>
      <c r="AC76" s="193">
        <v>9.7439585294444131E-2</v>
      </c>
      <c r="AD76" s="193">
        <v>9.7569012071063721E-2</v>
      </c>
      <c r="AE76" s="193">
        <v>9.7701693485486796E-2</v>
      </c>
      <c r="AF76" s="193">
        <v>9.7837753701174493E-2</v>
      </c>
      <c r="AG76" s="193">
        <v>9.7977323270452443E-2</v>
      </c>
      <c r="AH76" s="193">
        <v>9.8120539550299854E-2</v>
      </c>
      <c r="AI76" s="193">
        <v>9.8267547150939188E-2</v>
      </c>
      <c r="AJ76" s="193">
        <v>9.5918949166455533E-2</v>
      </c>
      <c r="AK76" s="193">
        <v>9.3526210725345338E-2</v>
      </c>
      <c r="AL76" s="193">
        <v>8.8191340285679209E-2</v>
      </c>
      <c r="AM76" s="193">
        <v>8.8191252552769009E-2</v>
      </c>
      <c r="AN76" s="193">
        <v>8.819116239382456E-2</v>
      </c>
      <c r="AO76" s="193">
        <v>8.8191069706979472E-2</v>
      </c>
      <c r="AP76" s="193">
        <v>8.8190974384582982E-2</v>
      </c>
    </row>
    <row r="77" spans="7:42" ht="14.25" customHeight="1" x14ac:dyDescent="0.2">
      <c r="G77" s="143"/>
      <c r="H77" s="396"/>
      <c r="J77" s="392"/>
      <c r="K77" s="194" t="s">
        <v>959</v>
      </c>
      <c r="L77" s="190" t="s">
        <v>949</v>
      </c>
      <c r="M77" s="193">
        <v>9.409610665053536E-2</v>
      </c>
      <c r="N77" s="193">
        <v>9.4098711170781918E-2</v>
      </c>
      <c r="O77" s="193">
        <v>9.4044461630098913E-2</v>
      </c>
      <c r="P77" s="193">
        <v>9.4229311582079256E-2</v>
      </c>
      <c r="Q77" s="193">
        <v>9.4424064582302528E-2</v>
      </c>
      <c r="R77" s="193">
        <v>9.4629892703719298E-2</v>
      </c>
      <c r="S77" s="193">
        <v>9.484776788019586E-2</v>
      </c>
      <c r="T77" s="193">
        <v>9.5078779101487695E-2</v>
      </c>
      <c r="U77" s="193">
        <v>9.532415057010063E-2</v>
      </c>
      <c r="V77" s="193">
        <v>9.5585263343251986E-2</v>
      </c>
      <c r="W77" s="193">
        <v>9.5863681265616341E-2</v>
      </c>
      <c r="X77" s="193">
        <v>9.6161182218393454E-2</v>
      </c>
      <c r="Y77" s="193">
        <v>9.6479796000075224E-2</v>
      </c>
      <c r="Z77" s="193">
        <v>9.6821850539510826E-2</v>
      </c>
      <c r="AA77" s="193">
        <v>9.7190028658691793E-2</v>
      </c>
      <c r="AB77" s="193">
        <v>9.7313294995375388E-2</v>
      </c>
      <c r="AC77" s="193">
        <v>9.7439585294444131E-2</v>
      </c>
      <c r="AD77" s="193">
        <v>9.7569012071063721E-2</v>
      </c>
      <c r="AE77" s="193">
        <v>9.7701693485486796E-2</v>
      </c>
      <c r="AF77" s="193">
        <v>9.7837753701174493E-2</v>
      </c>
      <c r="AG77" s="193">
        <v>9.7977323270452443E-2</v>
      </c>
      <c r="AH77" s="193">
        <v>9.8120539550299854E-2</v>
      </c>
      <c r="AI77" s="193">
        <v>9.8267547150939188E-2</v>
      </c>
      <c r="AJ77" s="193">
        <v>9.5918949166455533E-2</v>
      </c>
      <c r="AK77" s="193">
        <v>9.3526210725345338E-2</v>
      </c>
      <c r="AL77" s="193">
        <v>8.8191340285679209E-2</v>
      </c>
      <c r="AM77" s="193">
        <v>8.8191252552769009E-2</v>
      </c>
      <c r="AN77" s="193">
        <v>8.819116239382456E-2</v>
      </c>
      <c r="AO77" s="193">
        <v>8.8191069706979472E-2</v>
      </c>
      <c r="AP77" s="193">
        <v>8.8190974384582982E-2</v>
      </c>
    </row>
    <row r="78" spans="7:42" ht="14.25" customHeight="1" x14ac:dyDescent="0.2">
      <c r="G78" s="143"/>
      <c r="H78" s="396"/>
      <c r="J78" s="392"/>
      <c r="K78" s="194" t="s">
        <v>959</v>
      </c>
      <c r="L78" s="190" t="s">
        <v>950</v>
      </c>
      <c r="M78" s="193">
        <v>9.409610665053536E-2</v>
      </c>
      <c r="N78" s="193">
        <v>9.4098711170781918E-2</v>
      </c>
      <c r="O78" s="193">
        <v>9.4044461630098913E-2</v>
      </c>
      <c r="P78" s="193">
        <v>9.4229311582079256E-2</v>
      </c>
      <c r="Q78" s="193">
        <v>9.4424064582302528E-2</v>
      </c>
      <c r="R78" s="193">
        <v>9.4629892703719298E-2</v>
      </c>
      <c r="S78" s="193">
        <v>9.484776788019586E-2</v>
      </c>
      <c r="T78" s="193">
        <v>9.5078779101487695E-2</v>
      </c>
      <c r="U78" s="193">
        <v>9.532415057010063E-2</v>
      </c>
      <c r="V78" s="193">
        <v>9.5585263343251986E-2</v>
      </c>
      <c r="W78" s="193">
        <v>9.5863681265616341E-2</v>
      </c>
      <c r="X78" s="193">
        <v>9.6161182218393454E-2</v>
      </c>
      <c r="Y78" s="193">
        <v>9.6479796000075224E-2</v>
      </c>
      <c r="Z78" s="193">
        <v>9.6821850539510826E-2</v>
      </c>
      <c r="AA78" s="193">
        <v>9.7190028658691793E-2</v>
      </c>
      <c r="AB78" s="193">
        <v>9.7313294995375388E-2</v>
      </c>
      <c r="AC78" s="193">
        <v>9.7439585294444131E-2</v>
      </c>
      <c r="AD78" s="193">
        <v>9.7569012071063721E-2</v>
      </c>
      <c r="AE78" s="193">
        <v>9.7701693485486796E-2</v>
      </c>
      <c r="AF78" s="193">
        <v>9.7837753701174493E-2</v>
      </c>
      <c r="AG78" s="193">
        <v>9.7977323270452443E-2</v>
      </c>
      <c r="AH78" s="193">
        <v>9.8120539550299854E-2</v>
      </c>
      <c r="AI78" s="193">
        <v>9.8267547150939188E-2</v>
      </c>
      <c r="AJ78" s="193">
        <v>9.5918949166455533E-2</v>
      </c>
      <c r="AK78" s="193">
        <v>9.3526210725345338E-2</v>
      </c>
      <c r="AL78" s="193">
        <v>8.8191340285679209E-2</v>
      </c>
      <c r="AM78" s="193">
        <v>8.8191252552769009E-2</v>
      </c>
      <c r="AN78" s="193">
        <v>8.819116239382456E-2</v>
      </c>
      <c r="AO78" s="193">
        <v>8.8191069706979472E-2</v>
      </c>
      <c r="AP78" s="193">
        <v>8.8190974384582982E-2</v>
      </c>
    </row>
    <row r="79" spans="7:42" ht="14.25" customHeight="1" x14ac:dyDescent="0.2">
      <c r="G79" s="143"/>
      <c r="H79" s="396"/>
      <c r="J79" s="392"/>
      <c r="K79" s="194" t="s">
        <v>960</v>
      </c>
      <c r="L79" s="190" t="s">
        <v>948</v>
      </c>
      <c r="M79" s="193">
        <v>7.394931983502781E-2</v>
      </c>
      <c r="N79" s="193">
        <v>7.4415529690282839E-2</v>
      </c>
      <c r="O79" s="193">
        <v>7.5637737297972171E-2</v>
      </c>
      <c r="P79" s="193">
        <v>7.6002520683951094E-2</v>
      </c>
      <c r="Q79" s="193">
        <v>7.617420647449466E-2</v>
      </c>
      <c r="R79" s="193">
        <v>7.6355697348991641E-2</v>
      </c>
      <c r="S79" s="193">
        <v>7.6547857455251139E-2</v>
      </c>
      <c r="T79" s="193">
        <v>7.6751655459189327E-2</v>
      </c>
      <c r="U79" s="193">
        <v>7.6968180825957716E-2</v>
      </c>
      <c r="V79" s="193">
        <v>7.7198663239443452E-2</v>
      </c>
      <c r="W79" s="193">
        <v>7.7444495888760193E-2</v>
      </c>
      <c r="X79" s="193">
        <v>7.7707263550021236E-2</v>
      </c>
      <c r="Y79" s="193">
        <v>7.7988776655187567E-2</v>
      </c>
      <c r="Z79" s="193">
        <v>7.8291112890386663E-2</v>
      </c>
      <c r="AA79" s="193">
        <v>7.8616668337013335E-2</v>
      </c>
      <c r="AB79" s="193">
        <v>7.8725694369040727E-2</v>
      </c>
      <c r="AC79" s="193">
        <v>7.8837410491520127E-2</v>
      </c>
      <c r="AD79" s="193">
        <v>7.8951917359317988E-2</v>
      </c>
      <c r="AE79" s="193">
        <v>7.9069320704915749E-2</v>
      </c>
      <c r="AF79" s="193">
        <v>7.918973166224072E-2</v>
      </c>
      <c r="AG79" s="193">
        <v>7.9313267115526331E-2</v>
      </c>
      <c r="AH79" s="193">
        <v>7.9440050075570534E-2</v>
      </c>
      <c r="AI79" s="193">
        <v>7.957021008583498E-2</v>
      </c>
      <c r="AJ79" s="193">
        <v>7.7493304586356365E-2</v>
      </c>
      <c r="AK79" s="193">
        <v>7.538301831649237E-2</v>
      </c>
      <c r="AL79" s="193">
        <v>7.0699203697860258E-2</v>
      </c>
      <c r="AM79" s="193">
        <v>7.0699126920263589E-2</v>
      </c>
      <c r="AN79" s="193">
        <v>7.0699048019583544E-2</v>
      </c>
      <c r="AO79" s="193">
        <v>7.0698966906674016E-2</v>
      </c>
      <c r="AP79" s="193">
        <v>7.0698883487327696E-2</v>
      </c>
    </row>
    <row r="80" spans="7:42" ht="14.25" customHeight="1" x14ac:dyDescent="0.2">
      <c r="G80" s="143"/>
      <c r="H80" s="396"/>
      <c r="J80" s="149"/>
      <c r="K80" s="194" t="s">
        <v>960</v>
      </c>
      <c r="L80" s="190" t="s">
        <v>949</v>
      </c>
      <c r="M80" s="193">
        <v>7.394931983502781E-2</v>
      </c>
      <c r="N80" s="193">
        <v>7.4415529690282839E-2</v>
      </c>
      <c r="O80" s="193">
        <v>7.5637737297972171E-2</v>
      </c>
      <c r="P80" s="193">
        <v>7.6002520683951094E-2</v>
      </c>
      <c r="Q80" s="193">
        <v>7.617420647449466E-2</v>
      </c>
      <c r="R80" s="193">
        <v>7.6355697348991641E-2</v>
      </c>
      <c r="S80" s="193">
        <v>7.6547857455251139E-2</v>
      </c>
      <c r="T80" s="193">
        <v>7.6751655459189327E-2</v>
      </c>
      <c r="U80" s="193">
        <v>7.6968180825957716E-2</v>
      </c>
      <c r="V80" s="193">
        <v>7.7198663239443452E-2</v>
      </c>
      <c r="W80" s="193">
        <v>7.7444495888760193E-2</v>
      </c>
      <c r="X80" s="193">
        <v>7.7707263550021236E-2</v>
      </c>
      <c r="Y80" s="193">
        <v>7.7988776655187567E-2</v>
      </c>
      <c r="Z80" s="193">
        <v>7.8291112890386663E-2</v>
      </c>
      <c r="AA80" s="193">
        <v>7.8616668337013335E-2</v>
      </c>
      <c r="AB80" s="193">
        <v>7.8725694369040727E-2</v>
      </c>
      <c r="AC80" s="193">
        <v>7.8837410491520127E-2</v>
      </c>
      <c r="AD80" s="193">
        <v>7.8951917359317988E-2</v>
      </c>
      <c r="AE80" s="193">
        <v>7.9069320704915749E-2</v>
      </c>
      <c r="AF80" s="193">
        <v>7.918973166224072E-2</v>
      </c>
      <c r="AG80" s="193">
        <v>7.9313267115526331E-2</v>
      </c>
      <c r="AH80" s="193">
        <v>7.9440050075570534E-2</v>
      </c>
      <c r="AI80" s="193">
        <v>7.957021008583498E-2</v>
      </c>
      <c r="AJ80" s="193">
        <v>7.7493304586356365E-2</v>
      </c>
      <c r="AK80" s="193">
        <v>7.538301831649237E-2</v>
      </c>
      <c r="AL80" s="193">
        <v>7.0699203697860258E-2</v>
      </c>
      <c r="AM80" s="193">
        <v>7.0699126920263589E-2</v>
      </c>
      <c r="AN80" s="193">
        <v>7.0699048019583544E-2</v>
      </c>
      <c r="AO80" s="193">
        <v>7.0698966906674016E-2</v>
      </c>
      <c r="AP80" s="193">
        <v>7.0698883487327696E-2</v>
      </c>
    </row>
    <row r="81" spans="4:44" ht="14.25" customHeight="1" x14ac:dyDescent="0.2">
      <c r="G81" s="143"/>
      <c r="H81" s="396"/>
      <c r="J81" s="149"/>
      <c r="K81" s="194" t="s">
        <v>960</v>
      </c>
      <c r="L81" s="190" t="s">
        <v>950</v>
      </c>
      <c r="M81" s="193">
        <v>7.394931983502781E-2</v>
      </c>
      <c r="N81" s="193">
        <v>7.4415529690282839E-2</v>
      </c>
      <c r="O81" s="193">
        <v>7.5637737297972171E-2</v>
      </c>
      <c r="P81" s="193">
        <v>7.6002520683951094E-2</v>
      </c>
      <c r="Q81" s="193">
        <v>7.617420647449466E-2</v>
      </c>
      <c r="R81" s="193">
        <v>7.6355697348991641E-2</v>
      </c>
      <c r="S81" s="193">
        <v>7.6547857455251139E-2</v>
      </c>
      <c r="T81" s="193">
        <v>7.6751655459189327E-2</v>
      </c>
      <c r="U81" s="193">
        <v>7.6968180825957716E-2</v>
      </c>
      <c r="V81" s="193">
        <v>7.7198663239443452E-2</v>
      </c>
      <c r="W81" s="193">
        <v>7.7444495888760193E-2</v>
      </c>
      <c r="X81" s="193">
        <v>7.7707263550021236E-2</v>
      </c>
      <c r="Y81" s="193">
        <v>7.7988776655187567E-2</v>
      </c>
      <c r="Z81" s="193">
        <v>7.8291112890386663E-2</v>
      </c>
      <c r="AA81" s="193">
        <v>7.8616668337013335E-2</v>
      </c>
      <c r="AB81" s="193">
        <v>7.8725694369040727E-2</v>
      </c>
      <c r="AC81" s="193">
        <v>7.8837410491520127E-2</v>
      </c>
      <c r="AD81" s="193">
        <v>7.8951917359317988E-2</v>
      </c>
      <c r="AE81" s="193">
        <v>7.9069320704915749E-2</v>
      </c>
      <c r="AF81" s="193">
        <v>7.918973166224072E-2</v>
      </c>
      <c r="AG81" s="193">
        <v>7.9313267115526331E-2</v>
      </c>
      <c r="AH81" s="193">
        <v>7.9440050075570534E-2</v>
      </c>
      <c r="AI81" s="193">
        <v>7.957021008583498E-2</v>
      </c>
      <c r="AJ81" s="193">
        <v>7.7493304586356365E-2</v>
      </c>
      <c r="AK81" s="193">
        <v>7.538301831649237E-2</v>
      </c>
      <c r="AL81" s="193">
        <v>7.0699203697860258E-2</v>
      </c>
      <c r="AM81" s="193">
        <v>7.0699126920263589E-2</v>
      </c>
      <c r="AN81" s="193">
        <v>7.0699048019583544E-2</v>
      </c>
      <c r="AO81" s="193">
        <v>7.0698966906674016E-2</v>
      </c>
      <c r="AP81" s="193">
        <v>7.0698883487327696E-2</v>
      </c>
    </row>
    <row r="83" spans="4:44" ht="14.25" customHeight="1" x14ac:dyDescent="0.2">
      <c r="G83" s="196"/>
      <c r="H83" s="197"/>
      <c r="I83" s="197"/>
      <c r="J83" s="197"/>
      <c r="K83" s="197"/>
      <c r="L83" s="197"/>
      <c r="M83" s="197"/>
      <c r="N83" s="197"/>
      <c r="O83" s="197"/>
      <c r="P83" s="197"/>
      <c r="Q83" s="197"/>
      <c r="R83" s="197"/>
      <c r="S83" s="197"/>
      <c r="T83" s="197"/>
      <c r="U83" s="197"/>
      <c r="V83" s="197"/>
      <c r="W83" s="197"/>
      <c r="X83" s="197"/>
      <c r="Y83" s="197"/>
      <c r="Z83" s="197"/>
      <c r="AA83" s="197"/>
      <c r="AB83" s="197"/>
      <c r="AC83" s="197"/>
      <c r="AD83" s="197"/>
      <c r="AE83" s="197"/>
      <c r="AF83" s="197"/>
      <c r="AG83" s="197"/>
      <c r="AH83" s="197"/>
      <c r="AI83" s="197"/>
      <c r="AJ83" s="197"/>
      <c r="AK83" s="197"/>
      <c r="AL83" s="197"/>
      <c r="AM83" s="197"/>
      <c r="AN83" s="197"/>
      <c r="AO83" s="197"/>
      <c r="AP83" s="197"/>
      <c r="AQ83" s="197"/>
      <c r="AR83" s="197"/>
    </row>
    <row r="84" spans="4:44" ht="14.25" customHeight="1" x14ac:dyDescent="0.2">
      <c r="D84" s="141" t="s">
        <v>878</v>
      </c>
      <c r="G84" s="351" t="s">
        <v>961</v>
      </c>
      <c r="H84" s="351"/>
      <c r="I84" s="351"/>
      <c r="J84" s="351"/>
      <c r="K84" s="351"/>
      <c r="L84" s="351"/>
      <c r="M84" s="351"/>
      <c r="N84" s="351"/>
      <c r="O84" s="351"/>
      <c r="P84" s="351"/>
      <c r="Q84" s="351"/>
      <c r="R84" s="351"/>
      <c r="S84" s="351"/>
      <c r="T84" s="351"/>
      <c r="U84" s="351"/>
      <c r="V84" s="142"/>
      <c r="W84" s="142"/>
      <c r="X84" s="142"/>
      <c r="Y84" s="142"/>
      <c r="Z84" s="198"/>
      <c r="AA84" s="198"/>
      <c r="AB84" s="198"/>
      <c r="AC84" s="198"/>
      <c r="AD84" s="198"/>
      <c r="AE84" s="198"/>
      <c r="AF84" s="198"/>
      <c r="AG84" s="198"/>
      <c r="AH84" s="198"/>
      <c r="AI84" s="198"/>
      <c r="AJ84" s="198"/>
      <c r="AK84" s="198"/>
      <c r="AL84" s="198"/>
      <c r="AM84" s="198"/>
      <c r="AN84" s="198"/>
      <c r="AO84" s="198"/>
      <c r="AP84" s="198"/>
      <c r="AQ84" s="198"/>
      <c r="AR84" s="198"/>
    </row>
    <row r="85" spans="4:44" ht="14.25" customHeight="1" x14ac:dyDescent="0.2">
      <c r="G85" s="143"/>
      <c r="M85" s="135" t="s">
        <v>962</v>
      </c>
      <c r="AA85" s="304"/>
      <c r="AB85" s="304"/>
      <c r="AC85" s="304"/>
      <c r="AD85" s="304"/>
      <c r="AP85" s="304"/>
      <c r="AQ85" s="304"/>
    </row>
    <row r="86" spans="4:44" ht="14.25" customHeight="1" x14ac:dyDescent="0.2">
      <c r="G86" s="143"/>
      <c r="M86" s="127">
        <v>2021</v>
      </c>
      <c r="N86" s="127">
        <v>2022</v>
      </c>
      <c r="O86" s="127">
        <v>2023</v>
      </c>
      <c r="P86" s="127">
        <v>2024</v>
      </c>
      <c r="Q86" s="127">
        <v>2025</v>
      </c>
      <c r="R86" s="127">
        <v>2026</v>
      </c>
      <c r="S86" s="127">
        <v>2027</v>
      </c>
      <c r="T86" s="127">
        <v>2028</v>
      </c>
      <c r="U86" s="127">
        <v>2029</v>
      </c>
      <c r="V86" s="127">
        <v>2030</v>
      </c>
      <c r="W86" s="127">
        <v>2031</v>
      </c>
      <c r="X86" s="127">
        <v>2032</v>
      </c>
      <c r="Y86" s="127">
        <v>2033</v>
      </c>
      <c r="Z86" s="127">
        <v>2034</v>
      </c>
      <c r="AA86" s="127">
        <v>2035</v>
      </c>
      <c r="AB86" s="127">
        <v>2036</v>
      </c>
      <c r="AC86" s="127">
        <v>2037</v>
      </c>
      <c r="AD86" s="127">
        <v>2038</v>
      </c>
      <c r="AE86" s="127">
        <v>2039</v>
      </c>
      <c r="AF86" s="127">
        <v>2040</v>
      </c>
      <c r="AG86" s="127">
        <v>2041</v>
      </c>
      <c r="AH86" s="127">
        <v>2042</v>
      </c>
      <c r="AI86" s="127">
        <v>2043</v>
      </c>
      <c r="AJ86" s="127">
        <v>2044</v>
      </c>
      <c r="AK86" s="127">
        <v>2045</v>
      </c>
      <c r="AL86" s="127">
        <v>2046</v>
      </c>
      <c r="AM86" s="127">
        <v>2047</v>
      </c>
      <c r="AN86" s="127">
        <v>2048</v>
      </c>
      <c r="AO86" s="127">
        <v>2049</v>
      </c>
      <c r="AP86" s="127">
        <v>2050</v>
      </c>
    </row>
    <row r="87" spans="4:44" ht="14.25" customHeight="1" x14ac:dyDescent="0.2">
      <c r="G87" s="143"/>
      <c r="H87" s="393" t="s">
        <v>963</v>
      </c>
      <c r="J87" s="346" t="s">
        <v>964</v>
      </c>
      <c r="K87" s="199" t="s">
        <v>1023</v>
      </c>
      <c r="L87" s="199" t="s">
        <v>948</v>
      </c>
      <c r="M87" s="305">
        <v>0.3399884101913474</v>
      </c>
      <c r="N87" s="305">
        <v>0.34180761424785167</v>
      </c>
      <c r="O87" s="305">
        <v>0.34362681830435593</v>
      </c>
      <c r="P87" s="305">
        <v>0.34544602236086019</v>
      </c>
      <c r="Q87" s="305">
        <v>0.34726522641736446</v>
      </c>
      <c r="R87" s="305">
        <v>0.34908443047386872</v>
      </c>
      <c r="S87" s="305">
        <v>0.35090363453037299</v>
      </c>
      <c r="T87" s="305">
        <v>0.35272283858687725</v>
      </c>
      <c r="U87" s="305">
        <v>0.35454204264338152</v>
      </c>
      <c r="V87" s="305">
        <v>0.35636124669988578</v>
      </c>
      <c r="W87" s="305">
        <v>0.35818045075639005</v>
      </c>
      <c r="X87" s="305">
        <v>0.35999965481289431</v>
      </c>
      <c r="Y87" s="305">
        <v>0.36181885886939857</v>
      </c>
      <c r="Z87" s="305">
        <v>0.36363806292590284</v>
      </c>
      <c r="AA87" s="305">
        <v>0.36545726698240738</v>
      </c>
      <c r="AB87" s="305">
        <v>0.3664792504778675</v>
      </c>
      <c r="AC87" s="305">
        <v>0.36750123397332762</v>
      </c>
      <c r="AD87" s="305">
        <v>0.36852321746878774</v>
      </c>
      <c r="AE87" s="305">
        <v>0.36954520096424787</v>
      </c>
      <c r="AF87" s="305">
        <v>0.37056718445970799</v>
      </c>
      <c r="AG87" s="305">
        <v>0.37158916795516811</v>
      </c>
      <c r="AH87" s="305">
        <v>0.37261115145062823</v>
      </c>
      <c r="AI87" s="305">
        <v>0.37363313494608835</v>
      </c>
      <c r="AJ87" s="305">
        <v>0.37465511844154847</v>
      </c>
      <c r="AK87" s="305">
        <v>0.3756771019370086</v>
      </c>
      <c r="AL87" s="305">
        <v>0.37669908543246872</v>
      </c>
      <c r="AM87" s="305">
        <v>0.37772106892792884</v>
      </c>
      <c r="AN87" s="305">
        <v>0.37874305242338896</v>
      </c>
      <c r="AO87" s="305">
        <v>0.37976503591884908</v>
      </c>
      <c r="AP87" s="305">
        <v>0.38078701941430915</v>
      </c>
      <c r="AQ87" s="304"/>
    </row>
    <row r="88" spans="4:44" ht="14.25" customHeight="1" x14ac:dyDescent="0.2">
      <c r="G88" s="143"/>
      <c r="H88" s="393"/>
      <c r="J88" s="347"/>
      <c r="K88" s="140" t="s">
        <v>1023</v>
      </c>
      <c r="L88" s="190" t="s">
        <v>949</v>
      </c>
      <c r="M88" s="306">
        <v>0.3399884101913474</v>
      </c>
      <c r="N88" s="306">
        <v>0.34131198780433064</v>
      </c>
      <c r="O88" s="306">
        <v>0.34263556541731388</v>
      </c>
      <c r="P88" s="306">
        <v>0.34395914303029712</v>
      </c>
      <c r="Q88" s="306">
        <v>0.34528272064328036</v>
      </c>
      <c r="R88" s="306">
        <v>0.3466062982562636</v>
      </c>
      <c r="S88" s="306">
        <v>0.34792987586924684</v>
      </c>
      <c r="T88" s="306">
        <v>0.34925345348223008</v>
      </c>
      <c r="U88" s="306">
        <v>0.35057703109521332</v>
      </c>
      <c r="V88" s="306">
        <v>0.35190060870819656</v>
      </c>
      <c r="W88" s="306">
        <v>0.3532241863211798</v>
      </c>
      <c r="X88" s="306">
        <v>0.35454776393416304</v>
      </c>
      <c r="Y88" s="306">
        <v>0.35587134154714628</v>
      </c>
      <c r="Z88" s="306">
        <v>0.35719491916012952</v>
      </c>
      <c r="AA88" s="306">
        <v>0.35851849677311259</v>
      </c>
      <c r="AB88" s="306">
        <v>0.35898108145373225</v>
      </c>
      <c r="AC88" s="306">
        <v>0.35944366613435191</v>
      </c>
      <c r="AD88" s="306">
        <v>0.35990625081497157</v>
      </c>
      <c r="AE88" s="306">
        <v>0.36036883549559123</v>
      </c>
      <c r="AF88" s="306">
        <v>0.36083142017621089</v>
      </c>
      <c r="AG88" s="306">
        <v>0.36129400485683055</v>
      </c>
      <c r="AH88" s="306">
        <v>0.36175658953745021</v>
      </c>
      <c r="AI88" s="306">
        <v>0.36221917421806987</v>
      </c>
      <c r="AJ88" s="306">
        <v>0.36268175889868953</v>
      </c>
      <c r="AK88" s="306">
        <v>0.36314434357930919</v>
      </c>
      <c r="AL88" s="306">
        <v>0.36360692825992885</v>
      </c>
      <c r="AM88" s="306">
        <v>0.36406951294054851</v>
      </c>
      <c r="AN88" s="306">
        <v>0.36453209762116817</v>
      </c>
      <c r="AO88" s="306">
        <v>0.36499468230178783</v>
      </c>
      <c r="AP88" s="306">
        <v>0.36545726698240738</v>
      </c>
    </row>
    <row r="89" spans="4:44" ht="14.25" customHeight="1" thickBot="1" x14ac:dyDescent="0.25">
      <c r="G89" s="143"/>
      <c r="H89" s="393"/>
      <c r="J89" s="347"/>
      <c r="K89" s="201" t="s">
        <v>1023</v>
      </c>
      <c r="L89" s="201" t="s">
        <v>950</v>
      </c>
      <c r="M89" s="307">
        <v>0.3399884101913474</v>
      </c>
      <c r="N89" s="307">
        <v>0.3399884101913474</v>
      </c>
      <c r="O89" s="307">
        <v>0.3399884101913474</v>
      </c>
      <c r="P89" s="307">
        <v>0.3399884101913474</v>
      </c>
      <c r="Q89" s="307">
        <v>0.3399884101913474</v>
      </c>
      <c r="R89" s="307">
        <v>0.3399884101913474</v>
      </c>
      <c r="S89" s="307">
        <v>0.3399884101913474</v>
      </c>
      <c r="T89" s="307">
        <v>0.3399884101913474</v>
      </c>
      <c r="U89" s="307">
        <v>0.3399884101913474</v>
      </c>
      <c r="V89" s="307">
        <v>0.3399884101913474</v>
      </c>
      <c r="W89" s="307">
        <v>0.3399884101913474</v>
      </c>
      <c r="X89" s="307">
        <v>0.3399884101913474</v>
      </c>
      <c r="Y89" s="307">
        <v>0.3399884101913474</v>
      </c>
      <c r="Z89" s="307">
        <v>0.3399884101913474</v>
      </c>
      <c r="AA89" s="307">
        <v>0.3399884101913474</v>
      </c>
      <c r="AB89" s="307">
        <v>0.34122374929679844</v>
      </c>
      <c r="AC89" s="307">
        <v>0.34245908840224948</v>
      </c>
      <c r="AD89" s="307">
        <v>0.34369442750770052</v>
      </c>
      <c r="AE89" s="307">
        <v>0.34492976661315156</v>
      </c>
      <c r="AF89" s="307">
        <v>0.34616510571860259</v>
      </c>
      <c r="AG89" s="307">
        <v>0.34740044482405363</v>
      </c>
      <c r="AH89" s="307">
        <v>0.34863578392950467</v>
      </c>
      <c r="AI89" s="307">
        <v>0.34987112303495571</v>
      </c>
      <c r="AJ89" s="307">
        <v>0.35110646214040675</v>
      </c>
      <c r="AK89" s="307">
        <v>0.35234180124585779</v>
      </c>
      <c r="AL89" s="307">
        <v>0.35357714035130883</v>
      </c>
      <c r="AM89" s="307">
        <v>0.35481247945675987</v>
      </c>
      <c r="AN89" s="307">
        <v>0.3560478185622109</v>
      </c>
      <c r="AO89" s="307">
        <v>0.35728315766766194</v>
      </c>
      <c r="AP89" s="307">
        <v>0.35851849677311259</v>
      </c>
    </row>
    <row r="90" spans="4:44" ht="14.25" customHeight="1" thickTop="1" x14ac:dyDescent="0.2">
      <c r="G90" s="143"/>
      <c r="H90" s="393"/>
      <c r="J90" s="347"/>
      <c r="K90" s="199" t="s">
        <v>1025</v>
      </c>
      <c r="L90" s="199" t="s">
        <v>948</v>
      </c>
      <c r="M90" s="305">
        <v>0.32891481311214171</v>
      </c>
      <c r="N90" s="305">
        <v>0.33064456673257009</v>
      </c>
      <c r="O90" s="305">
        <v>0.33237432035299846</v>
      </c>
      <c r="P90" s="305">
        <v>0.33410407397342684</v>
      </c>
      <c r="Q90" s="305">
        <v>0.33583382759385522</v>
      </c>
      <c r="R90" s="305">
        <v>0.33756358121428359</v>
      </c>
      <c r="S90" s="305">
        <v>0.33929333483471197</v>
      </c>
      <c r="T90" s="305">
        <v>0.34102308845514034</v>
      </c>
      <c r="U90" s="305">
        <v>0.34275284207556872</v>
      </c>
      <c r="V90" s="305">
        <v>0.3444825956959971</v>
      </c>
      <c r="W90" s="305">
        <v>0.34621234931642547</v>
      </c>
      <c r="X90" s="305">
        <v>0.34794210293685385</v>
      </c>
      <c r="Y90" s="305">
        <v>0.34967185655728222</v>
      </c>
      <c r="Z90" s="305">
        <v>0.3514016101777106</v>
      </c>
      <c r="AA90" s="305">
        <v>0.3531313637981387</v>
      </c>
      <c r="AB90" s="305">
        <v>0.35414824559063601</v>
      </c>
      <c r="AC90" s="305">
        <v>0.35516512738313333</v>
      </c>
      <c r="AD90" s="305">
        <v>0.35618200917563064</v>
      </c>
      <c r="AE90" s="305">
        <v>0.35719889096812796</v>
      </c>
      <c r="AF90" s="305">
        <v>0.35821577276062527</v>
      </c>
      <c r="AG90" s="305">
        <v>0.35923265455312259</v>
      </c>
      <c r="AH90" s="305">
        <v>0.3602495363456199</v>
      </c>
      <c r="AI90" s="305">
        <v>0.36126641813811722</v>
      </c>
      <c r="AJ90" s="305">
        <v>0.36228329993061453</v>
      </c>
      <c r="AK90" s="305">
        <v>0.36330018172311185</v>
      </c>
      <c r="AL90" s="305">
        <v>0.36431706351560916</v>
      </c>
      <c r="AM90" s="305">
        <v>0.36533394530810648</v>
      </c>
      <c r="AN90" s="305">
        <v>0.36635082710060379</v>
      </c>
      <c r="AO90" s="305">
        <v>0.36736770889310111</v>
      </c>
      <c r="AP90" s="305">
        <v>0.36838459068559876</v>
      </c>
    </row>
    <row r="91" spans="4:44" ht="14.25" customHeight="1" x14ac:dyDescent="0.2">
      <c r="G91" s="143"/>
      <c r="H91" s="393"/>
      <c r="J91" s="347"/>
      <c r="K91" s="140" t="s">
        <v>1025</v>
      </c>
      <c r="L91" s="190" t="s">
        <v>949</v>
      </c>
      <c r="M91" s="306">
        <v>0.32891481311214171</v>
      </c>
      <c r="N91" s="306">
        <v>0.33017206000436139</v>
      </c>
      <c r="O91" s="306">
        <v>0.33142930689658107</v>
      </c>
      <c r="P91" s="306">
        <v>0.33268655378880074</v>
      </c>
      <c r="Q91" s="306">
        <v>0.33394380068102042</v>
      </c>
      <c r="R91" s="306">
        <v>0.3352010475732401</v>
      </c>
      <c r="S91" s="306">
        <v>0.33645829446545977</v>
      </c>
      <c r="T91" s="306">
        <v>0.33771554135767945</v>
      </c>
      <c r="U91" s="306">
        <v>0.33897278824989913</v>
      </c>
      <c r="V91" s="306">
        <v>0.3402300351421188</v>
      </c>
      <c r="W91" s="306">
        <v>0.34148728203433848</v>
      </c>
      <c r="X91" s="306">
        <v>0.34274452892655816</v>
      </c>
      <c r="Y91" s="306">
        <v>0.34400177581877783</v>
      </c>
      <c r="Z91" s="306">
        <v>0.34525902271099751</v>
      </c>
      <c r="AA91" s="306">
        <v>0.34651626960321719</v>
      </c>
      <c r="AB91" s="306">
        <v>0.34695727588287861</v>
      </c>
      <c r="AC91" s="306">
        <v>0.34739828216254004</v>
      </c>
      <c r="AD91" s="306">
        <v>0.34783928844220147</v>
      </c>
      <c r="AE91" s="306">
        <v>0.34828029472186289</v>
      </c>
      <c r="AF91" s="306">
        <v>0.34872130100152432</v>
      </c>
      <c r="AG91" s="306">
        <v>0.34916230728118575</v>
      </c>
      <c r="AH91" s="306">
        <v>0.34960331356084717</v>
      </c>
      <c r="AI91" s="306">
        <v>0.3500443198405086</v>
      </c>
      <c r="AJ91" s="306">
        <v>0.35048532612017003</v>
      </c>
      <c r="AK91" s="306">
        <v>0.35092633239983145</v>
      </c>
      <c r="AL91" s="306">
        <v>0.35136733867949288</v>
      </c>
      <c r="AM91" s="306">
        <v>0.35180834495915431</v>
      </c>
      <c r="AN91" s="306">
        <v>0.35224935123881573</v>
      </c>
      <c r="AO91" s="306">
        <v>0.35269035751847716</v>
      </c>
      <c r="AP91" s="306">
        <v>0.3531313637981387</v>
      </c>
    </row>
    <row r="92" spans="4:44" ht="14.25" customHeight="1" thickBot="1" x14ac:dyDescent="0.25">
      <c r="G92" s="143"/>
      <c r="H92" s="393"/>
      <c r="J92" s="347"/>
      <c r="K92" s="201" t="s">
        <v>1025</v>
      </c>
      <c r="L92" s="201" t="s">
        <v>950</v>
      </c>
      <c r="M92" s="307">
        <v>0.32891481311214171</v>
      </c>
      <c r="N92" s="307">
        <v>0.32891481311214171</v>
      </c>
      <c r="O92" s="307">
        <v>0.32891481311214171</v>
      </c>
      <c r="P92" s="307">
        <v>0.32891481311214171</v>
      </c>
      <c r="Q92" s="307">
        <v>0.32891481311214171</v>
      </c>
      <c r="R92" s="307">
        <v>0.32891481311214171</v>
      </c>
      <c r="S92" s="307">
        <v>0.32891481311214171</v>
      </c>
      <c r="T92" s="307">
        <v>0.32891481311214171</v>
      </c>
      <c r="U92" s="307">
        <v>0.32891481311214171</v>
      </c>
      <c r="V92" s="307">
        <v>0.32891481311214171</v>
      </c>
      <c r="W92" s="307">
        <v>0.32891481311214171</v>
      </c>
      <c r="X92" s="307">
        <v>0.32891481311214171</v>
      </c>
      <c r="Y92" s="307">
        <v>0.32891481311214171</v>
      </c>
      <c r="Z92" s="307">
        <v>0.32891481311214171</v>
      </c>
      <c r="AA92" s="307">
        <v>0.32891481311214171</v>
      </c>
      <c r="AB92" s="307">
        <v>0.33008824354488009</v>
      </c>
      <c r="AC92" s="307">
        <v>0.33126167397761846</v>
      </c>
      <c r="AD92" s="307">
        <v>0.33243510441035684</v>
      </c>
      <c r="AE92" s="307">
        <v>0.33360853484309522</v>
      </c>
      <c r="AF92" s="307">
        <v>0.33478196527583359</v>
      </c>
      <c r="AG92" s="307">
        <v>0.33595539570857197</v>
      </c>
      <c r="AH92" s="307">
        <v>0.33712882614131034</v>
      </c>
      <c r="AI92" s="307">
        <v>0.33830225657404872</v>
      </c>
      <c r="AJ92" s="307">
        <v>0.3394756870067871</v>
      </c>
      <c r="AK92" s="307">
        <v>0.34064911743952547</v>
      </c>
      <c r="AL92" s="307">
        <v>0.34182254787226385</v>
      </c>
      <c r="AM92" s="307">
        <v>0.34299597830500222</v>
      </c>
      <c r="AN92" s="307">
        <v>0.3441694087377406</v>
      </c>
      <c r="AO92" s="307">
        <v>0.34534283917047898</v>
      </c>
      <c r="AP92" s="307">
        <v>0.34651626960321719</v>
      </c>
    </row>
    <row r="93" spans="4:44" ht="14.25" customHeight="1" thickTop="1" x14ac:dyDescent="0.2">
      <c r="G93" s="143"/>
      <c r="H93" s="393"/>
      <c r="J93" s="347"/>
      <c r="K93" s="199" t="s">
        <v>1026</v>
      </c>
      <c r="L93" s="199" t="s">
        <v>948</v>
      </c>
      <c r="M93" s="305">
        <v>0.31323813798572719</v>
      </c>
      <c r="N93" s="305">
        <v>0.31502677532478657</v>
      </c>
      <c r="O93" s="305">
        <v>0.31681541266384594</v>
      </c>
      <c r="P93" s="305">
        <v>0.31860405000290531</v>
      </c>
      <c r="Q93" s="305">
        <v>0.32039268734196469</v>
      </c>
      <c r="R93" s="305">
        <v>0.32218132468102406</v>
      </c>
      <c r="S93" s="305">
        <v>0.32396996202008344</v>
      </c>
      <c r="T93" s="305">
        <v>0.32575859935914281</v>
      </c>
      <c r="U93" s="305">
        <v>0.32754723669820218</v>
      </c>
      <c r="V93" s="305">
        <v>0.32933587403726156</v>
      </c>
      <c r="W93" s="305">
        <v>0.33112451137632093</v>
      </c>
      <c r="X93" s="305">
        <v>0.3329131487153803</v>
      </c>
      <c r="Y93" s="305">
        <v>0.33470178605443968</v>
      </c>
      <c r="Z93" s="305">
        <v>0.33649042339349905</v>
      </c>
      <c r="AA93" s="305">
        <v>0.33827906073255831</v>
      </c>
      <c r="AB93" s="305">
        <v>0.3391155709866554</v>
      </c>
      <c r="AC93" s="305">
        <v>0.33995208124075249</v>
      </c>
      <c r="AD93" s="305">
        <v>0.34078859149484958</v>
      </c>
      <c r="AE93" s="305">
        <v>0.34162510174894667</v>
      </c>
      <c r="AF93" s="305">
        <v>0.34246161200304376</v>
      </c>
      <c r="AG93" s="305">
        <v>0.34329812225714085</v>
      </c>
      <c r="AH93" s="305">
        <v>0.34413463251123794</v>
      </c>
      <c r="AI93" s="305">
        <v>0.34497114276533503</v>
      </c>
      <c r="AJ93" s="305">
        <v>0.34580765301943212</v>
      </c>
      <c r="AK93" s="305">
        <v>0.3466441632735292</v>
      </c>
      <c r="AL93" s="305">
        <v>0.34748067352762629</v>
      </c>
      <c r="AM93" s="305">
        <v>0.34831718378172338</v>
      </c>
      <c r="AN93" s="305">
        <v>0.34915369403582047</v>
      </c>
      <c r="AO93" s="305">
        <v>0.34999020428991756</v>
      </c>
      <c r="AP93" s="305">
        <v>0.35082671454401448</v>
      </c>
    </row>
    <row r="94" spans="4:44" ht="14.25" customHeight="1" x14ac:dyDescent="0.2">
      <c r="G94" s="143"/>
      <c r="H94" s="393"/>
      <c r="J94" s="347"/>
      <c r="K94" s="140" t="s">
        <v>1026</v>
      </c>
      <c r="L94" s="190" t="s">
        <v>949</v>
      </c>
      <c r="M94" s="306">
        <v>0.31323813798572719</v>
      </c>
      <c r="N94" s="306">
        <v>0.31453518202945757</v>
      </c>
      <c r="O94" s="306">
        <v>0.31583222607318795</v>
      </c>
      <c r="P94" s="306">
        <v>0.31712927011691833</v>
      </c>
      <c r="Q94" s="306">
        <v>0.3184263141606487</v>
      </c>
      <c r="R94" s="306">
        <v>0.31972335820437908</v>
      </c>
      <c r="S94" s="306">
        <v>0.32102040224810946</v>
      </c>
      <c r="T94" s="306">
        <v>0.32231744629183984</v>
      </c>
      <c r="U94" s="306">
        <v>0.32361449033557022</v>
      </c>
      <c r="V94" s="306">
        <v>0.32491153437930059</v>
      </c>
      <c r="W94" s="306">
        <v>0.32620857842303097</v>
      </c>
      <c r="X94" s="306">
        <v>0.32750562246676135</v>
      </c>
      <c r="Y94" s="306">
        <v>0.32880266651049173</v>
      </c>
      <c r="Z94" s="306">
        <v>0.3300997105542221</v>
      </c>
      <c r="AA94" s="306">
        <v>0.33139675459795281</v>
      </c>
      <c r="AB94" s="306">
        <v>0.33185557500692653</v>
      </c>
      <c r="AC94" s="306">
        <v>0.33231439541590024</v>
      </c>
      <c r="AD94" s="306">
        <v>0.33277321582487396</v>
      </c>
      <c r="AE94" s="306">
        <v>0.33323203623384767</v>
      </c>
      <c r="AF94" s="306">
        <v>0.33369085664282139</v>
      </c>
      <c r="AG94" s="306">
        <v>0.3341496770517951</v>
      </c>
      <c r="AH94" s="306">
        <v>0.33460849746076882</v>
      </c>
      <c r="AI94" s="306">
        <v>0.33506731786974253</v>
      </c>
      <c r="AJ94" s="306">
        <v>0.33552613827871625</v>
      </c>
      <c r="AK94" s="306">
        <v>0.33598495868768996</v>
      </c>
      <c r="AL94" s="306">
        <v>0.33644377909666368</v>
      </c>
      <c r="AM94" s="306">
        <v>0.33690259950563739</v>
      </c>
      <c r="AN94" s="306">
        <v>0.3373614199146111</v>
      </c>
      <c r="AO94" s="306">
        <v>0.33782024032358482</v>
      </c>
      <c r="AP94" s="306">
        <v>0.33827906073255831</v>
      </c>
    </row>
    <row r="95" spans="4:44" ht="14.25" customHeight="1" thickBot="1" x14ac:dyDescent="0.25">
      <c r="G95" s="143"/>
      <c r="H95" s="393"/>
      <c r="J95" s="347"/>
      <c r="K95" s="201" t="s">
        <v>1026</v>
      </c>
      <c r="L95" s="201" t="s">
        <v>950</v>
      </c>
      <c r="M95" s="307">
        <v>0.31323813798572719</v>
      </c>
      <c r="N95" s="307">
        <v>0.31323813798572719</v>
      </c>
      <c r="O95" s="307">
        <v>0.31323813798572719</v>
      </c>
      <c r="P95" s="307">
        <v>0.31323813798572719</v>
      </c>
      <c r="Q95" s="307">
        <v>0.31323813798572719</v>
      </c>
      <c r="R95" s="307">
        <v>0.31323813798572719</v>
      </c>
      <c r="S95" s="307">
        <v>0.31323813798572719</v>
      </c>
      <c r="T95" s="307">
        <v>0.31323813798572719</v>
      </c>
      <c r="U95" s="307">
        <v>0.31323813798572719</v>
      </c>
      <c r="V95" s="307">
        <v>0.31323813798572719</v>
      </c>
      <c r="W95" s="307">
        <v>0.31323813798572719</v>
      </c>
      <c r="X95" s="307">
        <v>0.31323813798572719</v>
      </c>
      <c r="Y95" s="307">
        <v>0.31323813798572719</v>
      </c>
      <c r="Z95" s="307">
        <v>0.31323813798572719</v>
      </c>
      <c r="AA95" s="307">
        <v>0.31323813798572719</v>
      </c>
      <c r="AB95" s="307">
        <v>0.31444871242654221</v>
      </c>
      <c r="AC95" s="307">
        <v>0.31565928686735722</v>
      </c>
      <c r="AD95" s="307">
        <v>0.31686986130817224</v>
      </c>
      <c r="AE95" s="307">
        <v>0.31808043574898726</v>
      </c>
      <c r="AF95" s="307">
        <v>0.31929101018980227</v>
      </c>
      <c r="AG95" s="307">
        <v>0.32050158463061729</v>
      </c>
      <c r="AH95" s="307">
        <v>0.3217121590714323</v>
      </c>
      <c r="AI95" s="307">
        <v>0.32292273351224732</v>
      </c>
      <c r="AJ95" s="307">
        <v>0.32413330795306233</v>
      </c>
      <c r="AK95" s="307">
        <v>0.32534388239387735</v>
      </c>
      <c r="AL95" s="307">
        <v>0.32655445683469236</v>
      </c>
      <c r="AM95" s="307">
        <v>0.32776503127550738</v>
      </c>
      <c r="AN95" s="307">
        <v>0.32897560571632239</v>
      </c>
      <c r="AO95" s="307">
        <v>0.33018618015713741</v>
      </c>
      <c r="AP95" s="307">
        <v>0.33139675459795281</v>
      </c>
    </row>
    <row r="96" spans="4:44" ht="14.25" customHeight="1" thickTop="1" x14ac:dyDescent="0.2">
      <c r="G96" s="143"/>
      <c r="H96" s="393"/>
      <c r="J96" s="347"/>
      <c r="K96" s="199" t="s">
        <v>1027</v>
      </c>
      <c r="L96" s="199" t="s">
        <v>948</v>
      </c>
      <c r="M96" s="305">
        <v>0.29822263806689919</v>
      </c>
      <c r="N96" s="305">
        <v>0.30003450683111649</v>
      </c>
      <c r="O96" s="305">
        <v>0.30184637559533378</v>
      </c>
      <c r="P96" s="305">
        <v>0.30365824435955108</v>
      </c>
      <c r="Q96" s="305">
        <v>0.30547011312376837</v>
      </c>
      <c r="R96" s="305">
        <v>0.30728198188798567</v>
      </c>
      <c r="S96" s="305">
        <v>0.30909385065220296</v>
      </c>
      <c r="T96" s="305">
        <v>0.31090571941642026</v>
      </c>
      <c r="U96" s="305">
        <v>0.31271758818063755</v>
      </c>
      <c r="V96" s="305">
        <v>0.31452945694485485</v>
      </c>
      <c r="W96" s="305">
        <v>0.31634132570907214</v>
      </c>
      <c r="X96" s="305">
        <v>0.31815319447328944</v>
      </c>
      <c r="Y96" s="305">
        <v>0.31996506323750673</v>
      </c>
      <c r="Z96" s="305">
        <v>0.32177693200172403</v>
      </c>
      <c r="AA96" s="305">
        <v>0.32358880076594121</v>
      </c>
      <c r="AB96" s="305">
        <v>0.32428350435720693</v>
      </c>
      <c r="AC96" s="305">
        <v>0.32497820794847265</v>
      </c>
      <c r="AD96" s="305">
        <v>0.32567291153973837</v>
      </c>
      <c r="AE96" s="305">
        <v>0.3263676151310041</v>
      </c>
      <c r="AF96" s="305">
        <v>0.32706231872226982</v>
      </c>
      <c r="AG96" s="305">
        <v>0.32775702231353554</v>
      </c>
      <c r="AH96" s="305">
        <v>0.32845172590480126</v>
      </c>
      <c r="AI96" s="305">
        <v>0.32914642949606698</v>
      </c>
      <c r="AJ96" s="305">
        <v>0.32984113308733271</v>
      </c>
      <c r="AK96" s="305">
        <v>0.33053583667859843</v>
      </c>
      <c r="AL96" s="305">
        <v>0.33123054026986415</v>
      </c>
      <c r="AM96" s="305">
        <v>0.33192524386112987</v>
      </c>
      <c r="AN96" s="305">
        <v>0.33261994745239559</v>
      </c>
      <c r="AO96" s="305">
        <v>0.33331465104366131</v>
      </c>
      <c r="AP96" s="305">
        <v>0.33400935463492715</v>
      </c>
    </row>
    <row r="97" spans="7:43" ht="14.25" customHeight="1" x14ac:dyDescent="0.2">
      <c r="G97" s="143"/>
      <c r="H97" s="393"/>
      <c r="J97" s="347"/>
      <c r="K97" s="140" t="s">
        <v>1027</v>
      </c>
      <c r="L97" s="190" t="s">
        <v>949</v>
      </c>
      <c r="M97" s="306">
        <v>0.29822263806689919</v>
      </c>
      <c r="N97" s="306">
        <v>0.29953314383281376</v>
      </c>
      <c r="O97" s="306">
        <v>0.30084364959872834</v>
      </c>
      <c r="P97" s="306">
        <v>0.30215415536464291</v>
      </c>
      <c r="Q97" s="306">
        <v>0.30346466113055748</v>
      </c>
      <c r="R97" s="306">
        <v>0.30477516689647205</v>
      </c>
      <c r="S97" s="306">
        <v>0.30608567266238662</v>
      </c>
      <c r="T97" s="306">
        <v>0.30739617842830119</v>
      </c>
      <c r="U97" s="306">
        <v>0.30870668419421576</v>
      </c>
      <c r="V97" s="306">
        <v>0.31001718996013033</v>
      </c>
      <c r="W97" s="306">
        <v>0.31132769572604491</v>
      </c>
      <c r="X97" s="306">
        <v>0.31263820149195948</v>
      </c>
      <c r="Y97" s="306">
        <v>0.31394870725787405</v>
      </c>
      <c r="Z97" s="306">
        <v>0.31525921302378862</v>
      </c>
      <c r="AA97" s="306">
        <v>0.31656971878970325</v>
      </c>
      <c r="AB97" s="306">
        <v>0.31703765758811914</v>
      </c>
      <c r="AC97" s="306">
        <v>0.31750559638653503</v>
      </c>
      <c r="AD97" s="306">
        <v>0.31797353518495092</v>
      </c>
      <c r="AE97" s="306">
        <v>0.31844147398336681</v>
      </c>
      <c r="AF97" s="306">
        <v>0.3189094127817827</v>
      </c>
      <c r="AG97" s="306">
        <v>0.31937735158019859</v>
      </c>
      <c r="AH97" s="306">
        <v>0.31984529037861448</v>
      </c>
      <c r="AI97" s="306">
        <v>0.32031322917703037</v>
      </c>
      <c r="AJ97" s="306">
        <v>0.32078116797544626</v>
      </c>
      <c r="AK97" s="306">
        <v>0.32124910677386215</v>
      </c>
      <c r="AL97" s="306">
        <v>0.32171704557227804</v>
      </c>
      <c r="AM97" s="306">
        <v>0.32218498437069393</v>
      </c>
      <c r="AN97" s="306">
        <v>0.32265292316910982</v>
      </c>
      <c r="AO97" s="306">
        <v>0.32312086196752571</v>
      </c>
      <c r="AP97" s="306">
        <v>0.32358880076594121</v>
      </c>
    </row>
    <row r="98" spans="7:43" ht="14.25" customHeight="1" thickBot="1" x14ac:dyDescent="0.25">
      <c r="G98" s="143"/>
      <c r="H98" s="393"/>
      <c r="J98" s="347"/>
      <c r="K98" s="201" t="s">
        <v>1027</v>
      </c>
      <c r="L98" s="201" t="s">
        <v>950</v>
      </c>
      <c r="M98" s="307">
        <v>0.29822263806689919</v>
      </c>
      <c r="N98" s="307">
        <v>0.29822263806689919</v>
      </c>
      <c r="O98" s="307">
        <v>0.29822263806689919</v>
      </c>
      <c r="P98" s="307">
        <v>0.29822263806689919</v>
      </c>
      <c r="Q98" s="307">
        <v>0.29822263806689919</v>
      </c>
      <c r="R98" s="307">
        <v>0.29822263806689919</v>
      </c>
      <c r="S98" s="307">
        <v>0.29822263806689919</v>
      </c>
      <c r="T98" s="307">
        <v>0.29822263806689919</v>
      </c>
      <c r="U98" s="307">
        <v>0.29822263806689919</v>
      </c>
      <c r="V98" s="307">
        <v>0.29822263806689919</v>
      </c>
      <c r="W98" s="307">
        <v>0.29822263806689919</v>
      </c>
      <c r="X98" s="307">
        <v>0.29822263806689919</v>
      </c>
      <c r="Y98" s="307">
        <v>0.29822263806689919</v>
      </c>
      <c r="Z98" s="307">
        <v>0.29822263806689919</v>
      </c>
      <c r="AA98" s="307">
        <v>0.29822263806689919</v>
      </c>
      <c r="AB98" s="307">
        <v>0.29944577678175277</v>
      </c>
      <c r="AC98" s="307">
        <v>0.30066891549660635</v>
      </c>
      <c r="AD98" s="307">
        <v>0.30189205421145993</v>
      </c>
      <c r="AE98" s="307">
        <v>0.3031151929263135</v>
      </c>
      <c r="AF98" s="307">
        <v>0.30433833164116708</v>
      </c>
      <c r="AG98" s="307">
        <v>0.30556147035602066</v>
      </c>
      <c r="AH98" s="307">
        <v>0.30678460907087424</v>
      </c>
      <c r="AI98" s="307">
        <v>0.30800774778572781</v>
      </c>
      <c r="AJ98" s="307">
        <v>0.30923088650058139</v>
      </c>
      <c r="AK98" s="307">
        <v>0.31045402521543497</v>
      </c>
      <c r="AL98" s="307">
        <v>0.31167716393028855</v>
      </c>
      <c r="AM98" s="307">
        <v>0.31290030264514213</v>
      </c>
      <c r="AN98" s="307">
        <v>0.3141234413599957</v>
      </c>
      <c r="AO98" s="307">
        <v>0.31534658007484928</v>
      </c>
      <c r="AP98" s="307">
        <v>0.31656971878970325</v>
      </c>
    </row>
    <row r="99" spans="7:43" ht="14.25" customHeight="1" thickTop="1" x14ac:dyDescent="0.2">
      <c r="G99" s="143"/>
      <c r="H99" s="393"/>
      <c r="J99" s="347"/>
      <c r="K99" s="199" t="s">
        <v>1028</v>
      </c>
      <c r="L99" s="199" t="s">
        <v>948</v>
      </c>
      <c r="M99" s="305">
        <v>0.28327663878760079</v>
      </c>
      <c r="N99" s="305">
        <v>0.28506566870490641</v>
      </c>
      <c r="O99" s="305">
        <v>0.28685469862221202</v>
      </c>
      <c r="P99" s="305">
        <v>0.28864372853951764</v>
      </c>
      <c r="Q99" s="305">
        <v>0.29043275845682326</v>
      </c>
      <c r="R99" s="305">
        <v>0.29222178837412888</v>
      </c>
      <c r="S99" s="305">
        <v>0.29401081829143449</v>
      </c>
      <c r="T99" s="305">
        <v>0.29579984820874011</v>
      </c>
      <c r="U99" s="305">
        <v>0.29758887812604573</v>
      </c>
      <c r="V99" s="305">
        <v>0.29937790804335135</v>
      </c>
      <c r="W99" s="305">
        <v>0.30116693796065697</v>
      </c>
      <c r="X99" s="305">
        <v>0.30295596787796258</v>
      </c>
      <c r="Y99" s="305">
        <v>0.3047449977952682</v>
      </c>
      <c r="Z99" s="305">
        <v>0.30653402771257382</v>
      </c>
      <c r="AA99" s="305">
        <v>0.30832305762987922</v>
      </c>
      <c r="AB99" s="305">
        <v>0.30891950948402813</v>
      </c>
      <c r="AC99" s="305">
        <v>0.30951596133817705</v>
      </c>
      <c r="AD99" s="305">
        <v>0.31011241319232596</v>
      </c>
      <c r="AE99" s="305">
        <v>0.31070886504647488</v>
      </c>
      <c r="AF99" s="305">
        <v>0.3113053169006238</v>
      </c>
      <c r="AG99" s="305">
        <v>0.31190176875477271</v>
      </c>
      <c r="AH99" s="305">
        <v>0.31249822060892163</v>
      </c>
      <c r="AI99" s="305">
        <v>0.31309467246307054</v>
      </c>
      <c r="AJ99" s="305">
        <v>0.31369112431721946</v>
      </c>
      <c r="AK99" s="305">
        <v>0.31428757617136838</v>
      </c>
      <c r="AL99" s="305">
        <v>0.31488402802551729</v>
      </c>
      <c r="AM99" s="305">
        <v>0.31548047987966621</v>
      </c>
      <c r="AN99" s="305">
        <v>0.31607693173381513</v>
      </c>
      <c r="AO99" s="305">
        <v>0.31667338358796404</v>
      </c>
      <c r="AP99" s="305">
        <v>0.3172698354421129</v>
      </c>
    </row>
    <row r="100" spans="7:43" ht="14.25" customHeight="1" x14ac:dyDescent="0.2">
      <c r="G100" s="143"/>
      <c r="H100" s="393"/>
      <c r="J100" s="347"/>
      <c r="K100" s="140" t="s">
        <v>1028</v>
      </c>
      <c r="L100" s="190" t="s">
        <v>949</v>
      </c>
      <c r="M100" s="306">
        <v>0.28327663878760079</v>
      </c>
      <c r="N100" s="306">
        <v>0.28456304297059154</v>
      </c>
      <c r="O100" s="306">
        <v>0.28584944715358229</v>
      </c>
      <c r="P100" s="306">
        <v>0.28713585133657304</v>
      </c>
      <c r="Q100" s="306">
        <v>0.2884222555195638</v>
      </c>
      <c r="R100" s="306">
        <v>0.28970865970255455</v>
      </c>
      <c r="S100" s="306">
        <v>0.2909950638855453</v>
      </c>
      <c r="T100" s="306">
        <v>0.29228146806853605</v>
      </c>
      <c r="U100" s="306">
        <v>0.29356787225152681</v>
      </c>
      <c r="V100" s="306">
        <v>0.29485427643451756</v>
      </c>
      <c r="W100" s="306">
        <v>0.29614068061750831</v>
      </c>
      <c r="X100" s="306">
        <v>0.29742708480049906</v>
      </c>
      <c r="Y100" s="306">
        <v>0.29871348898348982</v>
      </c>
      <c r="Z100" s="306">
        <v>0.29999989316648057</v>
      </c>
      <c r="AA100" s="306">
        <v>0.30128629734947132</v>
      </c>
      <c r="AB100" s="306">
        <v>0.30175541470149853</v>
      </c>
      <c r="AC100" s="306">
        <v>0.30222453205352573</v>
      </c>
      <c r="AD100" s="306">
        <v>0.30269364940555293</v>
      </c>
      <c r="AE100" s="306">
        <v>0.30316276675758014</v>
      </c>
      <c r="AF100" s="306">
        <v>0.30363188410960734</v>
      </c>
      <c r="AG100" s="306">
        <v>0.30410100146163455</v>
      </c>
      <c r="AH100" s="306">
        <v>0.30457011881366175</v>
      </c>
      <c r="AI100" s="306">
        <v>0.30503923616568895</v>
      </c>
      <c r="AJ100" s="306">
        <v>0.30550835351771616</v>
      </c>
      <c r="AK100" s="306">
        <v>0.30597747086974336</v>
      </c>
      <c r="AL100" s="306">
        <v>0.30644658822177057</v>
      </c>
      <c r="AM100" s="306">
        <v>0.30691570557379777</v>
      </c>
      <c r="AN100" s="306">
        <v>0.30738482292582497</v>
      </c>
      <c r="AO100" s="306">
        <v>0.30785394027785218</v>
      </c>
      <c r="AP100" s="306">
        <v>0.30832305762987922</v>
      </c>
    </row>
    <row r="101" spans="7:43" ht="14.25" customHeight="1" thickBot="1" x14ac:dyDescent="0.25">
      <c r="G101" s="143"/>
      <c r="H101" s="393"/>
      <c r="J101" s="347"/>
      <c r="K101" s="201" t="s">
        <v>1028</v>
      </c>
      <c r="L101" s="201" t="s">
        <v>950</v>
      </c>
      <c r="M101" s="307">
        <v>0.28327663878760079</v>
      </c>
      <c r="N101" s="307">
        <v>0.28327663878760079</v>
      </c>
      <c r="O101" s="307">
        <v>0.28327663878760079</v>
      </c>
      <c r="P101" s="307">
        <v>0.28327663878760079</v>
      </c>
      <c r="Q101" s="307">
        <v>0.28327663878760079</v>
      </c>
      <c r="R101" s="307">
        <v>0.28327663878760079</v>
      </c>
      <c r="S101" s="307">
        <v>0.28327663878760079</v>
      </c>
      <c r="T101" s="307">
        <v>0.28327663878760079</v>
      </c>
      <c r="U101" s="307">
        <v>0.28327663878760079</v>
      </c>
      <c r="V101" s="307">
        <v>0.28327663878760079</v>
      </c>
      <c r="W101" s="307">
        <v>0.28327663878760079</v>
      </c>
      <c r="X101" s="307">
        <v>0.28327663878760079</v>
      </c>
      <c r="Y101" s="307">
        <v>0.28327663878760079</v>
      </c>
      <c r="Z101" s="307">
        <v>0.28327663878760079</v>
      </c>
      <c r="AA101" s="307">
        <v>0.28327663878760079</v>
      </c>
      <c r="AB101" s="307">
        <v>0.28447728269172551</v>
      </c>
      <c r="AC101" s="307">
        <v>0.28567792659585023</v>
      </c>
      <c r="AD101" s="307">
        <v>0.28687857049997495</v>
      </c>
      <c r="AE101" s="307">
        <v>0.28807921440409967</v>
      </c>
      <c r="AF101" s="307">
        <v>0.28927985830822439</v>
      </c>
      <c r="AG101" s="307">
        <v>0.29048050221234911</v>
      </c>
      <c r="AH101" s="307">
        <v>0.29168114611647383</v>
      </c>
      <c r="AI101" s="307">
        <v>0.29288179002059855</v>
      </c>
      <c r="AJ101" s="307">
        <v>0.29408243392472327</v>
      </c>
      <c r="AK101" s="307">
        <v>0.295283077828848</v>
      </c>
      <c r="AL101" s="307">
        <v>0.29648372173297272</v>
      </c>
      <c r="AM101" s="307">
        <v>0.29768436563709744</v>
      </c>
      <c r="AN101" s="307">
        <v>0.29888500954122216</v>
      </c>
      <c r="AO101" s="307">
        <v>0.30008565344534688</v>
      </c>
      <c r="AP101" s="307">
        <v>0.30128629734947132</v>
      </c>
    </row>
    <row r="102" spans="7:43" ht="14.25" customHeight="1" thickTop="1" x14ac:dyDescent="0.2">
      <c r="G102" s="143"/>
      <c r="H102" s="393"/>
      <c r="J102" s="347"/>
      <c r="K102" s="199" t="s">
        <v>1029</v>
      </c>
      <c r="L102" s="199" t="s">
        <v>948</v>
      </c>
      <c r="M102" s="305">
        <v>0.26855696409946994</v>
      </c>
      <c r="N102" s="305">
        <v>0.27032333142156345</v>
      </c>
      <c r="O102" s="305">
        <v>0.27208969874365696</v>
      </c>
      <c r="P102" s="305">
        <v>0.27385606606575047</v>
      </c>
      <c r="Q102" s="305">
        <v>0.27562243338784398</v>
      </c>
      <c r="R102" s="305">
        <v>0.27738880070993749</v>
      </c>
      <c r="S102" s="305">
        <v>0.279155168032031</v>
      </c>
      <c r="T102" s="305">
        <v>0.28092153535412451</v>
      </c>
      <c r="U102" s="305">
        <v>0.28268790267621802</v>
      </c>
      <c r="V102" s="305">
        <v>0.28445426999831153</v>
      </c>
      <c r="W102" s="305">
        <v>0.28622063732040504</v>
      </c>
      <c r="X102" s="305">
        <v>0.28798700464249855</v>
      </c>
      <c r="Y102" s="305">
        <v>0.28975337196459205</v>
      </c>
      <c r="Z102" s="305">
        <v>0.29151973928668556</v>
      </c>
      <c r="AA102" s="305">
        <v>0.29328610660877941</v>
      </c>
      <c r="AB102" s="305">
        <v>0.29378595282095454</v>
      </c>
      <c r="AC102" s="305">
        <v>0.29428579903312968</v>
      </c>
      <c r="AD102" s="305">
        <v>0.29478564524530482</v>
      </c>
      <c r="AE102" s="305">
        <v>0.29528549145747995</v>
      </c>
      <c r="AF102" s="305">
        <v>0.29578533766965509</v>
      </c>
      <c r="AG102" s="305">
        <v>0.29628518388183023</v>
      </c>
      <c r="AH102" s="305">
        <v>0.29678503009400536</v>
      </c>
      <c r="AI102" s="305">
        <v>0.2972848763061805</v>
      </c>
      <c r="AJ102" s="305">
        <v>0.29778472251835564</v>
      </c>
      <c r="AK102" s="305">
        <v>0.29828456873053077</v>
      </c>
      <c r="AL102" s="305">
        <v>0.29878441494270591</v>
      </c>
      <c r="AM102" s="305">
        <v>0.29928426115488105</v>
      </c>
      <c r="AN102" s="305">
        <v>0.29978410736705619</v>
      </c>
      <c r="AO102" s="305">
        <v>0.30028395357923132</v>
      </c>
      <c r="AP102" s="305">
        <v>0.30078379979140635</v>
      </c>
      <c r="AQ102" s="304"/>
    </row>
    <row r="103" spans="7:43" ht="14.25" customHeight="1" x14ac:dyDescent="0.2">
      <c r="G103" s="143"/>
      <c r="H103" s="393"/>
      <c r="J103" s="347"/>
      <c r="K103" s="140" t="s">
        <v>1029</v>
      </c>
      <c r="L103" s="190" t="s">
        <v>949</v>
      </c>
      <c r="M103" s="306">
        <v>0.26855696409946994</v>
      </c>
      <c r="N103" s="306">
        <v>0.26981915651445304</v>
      </c>
      <c r="O103" s="306">
        <v>0.27108134892943614</v>
      </c>
      <c r="P103" s="306">
        <v>0.27234354134441924</v>
      </c>
      <c r="Q103" s="306">
        <v>0.27360573375940234</v>
      </c>
      <c r="R103" s="306">
        <v>0.27486792617438544</v>
      </c>
      <c r="S103" s="306">
        <v>0.27613011858936853</v>
      </c>
      <c r="T103" s="306">
        <v>0.27739231100435163</v>
      </c>
      <c r="U103" s="306">
        <v>0.27865450341933473</v>
      </c>
      <c r="V103" s="306">
        <v>0.27991669583431783</v>
      </c>
      <c r="W103" s="306">
        <v>0.28117888824930093</v>
      </c>
      <c r="X103" s="306">
        <v>0.28244108066428403</v>
      </c>
      <c r="Y103" s="306">
        <v>0.28370327307926713</v>
      </c>
      <c r="Z103" s="306">
        <v>0.28496546549425023</v>
      </c>
      <c r="AA103" s="306">
        <v>0.28622765790923349</v>
      </c>
      <c r="AB103" s="306">
        <v>0.2866982211558699</v>
      </c>
      <c r="AC103" s="306">
        <v>0.28716878440250632</v>
      </c>
      <c r="AD103" s="306">
        <v>0.28763934764914273</v>
      </c>
      <c r="AE103" s="306">
        <v>0.28810991089577914</v>
      </c>
      <c r="AF103" s="306">
        <v>0.28858047414241556</v>
      </c>
      <c r="AG103" s="306">
        <v>0.28905103738905197</v>
      </c>
      <c r="AH103" s="306">
        <v>0.28952160063568838</v>
      </c>
      <c r="AI103" s="306">
        <v>0.28999216388232479</v>
      </c>
      <c r="AJ103" s="306">
        <v>0.29046272712896121</v>
      </c>
      <c r="AK103" s="306">
        <v>0.29093329037559762</v>
      </c>
      <c r="AL103" s="306">
        <v>0.29140385362223403</v>
      </c>
      <c r="AM103" s="306">
        <v>0.29187441686887045</v>
      </c>
      <c r="AN103" s="306">
        <v>0.29234498011550686</v>
      </c>
      <c r="AO103" s="306">
        <v>0.29281554336214327</v>
      </c>
      <c r="AP103" s="306">
        <v>0.29328610660877941</v>
      </c>
    </row>
    <row r="104" spans="7:43" ht="14.25" customHeight="1" thickBot="1" x14ac:dyDescent="0.25">
      <c r="G104" s="143"/>
      <c r="H104" s="393"/>
      <c r="J104" s="347"/>
      <c r="K104" s="201" t="s">
        <v>1029</v>
      </c>
      <c r="L104" s="201" t="s">
        <v>950</v>
      </c>
      <c r="M104" s="307">
        <v>0.26855696409946994</v>
      </c>
      <c r="N104" s="307">
        <v>0.26855696409946994</v>
      </c>
      <c r="O104" s="307">
        <v>0.26855696409946994</v>
      </c>
      <c r="P104" s="307">
        <v>0.26855696409946994</v>
      </c>
      <c r="Q104" s="307">
        <v>0.26855696409946994</v>
      </c>
      <c r="R104" s="307">
        <v>0.26855696409946994</v>
      </c>
      <c r="S104" s="307">
        <v>0.26855696409946994</v>
      </c>
      <c r="T104" s="307">
        <v>0.26855696409946994</v>
      </c>
      <c r="U104" s="307">
        <v>0.26855696409946994</v>
      </c>
      <c r="V104" s="307">
        <v>0.26855696409946994</v>
      </c>
      <c r="W104" s="307">
        <v>0.26855696409946994</v>
      </c>
      <c r="X104" s="307">
        <v>0.26855696409946994</v>
      </c>
      <c r="Y104" s="307">
        <v>0.26855696409946994</v>
      </c>
      <c r="Z104" s="307">
        <v>0.26855696409946994</v>
      </c>
      <c r="AA104" s="307">
        <v>0.26855696409946994</v>
      </c>
      <c r="AB104" s="307">
        <v>0.26973501035345415</v>
      </c>
      <c r="AC104" s="307">
        <v>0.27091305660743836</v>
      </c>
      <c r="AD104" s="307">
        <v>0.27209110286142257</v>
      </c>
      <c r="AE104" s="307">
        <v>0.27326914911540678</v>
      </c>
      <c r="AF104" s="307">
        <v>0.27444719536939099</v>
      </c>
      <c r="AG104" s="307">
        <v>0.27562524162337521</v>
      </c>
      <c r="AH104" s="307">
        <v>0.27680328787735942</v>
      </c>
      <c r="AI104" s="307">
        <v>0.27798133413134363</v>
      </c>
      <c r="AJ104" s="307">
        <v>0.27915938038532784</v>
      </c>
      <c r="AK104" s="307">
        <v>0.28033742663931205</v>
      </c>
      <c r="AL104" s="307">
        <v>0.28151547289329626</v>
      </c>
      <c r="AM104" s="307">
        <v>0.28269351914728047</v>
      </c>
      <c r="AN104" s="307">
        <v>0.28387156540126468</v>
      </c>
      <c r="AO104" s="307">
        <v>0.28504961165524889</v>
      </c>
      <c r="AP104" s="307">
        <v>0.28622765790923349</v>
      </c>
    </row>
    <row r="105" spans="7:43" ht="14.25" customHeight="1" thickTop="1" x14ac:dyDescent="0.2">
      <c r="G105" s="143"/>
      <c r="H105" s="393"/>
      <c r="J105" s="347"/>
      <c r="K105" s="199" t="s">
        <v>1030</v>
      </c>
      <c r="L105" s="199" t="s">
        <v>948</v>
      </c>
      <c r="M105" s="305">
        <v>0.25470627051585804</v>
      </c>
      <c r="N105" s="305">
        <v>0.25644457369392104</v>
      </c>
      <c r="O105" s="305">
        <v>0.25818287687198405</v>
      </c>
      <c r="P105" s="305">
        <v>0.25992118005004705</v>
      </c>
      <c r="Q105" s="305">
        <v>0.26165948322811006</v>
      </c>
      <c r="R105" s="305">
        <v>0.26339778640617306</v>
      </c>
      <c r="S105" s="305">
        <v>0.26513608958423607</v>
      </c>
      <c r="T105" s="305">
        <v>0.26687439276229907</v>
      </c>
      <c r="U105" s="305">
        <v>0.26861269594036208</v>
      </c>
      <c r="V105" s="305">
        <v>0.27035099911842508</v>
      </c>
      <c r="W105" s="305">
        <v>0.27208930229648809</v>
      </c>
      <c r="X105" s="305">
        <v>0.27382760547455109</v>
      </c>
      <c r="Y105" s="305">
        <v>0.2755659086526141</v>
      </c>
      <c r="Z105" s="305">
        <v>0.27730421183067711</v>
      </c>
      <c r="AA105" s="305">
        <v>0.27904251500874</v>
      </c>
      <c r="AB105" s="305">
        <v>0.27945774887334141</v>
      </c>
      <c r="AC105" s="305">
        <v>0.27987298273794281</v>
      </c>
      <c r="AD105" s="305">
        <v>0.28028821660254422</v>
      </c>
      <c r="AE105" s="305">
        <v>0.28070345046714562</v>
      </c>
      <c r="AF105" s="305">
        <v>0.28111868433174703</v>
      </c>
      <c r="AG105" s="305">
        <v>0.28153391819634843</v>
      </c>
      <c r="AH105" s="305">
        <v>0.28194915206094984</v>
      </c>
      <c r="AI105" s="305">
        <v>0.28236438592555124</v>
      </c>
      <c r="AJ105" s="305">
        <v>0.28277961979015265</v>
      </c>
      <c r="AK105" s="305">
        <v>0.28319485365475405</v>
      </c>
      <c r="AL105" s="305">
        <v>0.28361008751935546</v>
      </c>
      <c r="AM105" s="305">
        <v>0.28402532138395686</v>
      </c>
      <c r="AN105" s="305">
        <v>0.28444055524855827</v>
      </c>
      <c r="AO105" s="305">
        <v>0.28485578911315967</v>
      </c>
      <c r="AP105" s="305">
        <v>0.28527102297776102</v>
      </c>
    </row>
    <row r="106" spans="7:43" ht="14.25" customHeight="1" x14ac:dyDescent="0.2">
      <c r="G106" s="143"/>
      <c r="H106" s="393"/>
      <c r="J106" s="347"/>
      <c r="K106" s="140" t="s">
        <v>1030</v>
      </c>
      <c r="L106" s="190" t="s">
        <v>949</v>
      </c>
      <c r="M106" s="306">
        <v>0.25470627051585804</v>
      </c>
      <c r="N106" s="306">
        <v>0.25594881396975727</v>
      </c>
      <c r="O106" s="306">
        <v>0.25719135742365651</v>
      </c>
      <c r="P106" s="306">
        <v>0.25843390087755574</v>
      </c>
      <c r="Q106" s="306">
        <v>0.25967644433145498</v>
      </c>
      <c r="R106" s="306">
        <v>0.26091898778535422</v>
      </c>
      <c r="S106" s="306">
        <v>0.26216153123925345</v>
      </c>
      <c r="T106" s="306">
        <v>0.26340407469315269</v>
      </c>
      <c r="U106" s="306">
        <v>0.26464661814705193</v>
      </c>
      <c r="V106" s="306">
        <v>0.26588916160095116</v>
      </c>
      <c r="W106" s="306">
        <v>0.2671317050548504</v>
      </c>
      <c r="X106" s="306">
        <v>0.26837424850874964</v>
      </c>
      <c r="Y106" s="306">
        <v>0.26961679196264887</v>
      </c>
      <c r="Z106" s="306">
        <v>0.27085933541654811</v>
      </c>
      <c r="AA106" s="306">
        <v>0.27210187887044762</v>
      </c>
      <c r="AB106" s="306">
        <v>0.27256458794633376</v>
      </c>
      <c r="AC106" s="306">
        <v>0.27302729702221989</v>
      </c>
      <c r="AD106" s="306">
        <v>0.27349000609810603</v>
      </c>
      <c r="AE106" s="306">
        <v>0.27395271517399217</v>
      </c>
      <c r="AF106" s="306">
        <v>0.2744154242498783</v>
      </c>
      <c r="AG106" s="306">
        <v>0.27487813332576444</v>
      </c>
      <c r="AH106" s="306">
        <v>0.27534084240165058</v>
      </c>
      <c r="AI106" s="306">
        <v>0.27580355147753671</v>
      </c>
      <c r="AJ106" s="306">
        <v>0.27626626055342285</v>
      </c>
      <c r="AK106" s="306">
        <v>0.27672896962930899</v>
      </c>
      <c r="AL106" s="306">
        <v>0.27719167870519512</v>
      </c>
      <c r="AM106" s="306">
        <v>0.27765438778108126</v>
      </c>
      <c r="AN106" s="306">
        <v>0.27811709685696739</v>
      </c>
      <c r="AO106" s="306">
        <v>0.27857980593285353</v>
      </c>
      <c r="AP106" s="306">
        <v>0.27904251500874</v>
      </c>
    </row>
    <row r="107" spans="7:43" ht="14.25" customHeight="1" thickBot="1" x14ac:dyDescent="0.25">
      <c r="G107" s="143"/>
      <c r="H107" s="393"/>
      <c r="J107" s="347"/>
      <c r="K107" s="201" t="s">
        <v>1030</v>
      </c>
      <c r="L107" s="201" t="s">
        <v>950</v>
      </c>
      <c r="M107" s="307">
        <v>0.25470627051585804</v>
      </c>
      <c r="N107" s="307">
        <v>0.25470627051585804</v>
      </c>
      <c r="O107" s="307">
        <v>0.25470627051585804</v>
      </c>
      <c r="P107" s="307">
        <v>0.25470627051585804</v>
      </c>
      <c r="Q107" s="307">
        <v>0.25470627051585804</v>
      </c>
      <c r="R107" s="307">
        <v>0.25470627051585804</v>
      </c>
      <c r="S107" s="307">
        <v>0.25470627051585804</v>
      </c>
      <c r="T107" s="307">
        <v>0.25470627051585804</v>
      </c>
      <c r="U107" s="307">
        <v>0.25470627051585804</v>
      </c>
      <c r="V107" s="307">
        <v>0.25470627051585804</v>
      </c>
      <c r="W107" s="307">
        <v>0.25470627051585804</v>
      </c>
      <c r="X107" s="307">
        <v>0.25470627051585804</v>
      </c>
      <c r="Y107" s="307">
        <v>0.25470627051585804</v>
      </c>
      <c r="Z107" s="307">
        <v>0.25470627051585804</v>
      </c>
      <c r="AA107" s="307">
        <v>0.25470627051585804</v>
      </c>
      <c r="AB107" s="307">
        <v>0.25586597773949732</v>
      </c>
      <c r="AC107" s="307">
        <v>0.2570256849631366</v>
      </c>
      <c r="AD107" s="307">
        <v>0.25818539218677589</v>
      </c>
      <c r="AE107" s="307">
        <v>0.25934509941041517</v>
      </c>
      <c r="AF107" s="307">
        <v>0.26050480663405445</v>
      </c>
      <c r="AG107" s="307">
        <v>0.26166451385769374</v>
      </c>
      <c r="AH107" s="307">
        <v>0.26282422108133302</v>
      </c>
      <c r="AI107" s="307">
        <v>0.2639839283049723</v>
      </c>
      <c r="AJ107" s="307">
        <v>0.26514363552861159</v>
      </c>
      <c r="AK107" s="307">
        <v>0.26630334275225087</v>
      </c>
      <c r="AL107" s="307">
        <v>0.26746304997589015</v>
      </c>
      <c r="AM107" s="307">
        <v>0.26862275719952944</v>
      </c>
      <c r="AN107" s="307">
        <v>0.26978246442316872</v>
      </c>
      <c r="AO107" s="307">
        <v>0.27094217164680801</v>
      </c>
      <c r="AP107" s="307">
        <v>0.27210187887044762</v>
      </c>
    </row>
    <row r="108" spans="7:43" ht="14.25" customHeight="1" thickTop="1" x14ac:dyDescent="0.2">
      <c r="G108" s="143"/>
      <c r="H108" s="393"/>
      <c r="J108" s="347"/>
      <c r="K108" s="199" t="s">
        <v>1031</v>
      </c>
      <c r="L108" s="199" t="s">
        <v>948</v>
      </c>
      <c r="M108" s="305">
        <v>0.24489028160130469</v>
      </c>
      <c r="N108" s="305">
        <v>0.24656276907630442</v>
      </c>
      <c r="O108" s="305">
        <v>0.24823525655130413</v>
      </c>
      <c r="P108" s="305">
        <v>0.24990774402630384</v>
      </c>
      <c r="Q108" s="305">
        <v>0.25158023150130354</v>
      </c>
      <c r="R108" s="305">
        <v>0.25325271897630325</v>
      </c>
      <c r="S108" s="305">
        <v>0.25492520645130295</v>
      </c>
      <c r="T108" s="305">
        <v>0.25659769392630266</v>
      </c>
      <c r="U108" s="305">
        <v>0.25827018140130237</v>
      </c>
      <c r="V108" s="305">
        <v>0.25994266887630207</v>
      </c>
      <c r="W108" s="305">
        <v>0.26161515635130178</v>
      </c>
      <c r="X108" s="305">
        <v>0.26328764382630149</v>
      </c>
      <c r="Y108" s="305">
        <v>0.26496013130130119</v>
      </c>
      <c r="Z108" s="305">
        <v>0.2666326187763009</v>
      </c>
      <c r="AA108" s="305">
        <v>0.26830510625130077</v>
      </c>
      <c r="AB108" s="305">
        <v>0.26870324019411146</v>
      </c>
      <c r="AC108" s="305">
        <v>0.26910137413692214</v>
      </c>
      <c r="AD108" s="305">
        <v>0.26949950807973283</v>
      </c>
      <c r="AE108" s="305">
        <v>0.26989764202254352</v>
      </c>
      <c r="AF108" s="305">
        <v>0.2702957759653542</v>
      </c>
      <c r="AG108" s="305">
        <v>0.27069390990816489</v>
      </c>
      <c r="AH108" s="305">
        <v>0.27109204385097557</v>
      </c>
      <c r="AI108" s="305">
        <v>0.27149017779378626</v>
      </c>
      <c r="AJ108" s="305">
        <v>0.27188831173659694</v>
      </c>
      <c r="AK108" s="305">
        <v>0.27228644567940763</v>
      </c>
      <c r="AL108" s="305">
        <v>0.27268457962221831</v>
      </c>
      <c r="AM108" s="305">
        <v>0.273082713565029</v>
      </c>
      <c r="AN108" s="305">
        <v>0.27348084750783969</v>
      </c>
      <c r="AO108" s="305">
        <v>0.27387898145065037</v>
      </c>
      <c r="AP108" s="305">
        <v>0.27427711539346128</v>
      </c>
    </row>
    <row r="109" spans="7:43" ht="14.25" customHeight="1" x14ac:dyDescent="0.2">
      <c r="G109" s="143"/>
      <c r="H109" s="393"/>
      <c r="J109" s="347"/>
      <c r="K109" s="140" t="s">
        <v>1031</v>
      </c>
      <c r="L109" s="190" t="s">
        <v>949</v>
      </c>
      <c r="M109" s="306">
        <v>0.24489028160130469</v>
      </c>
      <c r="N109" s="306">
        <v>0.24609459370711675</v>
      </c>
      <c r="O109" s="306">
        <v>0.24729890581292882</v>
      </c>
      <c r="P109" s="306">
        <v>0.24850321791874089</v>
      </c>
      <c r="Q109" s="306">
        <v>0.24970753002455295</v>
      </c>
      <c r="R109" s="306">
        <v>0.25091184213036499</v>
      </c>
      <c r="S109" s="306">
        <v>0.25211615423617706</v>
      </c>
      <c r="T109" s="306">
        <v>0.25332046634198913</v>
      </c>
      <c r="U109" s="306">
        <v>0.25452477844780119</v>
      </c>
      <c r="V109" s="306">
        <v>0.25572909055361326</v>
      </c>
      <c r="W109" s="306">
        <v>0.25693340265942533</v>
      </c>
      <c r="X109" s="306">
        <v>0.25813771476523739</v>
      </c>
      <c r="Y109" s="306">
        <v>0.25934202687104946</v>
      </c>
      <c r="Z109" s="306">
        <v>0.26054633897686152</v>
      </c>
      <c r="AA109" s="306">
        <v>0.26175065108267354</v>
      </c>
      <c r="AB109" s="306">
        <v>0.262187614760582</v>
      </c>
      <c r="AC109" s="306">
        <v>0.26262457843849046</v>
      </c>
      <c r="AD109" s="306">
        <v>0.26306154211639893</v>
      </c>
      <c r="AE109" s="306">
        <v>0.26349850579430739</v>
      </c>
      <c r="AF109" s="306">
        <v>0.26393546947221586</v>
      </c>
      <c r="AG109" s="306">
        <v>0.26437243315012432</v>
      </c>
      <c r="AH109" s="306">
        <v>0.26480939682803278</v>
      </c>
      <c r="AI109" s="306">
        <v>0.26524636050594125</v>
      </c>
      <c r="AJ109" s="306">
        <v>0.26568332418384971</v>
      </c>
      <c r="AK109" s="306">
        <v>0.26612028786175818</v>
      </c>
      <c r="AL109" s="306">
        <v>0.26655725153966664</v>
      </c>
      <c r="AM109" s="306">
        <v>0.2669942152175751</v>
      </c>
      <c r="AN109" s="306">
        <v>0.26743117889548357</v>
      </c>
      <c r="AO109" s="306">
        <v>0.26786814257339203</v>
      </c>
      <c r="AP109" s="306">
        <v>0.26830510625130077</v>
      </c>
    </row>
    <row r="110" spans="7:43" ht="14.25" customHeight="1" thickBot="1" x14ac:dyDescent="0.25">
      <c r="G110" s="143"/>
      <c r="H110" s="393"/>
      <c r="J110" s="347"/>
      <c r="K110" s="201" t="s">
        <v>1031</v>
      </c>
      <c r="L110" s="201" t="s">
        <v>950</v>
      </c>
      <c r="M110" s="307">
        <v>0.24489028160130469</v>
      </c>
      <c r="N110" s="307">
        <v>0.24489028160130469</v>
      </c>
      <c r="O110" s="307">
        <v>0.24489028160130469</v>
      </c>
      <c r="P110" s="307">
        <v>0.24489028160130469</v>
      </c>
      <c r="Q110" s="307">
        <v>0.24489028160130469</v>
      </c>
      <c r="R110" s="307">
        <v>0.24489028160130469</v>
      </c>
      <c r="S110" s="307">
        <v>0.24489028160130469</v>
      </c>
      <c r="T110" s="307">
        <v>0.24489028160130469</v>
      </c>
      <c r="U110" s="307">
        <v>0.24489028160130469</v>
      </c>
      <c r="V110" s="307">
        <v>0.24489028160130469</v>
      </c>
      <c r="W110" s="307">
        <v>0.24489028160130469</v>
      </c>
      <c r="X110" s="307">
        <v>0.24489028160130469</v>
      </c>
      <c r="Y110" s="307">
        <v>0.24489028160130469</v>
      </c>
      <c r="Z110" s="307">
        <v>0.24489028160130469</v>
      </c>
      <c r="AA110" s="307">
        <v>0.24489028160130469</v>
      </c>
      <c r="AB110" s="307">
        <v>0.24601430623339596</v>
      </c>
      <c r="AC110" s="307">
        <v>0.24713833086548723</v>
      </c>
      <c r="AD110" s="307">
        <v>0.2482623554975785</v>
      </c>
      <c r="AE110" s="307">
        <v>0.24938638012966977</v>
      </c>
      <c r="AF110" s="307">
        <v>0.25051040476176101</v>
      </c>
      <c r="AG110" s="307">
        <v>0.25163442939385228</v>
      </c>
      <c r="AH110" s="307">
        <v>0.25275845402594355</v>
      </c>
      <c r="AI110" s="307">
        <v>0.25388247865803482</v>
      </c>
      <c r="AJ110" s="307">
        <v>0.25500650329012609</v>
      </c>
      <c r="AK110" s="307">
        <v>0.25613052792221735</v>
      </c>
      <c r="AL110" s="307">
        <v>0.25725455255430862</v>
      </c>
      <c r="AM110" s="307">
        <v>0.25837857718639989</v>
      </c>
      <c r="AN110" s="307">
        <v>0.25950260181849116</v>
      </c>
      <c r="AO110" s="307">
        <v>0.26062662645058243</v>
      </c>
      <c r="AP110" s="307">
        <v>0.26175065108267354</v>
      </c>
    </row>
    <row r="111" spans="7:43" ht="14.25" customHeight="1" thickTop="1" x14ac:dyDescent="0.2">
      <c r="G111" s="143"/>
      <c r="H111" s="393"/>
      <c r="J111" s="347"/>
      <c r="K111" s="199" t="s">
        <v>1032</v>
      </c>
      <c r="L111" s="199" t="s">
        <v>948</v>
      </c>
      <c r="M111" s="305">
        <v>0.23299606754760818</v>
      </c>
      <c r="N111" s="305">
        <v>0.2346200569341032</v>
      </c>
      <c r="O111" s="305">
        <v>0.23624404632059823</v>
      </c>
      <c r="P111" s="305">
        <v>0.23786803570709325</v>
      </c>
      <c r="Q111" s="305">
        <v>0.23949202509358827</v>
      </c>
      <c r="R111" s="305">
        <v>0.2411160144800833</v>
      </c>
      <c r="S111" s="305">
        <v>0.24274000386657832</v>
      </c>
      <c r="T111" s="305">
        <v>0.24436399325307334</v>
      </c>
      <c r="U111" s="305">
        <v>0.24598798263956836</v>
      </c>
      <c r="V111" s="305">
        <v>0.24761197202606339</v>
      </c>
      <c r="W111" s="305">
        <v>0.24923596141255841</v>
      </c>
      <c r="X111" s="305">
        <v>0.25085995079905343</v>
      </c>
      <c r="Y111" s="305">
        <v>0.25248394018554843</v>
      </c>
      <c r="Z111" s="305">
        <v>0.25410792957204342</v>
      </c>
      <c r="AA111" s="305">
        <v>0.25573191895853847</v>
      </c>
      <c r="AB111" s="305">
        <v>0.25608016407152401</v>
      </c>
      <c r="AC111" s="305">
        <v>0.25642840918450954</v>
      </c>
      <c r="AD111" s="305">
        <v>0.25677665429749508</v>
      </c>
      <c r="AE111" s="305">
        <v>0.25712489941048061</v>
      </c>
      <c r="AF111" s="305">
        <v>0.25747314452346615</v>
      </c>
      <c r="AG111" s="305">
        <v>0.25782138963645168</v>
      </c>
      <c r="AH111" s="305">
        <v>0.25816963474943722</v>
      </c>
      <c r="AI111" s="305">
        <v>0.25851787986242275</v>
      </c>
      <c r="AJ111" s="305">
        <v>0.25886612497540828</v>
      </c>
      <c r="AK111" s="305">
        <v>0.25921437008839382</v>
      </c>
      <c r="AL111" s="305">
        <v>0.25956261520137935</v>
      </c>
      <c r="AM111" s="305">
        <v>0.25991086031436489</v>
      </c>
      <c r="AN111" s="305">
        <v>0.26025910542735042</v>
      </c>
      <c r="AO111" s="305">
        <v>0.26060735054033596</v>
      </c>
      <c r="AP111" s="305">
        <v>0.26095559565332122</v>
      </c>
    </row>
    <row r="112" spans="7:43" ht="14.25" customHeight="1" x14ac:dyDescent="0.2">
      <c r="G112" s="143"/>
      <c r="H112" s="393"/>
      <c r="J112" s="347"/>
      <c r="K112" s="140" t="s">
        <v>1032</v>
      </c>
      <c r="L112" s="190" t="s">
        <v>949</v>
      </c>
      <c r="M112" s="306">
        <v>0.23299606754760818</v>
      </c>
      <c r="N112" s="306">
        <v>0.23416688001891517</v>
      </c>
      <c r="O112" s="306">
        <v>0.23533769249022213</v>
      </c>
      <c r="P112" s="306">
        <v>0.23650850496152909</v>
      </c>
      <c r="Q112" s="306">
        <v>0.23767931743283605</v>
      </c>
      <c r="R112" s="306">
        <v>0.238850129904143</v>
      </c>
      <c r="S112" s="306">
        <v>0.24002094237544996</v>
      </c>
      <c r="T112" s="306">
        <v>0.24119175484675692</v>
      </c>
      <c r="U112" s="306">
        <v>0.24236256731806388</v>
      </c>
      <c r="V112" s="306">
        <v>0.24353337978937084</v>
      </c>
      <c r="W112" s="306">
        <v>0.2447041922606778</v>
      </c>
      <c r="X112" s="306">
        <v>0.24587500473198476</v>
      </c>
      <c r="Y112" s="306">
        <v>0.24704581720329172</v>
      </c>
      <c r="Z112" s="306">
        <v>0.24821662967459868</v>
      </c>
      <c r="AA112" s="306">
        <v>0.2493874421459058</v>
      </c>
      <c r="AB112" s="306">
        <v>0.24981040726674797</v>
      </c>
      <c r="AC112" s="306">
        <v>0.25023337238759014</v>
      </c>
      <c r="AD112" s="306">
        <v>0.2506563375084323</v>
      </c>
      <c r="AE112" s="306">
        <v>0.25107930262927447</v>
      </c>
      <c r="AF112" s="306">
        <v>0.25150226775011664</v>
      </c>
      <c r="AG112" s="306">
        <v>0.2519252328709588</v>
      </c>
      <c r="AH112" s="306">
        <v>0.25234819799180097</v>
      </c>
      <c r="AI112" s="306">
        <v>0.25277116311264314</v>
      </c>
      <c r="AJ112" s="306">
        <v>0.2531941282334853</v>
      </c>
      <c r="AK112" s="306">
        <v>0.25361709335432747</v>
      </c>
      <c r="AL112" s="306">
        <v>0.25404005847516964</v>
      </c>
      <c r="AM112" s="306">
        <v>0.25446302359601181</v>
      </c>
      <c r="AN112" s="306">
        <v>0.25488598871685397</v>
      </c>
      <c r="AO112" s="306">
        <v>0.25530895383769614</v>
      </c>
      <c r="AP112" s="306">
        <v>0.25573191895853847</v>
      </c>
    </row>
    <row r="113" spans="7:43" ht="14.25" customHeight="1" thickBot="1" x14ac:dyDescent="0.25">
      <c r="G113" s="143"/>
      <c r="H113" s="393"/>
      <c r="J113" s="347"/>
      <c r="K113" s="201" t="s">
        <v>1032</v>
      </c>
      <c r="L113" s="201" t="s">
        <v>950</v>
      </c>
      <c r="M113" s="307">
        <v>0.23299606754760818</v>
      </c>
      <c r="N113" s="307">
        <v>0.23299606754760818</v>
      </c>
      <c r="O113" s="307">
        <v>0.23299606754760818</v>
      </c>
      <c r="P113" s="307">
        <v>0.23299606754760818</v>
      </c>
      <c r="Q113" s="307">
        <v>0.23299606754760818</v>
      </c>
      <c r="R113" s="307">
        <v>0.23299606754760818</v>
      </c>
      <c r="S113" s="307">
        <v>0.23299606754760818</v>
      </c>
      <c r="T113" s="307">
        <v>0.23299606754760818</v>
      </c>
      <c r="U113" s="307">
        <v>0.23299606754760818</v>
      </c>
      <c r="V113" s="307">
        <v>0.23299606754760818</v>
      </c>
      <c r="W113" s="307">
        <v>0.23299606754760818</v>
      </c>
      <c r="X113" s="307">
        <v>0.23299606754760818</v>
      </c>
      <c r="Y113" s="307">
        <v>0.23299606754760818</v>
      </c>
      <c r="Z113" s="307">
        <v>0.23299606754760818</v>
      </c>
      <c r="AA113" s="307">
        <v>0.23299606754760818</v>
      </c>
      <c r="AB113" s="307">
        <v>0.23408882585416135</v>
      </c>
      <c r="AC113" s="307">
        <v>0.23518158416071452</v>
      </c>
      <c r="AD113" s="307">
        <v>0.2362743424672677</v>
      </c>
      <c r="AE113" s="307">
        <v>0.23736710077382087</v>
      </c>
      <c r="AF113" s="307">
        <v>0.23845985908037404</v>
      </c>
      <c r="AG113" s="307">
        <v>0.23955261738692721</v>
      </c>
      <c r="AH113" s="307">
        <v>0.24064537569348038</v>
      </c>
      <c r="AI113" s="307">
        <v>0.24173813400003355</v>
      </c>
      <c r="AJ113" s="307">
        <v>0.24283089230658672</v>
      </c>
      <c r="AK113" s="307">
        <v>0.24392365061313989</v>
      </c>
      <c r="AL113" s="307">
        <v>0.24501640891969306</v>
      </c>
      <c r="AM113" s="307">
        <v>0.24610916722624623</v>
      </c>
      <c r="AN113" s="307">
        <v>0.2472019255327994</v>
      </c>
      <c r="AO113" s="307">
        <v>0.24829468383935258</v>
      </c>
      <c r="AP113" s="307">
        <v>0.2493874421459058</v>
      </c>
    </row>
    <row r="114" spans="7:43" ht="14.25" customHeight="1" thickTop="1" x14ac:dyDescent="0.2">
      <c r="G114" s="143"/>
      <c r="H114" s="393"/>
      <c r="J114" s="347"/>
      <c r="K114" s="199" t="s">
        <v>1033</v>
      </c>
      <c r="L114" s="199" t="s">
        <v>948</v>
      </c>
      <c r="M114" s="305">
        <v>0.21372639520672257</v>
      </c>
      <c r="N114" s="305">
        <v>0.21527982036711696</v>
      </c>
      <c r="O114" s="305">
        <v>0.21683324552751135</v>
      </c>
      <c r="P114" s="305">
        <v>0.21838667068790574</v>
      </c>
      <c r="Q114" s="305">
        <v>0.21994009584830013</v>
      </c>
      <c r="R114" s="305">
        <v>0.22149352100869452</v>
      </c>
      <c r="S114" s="305">
        <v>0.22304694616908891</v>
      </c>
      <c r="T114" s="305">
        <v>0.22460037132948329</v>
      </c>
      <c r="U114" s="305">
        <v>0.22615379648987768</v>
      </c>
      <c r="V114" s="305">
        <v>0.22770722165027207</v>
      </c>
      <c r="W114" s="305">
        <v>0.22926064681066646</v>
      </c>
      <c r="X114" s="305">
        <v>0.23081407197106085</v>
      </c>
      <c r="Y114" s="305">
        <v>0.23236749713145524</v>
      </c>
      <c r="Z114" s="305">
        <v>0.23392092229184963</v>
      </c>
      <c r="AA114" s="305">
        <v>0.23547434745224405</v>
      </c>
      <c r="AB114" s="305">
        <v>0.23573429513086305</v>
      </c>
      <c r="AC114" s="305">
        <v>0.23599424280948206</v>
      </c>
      <c r="AD114" s="305">
        <v>0.23625419048810106</v>
      </c>
      <c r="AE114" s="305">
        <v>0.23651413816672007</v>
      </c>
      <c r="AF114" s="305">
        <v>0.23677408584533907</v>
      </c>
      <c r="AG114" s="305">
        <v>0.23703403352395808</v>
      </c>
      <c r="AH114" s="305">
        <v>0.23729398120257708</v>
      </c>
      <c r="AI114" s="305">
        <v>0.23755392888119609</v>
      </c>
      <c r="AJ114" s="305">
        <v>0.23781387655981509</v>
      </c>
      <c r="AK114" s="305">
        <v>0.2380738242384341</v>
      </c>
      <c r="AL114" s="305">
        <v>0.2383337719170531</v>
      </c>
      <c r="AM114" s="305">
        <v>0.2385937195956721</v>
      </c>
      <c r="AN114" s="305">
        <v>0.23885366727429111</v>
      </c>
      <c r="AO114" s="305">
        <v>0.23911361495291011</v>
      </c>
      <c r="AP114" s="305">
        <v>0.23937356263152931</v>
      </c>
      <c r="AQ114" s="304"/>
    </row>
    <row r="115" spans="7:43" ht="14.25" customHeight="1" x14ac:dyDescent="0.2">
      <c r="G115" s="143"/>
      <c r="H115" s="393"/>
      <c r="J115" s="347"/>
      <c r="K115" s="140" t="s">
        <v>1033</v>
      </c>
      <c r="L115" s="190" t="s">
        <v>949</v>
      </c>
      <c r="M115" s="306">
        <v>0.21372639520672257</v>
      </c>
      <c r="N115" s="306">
        <v>0.2148366810327087</v>
      </c>
      <c r="O115" s="306">
        <v>0.21594696685869483</v>
      </c>
      <c r="P115" s="306">
        <v>0.21705725268468096</v>
      </c>
      <c r="Q115" s="306">
        <v>0.21816753851066709</v>
      </c>
      <c r="R115" s="306">
        <v>0.21927782433665322</v>
      </c>
      <c r="S115" s="306">
        <v>0.22038811016263934</v>
      </c>
      <c r="T115" s="306">
        <v>0.22149839598862547</v>
      </c>
      <c r="U115" s="306">
        <v>0.2226086818146116</v>
      </c>
      <c r="V115" s="306">
        <v>0.22371896764059773</v>
      </c>
      <c r="W115" s="306">
        <v>0.22482925346658386</v>
      </c>
      <c r="X115" s="306">
        <v>0.22593953929256999</v>
      </c>
      <c r="Y115" s="306">
        <v>0.22704982511855612</v>
      </c>
      <c r="Z115" s="306">
        <v>0.22816011094454225</v>
      </c>
      <c r="AA115" s="306">
        <v>0.22927039677052824</v>
      </c>
      <c r="AB115" s="306">
        <v>0.22968399348264262</v>
      </c>
      <c r="AC115" s="306">
        <v>0.23009759019475701</v>
      </c>
      <c r="AD115" s="306">
        <v>0.23051118690687139</v>
      </c>
      <c r="AE115" s="306">
        <v>0.23092478361898577</v>
      </c>
      <c r="AF115" s="306">
        <v>0.23133838033110016</v>
      </c>
      <c r="AG115" s="306">
        <v>0.23175197704321454</v>
      </c>
      <c r="AH115" s="306">
        <v>0.23216557375532892</v>
      </c>
      <c r="AI115" s="306">
        <v>0.23257917046744331</v>
      </c>
      <c r="AJ115" s="306">
        <v>0.23299276717955769</v>
      </c>
      <c r="AK115" s="306">
        <v>0.23340636389167208</v>
      </c>
      <c r="AL115" s="306">
        <v>0.23381996060378646</v>
      </c>
      <c r="AM115" s="306">
        <v>0.23423355731590084</v>
      </c>
      <c r="AN115" s="306">
        <v>0.23464715402801523</v>
      </c>
      <c r="AO115" s="306">
        <v>0.23506075074012961</v>
      </c>
      <c r="AP115" s="306">
        <v>0.23547434745224405</v>
      </c>
    </row>
    <row r="116" spans="7:43" ht="14.25" customHeight="1" thickBot="1" x14ac:dyDescent="0.25">
      <c r="G116" s="143"/>
      <c r="H116" s="393"/>
      <c r="J116" s="394"/>
      <c r="K116" s="201" t="s">
        <v>1033</v>
      </c>
      <c r="L116" s="201" t="s">
        <v>950</v>
      </c>
      <c r="M116" s="307">
        <v>0.21372639520672257</v>
      </c>
      <c r="N116" s="307">
        <v>0.21372639520672257</v>
      </c>
      <c r="O116" s="307">
        <v>0.21372639520672257</v>
      </c>
      <c r="P116" s="307">
        <v>0.21372639520672257</v>
      </c>
      <c r="Q116" s="307">
        <v>0.21372639520672257</v>
      </c>
      <c r="R116" s="307">
        <v>0.21372639520672257</v>
      </c>
      <c r="S116" s="307">
        <v>0.21372639520672257</v>
      </c>
      <c r="T116" s="307">
        <v>0.21372639520672257</v>
      </c>
      <c r="U116" s="307">
        <v>0.21372639520672257</v>
      </c>
      <c r="V116" s="307">
        <v>0.21372639520672257</v>
      </c>
      <c r="W116" s="307">
        <v>0.21372639520672257</v>
      </c>
      <c r="X116" s="307">
        <v>0.21372639520672257</v>
      </c>
      <c r="Y116" s="307">
        <v>0.21372639520672257</v>
      </c>
      <c r="Z116" s="307">
        <v>0.21372639520672257</v>
      </c>
      <c r="AA116" s="307">
        <v>0.21372639520672257</v>
      </c>
      <c r="AB116" s="307">
        <v>0.21476266197764296</v>
      </c>
      <c r="AC116" s="307">
        <v>0.21579892874856335</v>
      </c>
      <c r="AD116" s="307">
        <v>0.21683519551948374</v>
      </c>
      <c r="AE116" s="307">
        <v>0.21787146229040413</v>
      </c>
      <c r="AF116" s="307">
        <v>0.21890772906132452</v>
      </c>
      <c r="AG116" s="307">
        <v>0.21994399583224492</v>
      </c>
      <c r="AH116" s="307">
        <v>0.22098026260316531</v>
      </c>
      <c r="AI116" s="307">
        <v>0.2220165293740857</v>
      </c>
      <c r="AJ116" s="307">
        <v>0.22305279614500609</v>
      </c>
      <c r="AK116" s="307">
        <v>0.22408906291592648</v>
      </c>
      <c r="AL116" s="307">
        <v>0.22512532968684687</v>
      </c>
      <c r="AM116" s="307">
        <v>0.22616159645776726</v>
      </c>
      <c r="AN116" s="307">
        <v>0.22719786322868765</v>
      </c>
      <c r="AO116" s="307">
        <v>0.22823412999960804</v>
      </c>
      <c r="AP116" s="307">
        <v>0.22927039677052824</v>
      </c>
    </row>
    <row r="117" spans="7:43" ht="14.25" customHeight="1" thickTop="1" x14ac:dyDescent="0.2">
      <c r="G117" s="143"/>
      <c r="H117" s="393"/>
      <c r="J117" s="206"/>
      <c r="K117" s="140"/>
      <c r="L117" s="140"/>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row>
    <row r="118" spans="7:43" ht="14.25" customHeight="1" x14ac:dyDescent="0.2">
      <c r="G118" s="143"/>
      <c r="H118" s="393"/>
      <c r="J118" s="145"/>
      <c r="M118" s="127">
        <v>2021</v>
      </c>
      <c r="N118" s="127">
        <v>2022</v>
      </c>
      <c r="O118" s="127">
        <v>2023</v>
      </c>
      <c r="P118" s="127">
        <v>2024</v>
      </c>
      <c r="Q118" s="127">
        <v>2025</v>
      </c>
      <c r="R118" s="127">
        <v>2026</v>
      </c>
      <c r="S118" s="127">
        <v>2027</v>
      </c>
      <c r="T118" s="127">
        <v>2028</v>
      </c>
      <c r="U118" s="127">
        <v>2029</v>
      </c>
      <c r="V118" s="127">
        <v>2030</v>
      </c>
      <c r="W118" s="127">
        <v>2031</v>
      </c>
      <c r="X118" s="127">
        <v>2032</v>
      </c>
      <c r="Y118" s="127">
        <v>2033</v>
      </c>
      <c r="Z118" s="127">
        <v>2034</v>
      </c>
      <c r="AA118" s="127">
        <v>2035</v>
      </c>
      <c r="AB118" s="127">
        <v>2036</v>
      </c>
      <c r="AC118" s="127">
        <v>2037</v>
      </c>
      <c r="AD118" s="127">
        <v>2038</v>
      </c>
      <c r="AE118" s="127">
        <v>2039</v>
      </c>
      <c r="AF118" s="127">
        <v>2040</v>
      </c>
      <c r="AG118" s="127">
        <v>2041</v>
      </c>
      <c r="AH118" s="127">
        <v>2042</v>
      </c>
      <c r="AI118" s="127">
        <v>2043</v>
      </c>
      <c r="AJ118" s="127">
        <v>2044</v>
      </c>
      <c r="AK118" s="127">
        <v>2045</v>
      </c>
      <c r="AL118" s="127">
        <v>2046</v>
      </c>
      <c r="AM118" s="127">
        <v>2047</v>
      </c>
      <c r="AN118" s="127">
        <v>2048</v>
      </c>
      <c r="AO118" s="127">
        <v>2049</v>
      </c>
      <c r="AP118" s="127">
        <v>2050</v>
      </c>
    </row>
    <row r="119" spans="7:43" ht="14.25" customHeight="1" x14ac:dyDescent="0.2">
      <c r="G119" s="143"/>
      <c r="H119" s="393"/>
      <c r="J119" s="346" t="s">
        <v>965</v>
      </c>
      <c r="K119" s="199" t="s">
        <v>1023</v>
      </c>
      <c r="L119" s="199" t="s">
        <v>948</v>
      </c>
      <c r="M119" s="308">
        <v>2978.2984732762034</v>
      </c>
      <c r="N119" s="308">
        <v>2994.2347008111806</v>
      </c>
      <c r="O119" s="308">
        <v>3010.1709283461578</v>
      </c>
      <c r="P119" s="308">
        <v>3026.1071558811354</v>
      </c>
      <c r="Q119" s="308">
        <v>3042.0433834161126</v>
      </c>
      <c r="R119" s="308">
        <v>3057.9796109510899</v>
      </c>
      <c r="S119" s="308">
        <v>3073.9158384860675</v>
      </c>
      <c r="T119" s="308">
        <v>3089.8520660210447</v>
      </c>
      <c r="U119" s="308">
        <v>3105.7882935560219</v>
      </c>
      <c r="V119" s="308">
        <v>3121.7245210909996</v>
      </c>
      <c r="W119" s="308">
        <v>3137.6607486259768</v>
      </c>
      <c r="X119" s="308">
        <v>3153.596976160954</v>
      </c>
      <c r="Y119" s="308">
        <v>3169.5332036959317</v>
      </c>
      <c r="Z119" s="308">
        <v>3185.4694312309089</v>
      </c>
      <c r="AA119" s="308">
        <v>3201.4056587658888</v>
      </c>
      <c r="AB119" s="308">
        <v>3210.3582341861193</v>
      </c>
      <c r="AC119" s="308">
        <v>3219.3108096063502</v>
      </c>
      <c r="AD119" s="308">
        <v>3228.2633850265806</v>
      </c>
      <c r="AE119" s="308">
        <v>3237.2159604468111</v>
      </c>
      <c r="AF119" s="308">
        <v>3246.168535867042</v>
      </c>
      <c r="AG119" s="308">
        <v>3255.1211112872725</v>
      </c>
      <c r="AH119" s="308">
        <v>3264.0736867075034</v>
      </c>
      <c r="AI119" s="308">
        <v>3273.0262621277338</v>
      </c>
      <c r="AJ119" s="308">
        <v>3281.9788375479648</v>
      </c>
      <c r="AK119" s="308">
        <v>3290.9314129681952</v>
      </c>
      <c r="AL119" s="308">
        <v>3299.8839883884261</v>
      </c>
      <c r="AM119" s="308">
        <v>3308.8365638086566</v>
      </c>
      <c r="AN119" s="308">
        <v>3317.7891392288875</v>
      </c>
      <c r="AO119" s="308">
        <v>3326.741714649118</v>
      </c>
      <c r="AP119" s="308">
        <v>3335.694290069348</v>
      </c>
    </row>
    <row r="120" spans="7:43" ht="14.25" customHeight="1" x14ac:dyDescent="0.2">
      <c r="G120" s="143"/>
      <c r="H120" s="393"/>
      <c r="J120" s="347"/>
      <c r="K120" s="140" t="s">
        <v>1023</v>
      </c>
      <c r="L120" s="190" t="s">
        <v>949</v>
      </c>
      <c r="M120" s="309">
        <v>2978.2984732762034</v>
      </c>
      <c r="N120" s="309">
        <v>2989.8930131659363</v>
      </c>
      <c r="O120" s="309">
        <v>3001.4875530556697</v>
      </c>
      <c r="P120" s="309">
        <v>3013.0820929454026</v>
      </c>
      <c r="Q120" s="309">
        <v>3024.6766328351359</v>
      </c>
      <c r="R120" s="309">
        <v>3036.2711727248693</v>
      </c>
      <c r="S120" s="309">
        <v>3047.8657126146022</v>
      </c>
      <c r="T120" s="309">
        <v>3059.4602525043356</v>
      </c>
      <c r="U120" s="309">
        <v>3071.0547923940685</v>
      </c>
      <c r="V120" s="309">
        <v>3082.6493322838019</v>
      </c>
      <c r="W120" s="309">
        <v>3094.2438721735352</v>
      </c>
      <c r="X120" s="309">
        <v>3105.8384120632682</v>
      </c>
      <c r="Y120" s="309">
        <v>3117.4329519530015</v>
      </c>
      <c r="Z120" s="309">
        <v>3129.0274918427344</v>
      </c>
      <c r="AA120" s="309">
        <v>3140.6220317324664</v>
      </c>
      <c r="AB120" s="309">
        <v>3144.6742735346947</v>
      </c>
      <c r="AC120" s="309">
        <v>3148.7265153369226</v>
      </c>
      <c r="AD120" s="309">
        <v>3152.7787571391509</v>
      </c>
      <c r="AE120" s="309">
        <v>3156.8309989413792</v>
      </c>
      <c r="AF120" s="309">
        <v>3160.8832407436075</v>
      </c>
      <c r="AG120" s="309">
        <v>3164.9354825458358</v>
      </c>
      <c r="AH120" s="309">
        <v>3168.9877243480637</v>
      </c>
      <c r="AI120" s="309">
        <v>3173.039966150292</v>
      </c>
      <c r="AJ120" s="309">
        <v>3177.0922079525203</v>
      </c>
      <c r="AK120" s="309">
        <v>3181.1444497547486</v>
      </c>
      <c r="AL120" s="309">
        <v>3185.1966915569769</v>
      </c>
      <c r="AM120" s="309">
        <v>3189.2489333592048</v>
      </c>
      <c r="AN120" s="309">
        <v>3193.3011751614331</v>
      </c>
      <c r="AO120" s="309">
        <v>3197.3534169636614</v>
      </c>
      <c r="AP120" s="309">
        <v>3201.4056587658888</v>
      </c>
    </row>
    <row r="121" spans="7:43" ht="14.25" customHeight="1" thickBot="1" x14ac:dyDescent="0.25">
      <c r="G121" s="143"/>
      <c r="H121" s="393"/>
      <c r="J121" s="347"/>
      <c r="K121" s="201" t="s">
        <v>1023</v>
      </c>
      <c r="L121" s="201" t="s">
        <v>950</v>
      </c>
      <c r="M121" s="310">
        <v>2978.2984732762034</v>
      </c>
      <c r="N121" s="310">
        <v>2978.2984732762034</v>
      </c>
      <c r="O121" s="310">
        <v>2978.2984732762034</v>
      </c>
      <c r="P121" s="310">
        <v>2978.2984732762034</v>
      </c>
      <c r="Q121" s="310">
        <v>2978.2984732762034</v>
      </c>
      <c r="R121" s="310">
        <v>2978.2984732762034</v>
      </c>
      <c r="S121" s="310">
        <v>2978.2984732762034</v>
      </c>
      <c r="T121" s="310">
        <v>2978.2984732762034</v>
      </c>
      <c r="U121" s="310">
        <v>2978.2984732762034</v>
      </c>
      <c r="V121" s="310">
        <v>2978.2984732762034</v>
      </c>
      <c r="W121" s="310">
        <v>2978.2984732762034</v>
      </c>
      <c r="X121" s="310">
        <v>2978.2984732762034</v>
      </c>
      <c r="Y121" s="310">
        <v>2978.2984732762034</v>
      </c>
      <c r="Z121" s="310">
        <v>2978.2984732762034</v>
      </c>
      <c r="AA121" s="310">
        <v>2978.2984732762034</v>
      </c>
      <c r="AB121" s="310">
        <v>2989.1200438399542</v>
      </c>
      <c r="AC121" s="310">
        <v>2999.9416144037054</v>
      </c>
      <c r="AD121" s="310">
        <v>3010.7631849674567</v>
      </c>
      <c r="AE121" s="310">
        <v>3021.5847555312075</v>
      </c>
      <c r="AF121" s="310">
        <v>3032.4063260949588</v>
      </c>
      <c r="AG121" s="310">
        <v>3043.2278966587101</v>
      </c>
      <c r="AH121" s="310">
        <v>3054.0494672224609</v>
      </c>
      <c r="AI121" s="310">
        <v>3064.8710377862121</v>
      </c>
      <c r="AJ121" s="310">
        <v>3075.6926083499629</v>
      </c>
      <c r="AK121" s="310">
        <v>3086.5141789137142</v>
      </c>
      <c r="AL121" s="310">
        <v>3097.3357494774655</v>
      </c>
      <c r="AM121" s="310">
        <v>3108.1573200412163</v>
      </c>
      <c r="AN121" s="310">
        <v>3118.9788906049675</v>
      </c>
      <c r="AO121" s="310">
        <v>3129.8004611687188</v>
      </c>
      <c r="AP121" s="310">
        <v>3140.6220317324664</v>
      </c>
    </row>
    <row r="122" spans="7:43" ht="14.25" customHeight="1" thickTop="1" x14ac:dyDescent="0.2">
      <c r="G122" s="143"/>
      <c r="H122" s="393"/>
      <c r="J122" s="347"/>
      <c r="K122" s="199" t="s">
        <v>1025</v>
      </c>
      <c r="L122" s="199" t="s">
        <v>948</v>
      </c>
      <c r="M122" s="311">
        <v>2881.2937628623613</v>
      </c>
      <c r="N122" s="311">
        <v>2896.4464045773138</v>
      </c>
      <c r="O122" s="311">
        <v>2911.5990462922664</v>
      </c>
      <c r="P122" s="311">
        <v>2926.7516880072189</v>
      </c>
      <c r="Q122" s="311">
        <v>2941.9043297221715</v>
      </c>
      <c r="R122" s="311">
        <v>2957.056971437124</v>
      </c>
      <c r="S122" s="311">
        <v>2972.2096131520771</v>
      </c>
      <c r="T122" s="311">
        <v>2987.3622548670296</v>
      </c>
      <c r="U122" s="311">
        <v>3002.5148965819822</v>
      </c>
      <c r="V122" s="311">
        <v>3017.6675382969347</v>
      </c>
      <c r="W122" s="311">
        <v>3032.8201800118873</v>
      </c>
      <c r="X122" s="311">
        <v>3047.9728217268398</v>
      </c>
      <c r="Y122" s="311">
        <v>3063.1254634417924</v>
      </c>
      <c r="Z122" s="311">
        <v>3078.2781051567449</v>
      </c>
      <c r="AA122" s="311">
        <v>3093.4307468716952</v>
      </c>
      <c r="AB122" s="311">
        <v>3102.3386313739716</v>
      </c>
      <c r="AC122" s="311">
        <v>3111.2465158762479</v>
      </c>
      <c r="AD122" s="311">
        <v>3120.1544003785243</v>
      </c>
      <c r="AE122" s="311">
        <v>3129.0622848808007</v>
      </c>
      <c r="AF122" s="311">
        <v>3137.9701693830775</v>
      </c>
      <c r="AG122" s="311">
        <v>3146.8780538853539</v>
      </c>
      <c r="AH122" s="311">
        <v>3155.7859383876303</v>
      </c>
      <c r="AI122" s="311">
        <v>3164.6938228899066</v>
      </c>
      <c r="AJ122" s="311">
        <v>3173.6017073921835</v>
      </c>
      <c r="AK122" s="311">
        <v>3182.5095918944598</v>
      </c>
      <c r="AL122" s="311">
        <v>3191.4174763967362</v>
      </c>
      <c r="AM122" s="311">
        <v>3200.3253608990126</v>
      </c>
      <c r="AN122" s="311">
        <v>3209.2332454012894</v>
      </c>
      <c r="AO122" s="311">
        <v>3218.1411299035658</v>
      </c>
      <c r="AP122" s="311">
        <v>3227.0490144058449</v>
      </c>
    </row>
    <row r="123" spans="7:43" ht="14.25" customHeight="1" x14ac:dyDescent="0.2">
      <c r="G123" s="143"/>
      <c r="H123" s="393"/>
      <c r="J123" s="347"/>
      <c r="K123" s="140" t="s">
        <v>1025</v>
      </c>
      <c r="L123" s="190" t="s">
        <v>949</v>
      </c>
      <c r="M123" s="309">
        <v>2881.2937628623613</v>
      </c>
      <c r="N123" s="309">
        <v>2892.3072456382056</v>
      </c>
      <c r="O123" s="309">
        <v>2903.3207284140503</v>
      </c>
      <c r="P123" s="309">
        <v>2914.3342111898946</v>
      </c>
      <c r="Q123" s="309">
        <v>2925.3476939657389</v>
      </c>
      <c r="R123" s="309">
        <v>2936.3611767415832</v>
      </c>
      <c r="S123" s="309">
        <v>2947.3746595174275</v>
      </c>
      <c r="T123" s="309">
        <v>2958.3881422932718</v>
      </c>
      <c r="U123" s="309">
        <v>2969.4016250691166</v>
      </c>
      <c r="V123" s="309">
        <v>2980.4151078449609</v>
      </c>
      <c r="W123" s="309">
        <v>2991.4285906208052</v>
      </c>
      <c r="X123" s="309">
        <v>3002.4420733966494</v>
      </c>
      <c r="Y123" s="309">
        <v>3013.4555561724937</v>
      </c>
      <c r="Z123" s="309">
        <v>3024.469038948338</v>
      </c>
      <c r="AA123" s="309">
        <v>3035.4825217241823</v>
      </c>
      <c r="AB123" s="309">
        <v>3039.3457367340166</v>
      </c>
      <c r="AC123" s="309">
        <v>3043.2089517438508</v>
      </c>
      <c r="AD123" s="309">
        <v>3047.072166753685</v>
      </c>
      <c r="AE123" s="309">
        <v>3050.9353817635188</v>
      </c>
      <c r="AF123" s="309">
        <v>3054.798596773353</v>
      </c>
      <c r="AG123" s="309">
        <v>3058.6618117831872</v>
      </c>
      <c r="AH123" s="309">
        <v>3062.5250267930214</v>
      </c>
      <c r="AI123" s="309">
        <v>3066.3882418028552</v>
      </c>
      <c r="AJ123" s="309">
        <v>3070.2514568126894</v>
      </c>
      <c r="AK123" s="309">
        <v>3074.1146718225236</v>
      </c>
      <c r="AL123" s="309">
        <v>3077.9778868323579</v>
      </c>
      <c r="AM123" s="309">
        <v>3081.8411018421916</v>
      </c>
      <c r="AN123" s="309">
        <v>3085.7043168520258</v>
      </c>
      <c r="AO123" s="309">
        <v>3089.5675318618601</v>
      </c>
      <c r="AP123" s="309">
        <v>3093.4307468716952</v>
      </c>
    </row>
    <row r="124" spans="7:43" ht="13.5" customHeight="1" thickBot="1" x14ac:dyDescent="0.25">
      <c r="G124" s="143"/>
      <c r="H124" s="393"/>
      <c r="J124" s="347"/>
      <c r="K124" s="201" t="s">
        <v>1025</v>
      </c>
      <c r="L124" s="201" t="s">
        <v>950</v>
      </c>
      <c r="M124" s="310">
        <v>2881.2937628623613</v>
      </c>
      <c r="N124" s="310">
        <v>2881.2937628623613</v>
      </c>
      <c r="O124" s="310">
        <v>2881.2937628623613</v>
      </c>
      <c r="P124" s="310">
        <v>2881.2937628623613</v>
      </c>
      <c r="Q124" s="310">
        <v>2881.2937628623613</v>
      </c>
      <c r="R124" s="310">
        <v>2881.2937628623613</v>
      </c>
      <c r="S124" s="310">
        <v>2881.2937628623613</v>
      </c>
      <c r="T124" s="310">
        <v>2881.2937628623613</v>
      </c>
      <c r="U124" s="310">
        <v>2881.2937628623613</v>
      </c>
      <c r="V124" s="310">
        <v>2881.2937628623613</v>
      </c>
      <c r="W124" s="310">
        <v>2881.2937628623613</v>
      </c>
      <c r="X124" s="310">
        <v>2881.2937628623613</v>
      </c>
      <c r="Y124" s="310">
        <v>2881.2937628623613</v>
      </c>
      <c r="Z124" s="310">
        <v>2881.2937628623613</v>
      </c>
      <c r="AA124" s="310">
        <v>2881.2937628623613</v>
      </c>
      <c r="AB124" s="310">
        <v>2891.5730134531495</v>
      </c>
      <c r="AC124" s="310">
        <v>2901.8522640439378</v>
      </c>
      <c r="AD124" s="310">
        <v>2912.131514634726</v>
      </c>
      <c r="AE124" s="310">
        <v>2922.4107652255143</v>
      </c>
      <c r="AF124" s="310">
        <v>2932.6900158163021</v>
      </c>
      <c r="AG124" s="310">
        <v>2942.9692664070903</v>
      </c>
      <c r="AH124" s="310">
        <v>2953.2485169978786</v>
      </c>
      <c r="AI124" s="310">
        <v>2963.5277675886668</v>
      </c>
      <c r="AJ124" s="310">
        <v>2973.8070181794551</v>
      </c>
      <c r="AK124" s="310">
        <v>2984.0862687702434</v>
      </c>
      <c r="AL124" s="310">
        <v>2994.3655193610311</v>
      </c>
      <c r="AM124" s="310">
        <v>3004.6447699518194</v>
      </c>
      <c r="AN124" s="310">
        <v>3014.9240205426076</v>
      </c>
      <c r="AO124" s="310">
        <v>3025.2032711333959</v>
      </c>
      <c r="AP124" s="310">
        <v>3035.4825217241823</v>
      </c>
    </row>
    <row r="125" spans="7:43" ht="14.25" customHeight="1" thickTop="1" x14ac:dyDescent="0.2">
      <c r="G125" s="143"/>
      <c r="H125" s="393"/>
      <c r="J125" s="347"/>
      <c r="K125" s="199" t="s">
        <v>1026</v>
      </c>
      <c r="L125" s="199" t="s">
        <v>948</v>
      </c>
      <c r="M125" s="311">
        <v>2743.9660887549703</v>
      </c>
      <c r="N125" s="311">
        <v>2759.6345518451303</v>
      </c>
      <c r="O125" s="311">
        <v>2775.3030149352903</v>
      </c>
      <c r="P125" s="311">
        <v>2790.9714780254508</v>
      </c>
      <c r="Q125" s="311">
        <v>2806.6399411156108</v>
      </c>
      <c r="R125" s="311">
        <v>2822.3084042057708</v>
      </c>
      <c r="S125" s="311">
        <v>2837.9768672959308</v>
      </c>
      <c r="T125" s="311">
        <v>2853.6453303860908</v>
      </c>
      <c r="U125" s="311">
        <v>2869.3137934762512</v>
      </c>
      <c r="V125" s="311">
        <v>2884.9822565664113</v>
      </c>
      <c r="W125" s="311">
        <v>2900.6507196565713</v>
      </c>
      <c r="X125" s="311">
        <v>2916.3191827467313</v>
      </c>
      <c r="Y125" s="311">
        <v>2931.9876458368917</v>
      </c>
      <c r="Z125" s="311">
        <v>2947.6561089270517</v>
      </c>
      <c r="AA125" s="311">
        <v>2963.3245720172108</v>
      </c>
      <c r="AB125" s="311">
        <v>2970.6524018431014</v>
      </c>
      <c r="AC125" s="311">
        <v>2977.980231668992</v>
      </c>
      <c r="AD125" s="311">
        <v>2985.3080614948822</v>
      </c>
      <c r="AE125" s="311">
        <v>2992.6358913207728</v>
      </c>
      <c r="AF125" s="311">
        <v>2999.9637211466634</v>
      </c>
      <c r="AG125" s="311">
        <v>3007.291550972554</v>
      </c>
      <c r="AH125" s="311">
        <v>3014.6193807984441</v>
      </c>
      <c r="AI125" s="311">
        <v>3021.9472106243347</v>
      </c>
      <c r="AJ125" s="311">
        <v>3029.2750404502253</v>
      </c>
      <c r="AK125" s="311">
        <v>3036.6028702761159</v>
      </c>
      <c r="AL125" s="311">
        <v>3043.9307001020065</v>
      </c>
      <c r="AM125" s="311">
        <v>3051.2585299278967</v>
      </c>
      <c r="AN125" s="311">
        <v>3058.5863597537873</v>
      </c>
      <c r="AO125" s="311">
        <v>3065.9141895796779</v>
      </c>
      <c r="AP125" s="311">
        <v>3073.2420194055667</v>
      </c>
    </row>
    <row r="126" spans="7:43" ht="14.25" customHeight="1" x14ac:dyDescent="0.2">
      <c r="G126" s="143"/>
      <c r="H126" s="393"/>
      <c r="J126" s="347"/>
      <c r="K126" s="140" t="s">
        <v>1026</v>
      </c>
      <c r="L126" s="190" t="s">
        <v>949</v>
      </c>
      <c r="M126" s="309">
        <v>2743.9660887549703</v>
      </c>
      <c r="N126" s="309">
        <v>2755.3281945780482</v>
      </c>
      <c r="O126" s="309">
        <v>2766.6903004011265</v>
      </c>
      <c r="P126" s="309">
        <v>2778.0524062242043</v>
      </c>
      <c r="Q126" s="309">
        <v>2789.4145120472826</v>
      </c>
      <c r="R126" s="309">
        <v>2800.776617870361</v>
      </c>
      <c r="S126" s="309">
        <v>2812.1387236934388</v>
      </c>
      <c r="T126" s="309">
        <v>2823.5008295165171</v>
      </c>
      <c r="U126" s="309">
        <v>2834.862935339595</v>
      </c>
      <c r="V126" s="309">
        <v>2846.2250411626733</v>
      </c>
      <c r="W126" s="309">
        <v>2857.5871469857511</v>
      </c>
      <c r="X126" s="309">
        <v>2868.9492528088294</v>
      </c>
      <c r="Y126" s="309">
        <v>2880.3113586319073</v>
      </c>
      <c r="Z126" s="309">
        <v>2891.6734644549856</v>
      </c>
      <c r="AA126" s="309">
        <v>2903.0355702780666</v>
      </c>
      <c r="AB126" s="309">
        <v>2907.0548370606766</v>
      </c>
      <c r="AC126" s="309">
        <v>2911.0741038432861</v>
      </c>
      <c r="AD126" s="309">
        <v>2915.0933706258957</v>
      </c>
      <c r="AE126" s="309">
        <v>2919.1126374085056</v>
      </c>
      <c r="AF126" s="309">
        <v>2923.1319041911152</v>
      </c>
      <c r="AG126" s="309">
        <v>2927.1511709737251</v>
      </c>
      <c r="AH126" s="309">
        <v>2931.1704377563346</v>
      </c>
      <c r="AI126" s="309">
        <v>2935.1897045389446</v>
      </c>
      <c r="AJ126" s="309">
        <v>2939.2089713215541</v>
      </c>
      <c r="AK126" s="309">
        <v>2943.2282381041641</v>
      </c>
      <c r="AL126" s="309">
        <v>2947.2475048867736</v>
      </c>
      <c r="AM126" s="309">
        <v>2951.2667716693836</v>
      </c>
      <c r="AN126" s="309">
        <v>2955.2860384519931</v>
      </c>
      <c r="AO126" s="309">
        <v>2959.3053052346031</v>
      </c>
      <c r="AP126" s="309">
        <v>2963.3245720172108</v>
      </c>
    </row>
    <row r="127" spans="7:43" ht="14.25" customHeight="1" thickBot="1" x14ac:dyDescent="0.25">
      <c r="G127" s="143"/>
      <c r="H127" s="393"/>
      <c r="J127" s="347"/>
      <c r="K127" s="201" t="s">
        <v>1026</v>
      </c>
      <c r="L127" s="201" t="s">
        <v>950</v>
      </c>
      <c r="M127" s="312">
        <v>2743.9660887549703</v>
      </c>
      <c r="N127" s="312">
        <v>2743.9660887549703</v>
      </c>
      <c r="O127" s="312">
        <v>2743.9660887549703</v>
      </c>
      <c r="P127" s="312">
        <v>2743.9660887549703</v>
      </c>
      <c r="Q127" s="312">
        <v>2743.9660887549703</v>
      </c>
      <c r="R127" s="312">
        <v>2743.9660887549703</v>
      </c>
      <c r="S127" s="312">
        <v>2743.9660887549703</v>
      </c>
      <c r="T127" s="312">
        <v>2743.9660887549703</v>
      </c>
      <c r="U127" s="312">
        <v>2743.9660887549703</v>
      </c>
      <c r="V127" s="312">
        <v>2743.9660887549703</v>
      </c>
      <c r="W127" s="312">
        <v>2743.9660887549703</v>
      </c>
      <c r="X127" s="312">
        <v>2743.9660887549703</v>
      </c>
      <c r="Y127" s="312">
        <v>2743.9660887549703</v>
      </c>
      <c r="Z127" s="312">
        <v>2743.9660887549703</v>
      </c>
      <c r="AA127" s="312">
        <v>2743.9660887549703</v>
      </c>
      <c r="AB127" s="312">
        <v>2754.57072085651</v>
      </c>
      <c r="AC127" s="312">
        <v>2765.1753529580492</v>
      </c>
      <c r="AD127" s="312">
        <v>2775.7799850595889</v>
      </c>
      <c r="AE127" s="312">
        <v>2786.3846171611285</v>
      </c>
      <c r="AF127" s="312">
        <v>2796.9892492626677</v>
      </c>
      <c r="AG127" s="312">
        <v>2807.5938813642074</v>
      </c>
      <c r="AH127" s="312">
        <v>2818.1985134657471</v>
      </c>
      <c r="AI127" s="312">
        <v>2828.8031455672867</v>
      </c>
      <c r="AJ127" s="312">
        <v>2839.4077776688259</v>
      </c>
      <c r="AK127" s="312">
        <v>2850.0124097703656</v>
      </c>
      <c r="AL127" s="312">
        <v>2860.6170418719053</v>
      </c>
      <c r="AM127" s="312">
        <v>2871.2216739734445</v>
      </c>
      <c r="AN127" s="312">
        <v>2881.8263060749841</v>
      </c>
      <c r="AO127" s="312">
        <v>2892.4309381765238</v>
      </c>
      <c r="AP127" s="312">
        <v>2903.0355702780666</v>
      </c>
      <c r="AQ127" s="204"/>
    </row>
    <row r="128" spans="7:43" ht="14.25" customHeight="1" thickTop="1" x14ac:dyDescent="0.2">
      <c r="G128" s="143"/>
      <c r="H128" s="393"/>
      <c r="J128" s="347"/>
      <c r="K128" s="199" t="s">
        <v>1027</v>
      </c>
      <c r="L128" s="199" t="s">
        <v>948</v>
      </c>
      <c r="M128" s="311">
        <v>2612.4303094660368</v>
      </c>
      <c r="N128" s="311">
        <v>2628.3022798405805</v>
      </c>
      <c r="O128" s="311">
        <v>2644.1742502151237</v>
      </c>
      <c r="P128" s="311">
        <v>2660.0462205896674</v>
      </c>
      <c r="Q128" s="311">
        <v>2675.9181909642111</v>
      </c>
      <c r="R128" s="311">
        <v>2691.7901613387544</v>
      </c>
      <c r="S128" s="311">
        <v>2707.6621317132981</v>
      </c>
      <c r="T128" s="311">
        <v>2723.5341020878413</v>
      </c>
      <c r="U128" s="311">
        <v>2739.4060724623851</v>
      </c>
      <c r="V128" s="311">
        <v>2755.2780428369283</v>
      </c>
      <c r="W128" s="311">
        <v>2771.150013211472</v>
      </c>
      <c r="X128" s="311">
        <v>2787.0219835860153</v>
      </c>
      <c r="Y128" s="311">
        <v>2802.893953960559</v>
      </c>
      <c r="Z128" s="311">
        <v>2818.7659243351027</v>
      </c>
      <c r="AA128" s="311">
        <v>2834.637894709645</v>
      </c>
      <c r="AB128" s="311">
        <v>2840.7234981691327</v>
      </c>
      <c r="AC128" s="311">
        <v>2846.8091016286203</v>
      </c>
      <c r="AD128" s="311">
        <v>2852.8947050881084</v>
      </c>
      <c r="AE128" s="311">
        <v>2858.980308547596</v>
      </c>
      <c r="AF128" s="311">
        <v>2865.0659120070836</v>
      </c>
      <c r="AG128" s="311">
        <v>2871.1515154665713</v>
      </c>
      <c r="AH128" s="311">
        <v>2877.2371189260589</v>
      </c>
      <c r="AI128" s="311">
        <v>2883.322722385547</v>
      </c>
      <c r="AJ128" s="311">
        <v>2889.4083258450346</v>
      </c>
      <c r="AK128" s="311">
        <v>2895.4939293045222</v>
      </c>
      <c r="AL128" s="311">
        <v>2901.5795327640099</v>
      </c>
      <c r="AM128" s="311">
        <v>2907.6651362234975</v>
      </c>
      <c r="AN128" s="311">
        <v>2913.7507396829856</v>
      </c>
      <c r="AO128" s="311">
        <v>2919.8363431424732</v>
      </c>
      <c r="AP128" s="311">
        <v>2925.9219466019617</v>
      </c>
    </row>
    <row r="129" spans="7:43" ht="14.25" customHeight="1" x14ac:dyDescent="0.2">
      <c r="G129" s="143"/>
      <c r="H129" s="393"/>
      <c r="J129" s="347"/>
      <c r="K129" s="140" t="s">
        <v>1027</v>
      </c>
      <c r="L129" s="190" t="s">
        <v>949</v>
      </c>
      <c r="M129" s="309">
        <v>2612.4303094660368</v>
      </c>
      <c r="N129" s="309">
        <v>2623.9103399754486</v>
      </c>
      <c r="O129" s="309">
        <v>2635.3903704848603</v>
      </c>
      <c r="P129" s="309">
        <v>2646.8704009942717</v>
      </c>
      <c r="Q129" s="309">
        <v>2658.3504315036835</v>
      </c>
      <c r="R129" s="309">
        <v>2669.8304620130953</v>
      </c>
      <c r="S129" s="309">
        <v>2681.3104925225066</v>
      </c>
      <c r="T129" s="309">
        <v>2692.7905230319184</v>
      </c>
      <c r="U129" s="309">
        <v>2704.2705535413302</v>
      </c>
      <c r="V129" s="309">
        <v>2715.7505840507415</v>
      </c>
      <c r="W129" s="309">
        <v>2727.2306145601533</v>
      </c>
      <c r="X129" s="309">
        <v>2738.7106450695651</v>
      </c>
      <c r="Y129" s="309">
        <v>2750.1906755789769</v>
      </c>
      <c r="Z129" s="309">
        <v>2761.6707060883882</v>
      </c>
      <c r="AA129" s="309">
        <v>2773.1507365978005</v>
      </c>
      <c r="AB129" s="309">
        <v>2777.2498804719235</v>
      </c>
      <c r="AC129" s="309">
        <v>2781.3490243460469</v>
      </c>
      <c r="AD129" s="309">
        <v>2785.4481682201699</v>
      </c>
      <c r="AE129" s="309">
        <v>2789.5473120942934</v>
      </c>
      <c r="AF129" s="309">
        <v>2793.6464559684164</v>
      </c>
      <c r="AG129" s="309">
        <v>2797.7455998425398</v>
      </c>
      <c r="AH129" s="309">
        <v>2801.8447437166628</v>
      </c>
      <c r="AI129" s="309">
        <v>2805.9438875907858</v>
      </c>
      <c r="AJ129" s="309">
        <v>2810.0430314649093</v>
      </c>
      <c r="AK129" s="309">
        <v>2814.1421753390323</v>
      </c>
      <c r="AL129" s="309">
        <v>2818.2413192131557</v>
      </c>
      <c r="AM129" s="309">
        <v>2822.3404630872787</v>
      </c>
      <c r="AN129" s="309">
        <v>2826.4396069614022</v>
      </c>
      <c r="AO129" s="309">
        <v>2830.5387508355252</v>
      </c>
      <c r="AP129" s="309">
        <v>2834.637894709645</v>
      </c>
    </row>
    <row r="130" spans="7:43" ht="14.25" customHeight="1" thickBot="1" x14ac:dyDescent="0.25">
      <c r="G130" s="143"/>
      <c r="H130" s="393"/>
      <c r="J130" s="347"/>
      <c r="K130" s="201" t="s">
        <v>1027</v>
      </c>
      <c r="L130" s="201" t="s">
        <v>950</v>
      </c>
      <c r="M130" s="312">
        <v>2612.4303094660368</v>
      </c>
      <c r="N130" s="312">
        <v>2612.4303094660368</v>
      </c>
      <c r="O130" s="312">
        <v>2612.4303094660368</v>
      </c>
      <c r="P130" s="312">
        <v>2612.4303094660368</v>
      </c>
      <c r="Q130" s="312">
        <v>2612.4303094660368</v>
      </c>
      <c r="R130" s="312">
        <v>2612.4303094660368</v>
      </c>
      <c r="S130" s="312">
        <v>2612.4303094660368</v>
      </c>
      <c r="T130" s="312">
        <v>2612.4303094660368</v>
      </c>
      <c r="U130" s="312">
        <v>2612.4303094660368</v>
      </c>
      <c r="V130" s="312">
        <v>2612.4303094660368</v>
      </c>
      <c r="W130" s="312">
        <v>2612.4303094660368</v>
      </c>
      <c r="X130" s="312">
        <v>2612.4303094660368</v>
      </c>
      <c r="Y130" s="312">
        <v>2612.4303094660368</v>
      </c>
      <c r="Z130" s="312">
        <v>2612.4303094660368</v>
      </c>
      <c r="AA130" s="312">
        <v>2612.4303094660368</v>
      </c>
      <c r="AB130" s="312">
        <v>2623.1450046081541</v>
      </c>
      <c r="AC130" s="312">
        <v>2633.8596997502718</v>
      </c>
      <c r="AD130" s="312">
        <v>2644.5743948923891</v>
      </c>
      <c r="AE130" s="312">
        <v>2655.2890900345064</v>
      </c>
      <c r="AF130" s="312">
        <v>2666.0037851766238</v>
      </c>
      <c r="AG130" s="312">
        <v>2676.7184803187411</v>
      </c>
      <c r="AH130" s="312">
        <v>2687.4331754608584</v>
      </c>
      <c r="AI130" s="312">
        <v>2698.1478706029757</v>
      </c>
      <c r="AJ130" s="312">
        <v>2708.862565745093</v>
      </c>
      <c r="AK130" s="312">
        <v>2719.5772608872103</v>
      </c>
      <c r="AL130" s="312">
        <v>2730.2919560293276</v>
      </c>
      <c r="AM130" s="312">
        <v>2741.0066511714449</v>
      </c>
      <c r="AN130" s="312">
        <v>2751.7213463135622</v>
      </c>
      <c r="AO130" s="312">
        <v>2762.4360414556795</v>
      </c>
      <c r="AP130" s="312">
        <v>2773.1507365978005</v>
      </c>
      <c r="AQ130" s="204"/>
    </row>
    <row r="131" spans="7:43" ht="14.25" customHeight="1" thickTop="1" x14ac:dyDescent="0.2">
      <c r="G131" s="143"/>
      <c r="H131" s="393"/>
      <c r="J131" s="347"/>
      <c r="K131" s="199" t="s">
        <v>1028</v>
      </c>
      <c r="L131" s="199" t="s">
        <v>948</v>
      </c>
      <c r="M131" s="311">
        <v>2481.5033557793827</v>
      </c>
      <c r="N131" s="311">
        <v>2497.1752578549799</v>
      </c>
      <c r="O131" s="311">
        <v>2512.8471599305772</v>
      </c>
      <c r="P131" s="311">
        <v>2528.5190620061744</v>
      </c>
      <c r="Q131" s="311">
        <v>2544.1909640817717</v>
      </c>
      <c r="R131" s="311">
        <v>2559.8628661573689</v>
      </c>
      <c r="S131" s="311">
        <v>2575.5347682329661</v>
      </c>
      <c r="T131" s="311">
        <v>2591.2066703085634</v>
      </c>
      <c r="U131" s="311">
        <v>2606.8785723841606</v>
      </c>
      <c r="V131" s="311">
        <v>2622.5504744597579</v>
      </c>
      <c r="W131" s="311">
        <v>2638.2223765353551</v>
      </c>
      <c r="X131" s="311">
        <v>2653.8942786109524</v>
      </c>
      <c r="Y131" s="311">
        <v>2669.5661806865496</v>
      </c>
      <c r="Z131" s="311">
        <v>2685.2380827621469</v>
      </c>
      <c r="AA131" s="311">
        <v>2700.9099848377418</v>
      </c>
      <c r="AB131" s="311">
        <v>2706.1349030800866</v>
      </c>
      <c r="AC131" s="311">
        <v>2711.3598213224309</v>
      </c>
      <c r="AD131" s="311">
        <v>2716.5847395647756</v>
      </c>
      <c r="AE131" s="311">
        <v>2721.8096578071199</v>
      </c>
      <c r="AF131" s="311">
        <v>2727.0345760494642</v>
      </c>
      <c r="AG131" s="311">
        <v>2732.259494291809</v>
      </c>
      <c r="AH131" s="311">
        <v>2737.4844125341533</v>
      </c>
      <c r="AI131" s="311">
        <v>2742.7093307764981</v>
      </c>
      <c r="AJ131" s="311">
        <v>2747.9342490188424</v>
      </c>
      <c r="AK131" s="311">
        <v>2753.1591672611871</v>
      </c>
      <c r="AL131" s="311">
        <v>2758.3840855035314</v>
      </c>
      <c r="AM131" s="311">
        <v>2763.6090037458762</v>
      </c>
      <c r="AN131" s="311">
        <v>2768.8339219882205</v>
      </c>
      <c r="AO131" s="311">
        <v>2774.0588402305648</v>
      </c>
      <c r="AP131" s="311">
        <v>2779.2837584729091</v>
      </c>
    </row>
    <row r="132" spans="7:43" ht="14.25" customHeight="1" x14ac:dyDescent="0.2">
      <c r="G132" s="143"/>
      <c r="H132" s="393"/>
      <c r="J132" s="347"/>
      <c r="K132" s="140" t="s">
        <v>1028</v>
      </c>
      <c r="L132" s="190" t="s">
        <v>949</v>
      </c>
      <c r="M132" s="309">
        <v>2481.5033557793827</v>
      </c>
      <c r="N132" s="309">
        <v>2492.7722564223818</v>
      </c>
      <c r="O132" s="309">
        <v>2504.041157065381</v>
      </c>
      <c r="P132" s="309">
        <v>2515.3100577083796</v>
      </c>
      <c r="Q132" s="309">
        <v>2526.5789583513788</v>
      </c>
      <c r="R132" s="309">
        <v>2537.8478589943779</v>
      </c>
      <c r="S132" s="309">
        <v>2549.1167596373771</v>
      </c>
      <c r="T132" s="309">
        <v>2560.3856602803758</v>
      </c>
      <c r="U132" s="309">
        <v>2571.6545609233749</v>
      </c>
      <c r="V132" s="309">
        <v>2582.923461566374</v>
      </c>
      <c r="W132" s="309">
        <v>2594.1923622093727</v>
      </c>
      <c r="X132" s="309">
        <v>2605.4612628523719</v>
      </c>
      <c r="Y132" s="309">
        <v>2616.730163495371</v>
      </c>
      <c r="Z132" s="309">
        <v>2627.9990641383697</v>
      </c>
      <c r="AA132" s="309">
        <v>2639.2679647813688</v>
      </c>
      <c r="AB132" s="309">
        <v>2643.377432785127</v>
      </c>
      <c r="AC132" s="309">
        <v>2647.4869007888856</v>
      </c>
      <c r="AD132" s="309">
        <v>2651.5963687926437</v>
      </c>
      <c r="AE132" s="309">
        <v>2655.7058367964019</v>
      </c>
      <c r="AF132" s="309">
        <v>2659.8153048001604</v>
      </c>
      <c r="AG132" s="309">
        <v>2663.9247728039186</v>
      </c>
      <c r="AH132" s="309">
        <v>2668.0342408076767</v>
      </c>
      <c r="AI132" s="309">
        <v>2672.1437088114353</v>
      </c>
      <c r="AJ132" s="309">
        <v>2676.2531768151935</v>
      </c>
      <c r="AK132" s="309">
        <v>2680.362644818952</v>
      </c>
      <c r="AL132" s="309">
        <v>2684.4721128227102</v>
      </c>
      <c r="AM132" s="309">
        <v>2688.5815808264683</v>
      </c>
      <c r="AN132" s="309">
        <v>2692.6910488302269</v>
      </c>
      <c r="AO132" s="309">
        <v>2696.8005168339851</v>
      </c>
      <c r="AP132" s="309">
        <v>2700.9099848377418</v>
      </c>
    </row>
    <row r="133" spans="7:43" ht="14.25" customHeight="1" thickBot="1" x14ac:dyDescent="0.25">
      <c r="G133" s="143"/>
      <c r="H133" s="393"/>
      <c r="J133" s="347"/>
      <c r="K133" s="201" t="s">
        <v>1028</v>
      </c>
      <c r="L133" s="201" t="s">
        <v>950</v>
      </c>
      <c r="M133" s="312">
        <v>2481.5033557793827</v>
      </c>
      <c r="N133" s="312">
        <v>2481.5033557793827</v>
      </c>
      <c r="O133" s="312">
        <v>2481.5033557793827</v>
      </c>
      <c r="P133" s="312">
        <v>2481.5033557793827</v>
      </c>
      <c r="Q133" s="312">
        <v>2481.5033557793827</v>
      </c>
      <c r="R133" s="312">
        <v>2481.5033557793827</v>
      </c>
      <c r="S133" s="312">
        <v>2481.5033557793827</v>
      </c>
      <c r="T133" s="312">
        <v>2481.5033557793827</v>
      </c>
      <c r="U133" s="312">
        <v>2481.5033557793827</v>
      </c>
      <c r="V133" s="312">
        <v>2481.5033557793827</v>
      </c>
      <c r="W133" s="312">
        <v>2481.5033557793827</v>
      </c>
      <c r="X133" s="312">
        <v>2481.5033557793827</v>
      </c>
      <c r="Y133" s="312">
        <v>2481.5033557793827</v>
      </c>
      <c r="Z133" s="312">
        <v>2481.5033557793827</v>
      </c>
      <c r="AA133" s="312">
        <v>2481.5033557793827</v>
      </c>
      <c r="AB133" s="312">
        <v>2492.0209963795155</v>
      </c>
      <c r="AC133" s="312">
        <v>2502.5386369796479</v>
      </c>
      <c r="AD133" s="312">
        <v>2513.0562775797807</v>
      </c>
      <c r="AE133" s="312">
        <v>2523.5739181799131</v>
      </c>
      <c r="AF133" s="312">
        <v>2534.0915587800455</v>
      </c>
      <c r="AG133" s="312">
        <v>2544.6091993801783</v>
      </c>
      <c r="AH133" s="312">
        <v>2555.1268399803107</v>
      </c>
      <c r="AI133" s="312">
        <v>2565.6444805804435</v>
      </c>
      <c r="AJ133" s="312">
        <v>2576.1621211805759</v>
      </c>
      <c r="AK133" s="312">
        <v>2586.6797617807083</v>
      </c>
      <c r="AL133" s="312">
        <v>2597.1974023808411</v>
      </c>
      <c r="AM133" s="312">
        <v>2607.7150429809735</v>
      </c>
      <c r="AN133" s="312">
        <v>2618.2326835811059</v>
      </c>
      <c r="AO133" s="312">
        <v>2628.7503241812387</v>
      </c>
      <c r="AP133" s="312">
        <v>2639.2679647813688</v>
      </c>
      <c r="AQ133" s="204"/>
    </row>
    <row r="134" spans="7:43" ht="14.25" customHeight="1" thickTop="1" x14ac:dyDescent="0.2">
      <c r="G134" s="143"/>
      <c r="H134" s="393"/>
      <c r="J134" s="347"/>
      <c r="K134" s="199" t="s">
        <v>1029</v>
      </c>
      <c r="L134" s="199" t="s">
        <v>948</v>
      </c>
      <c r="M134" s="308">
        <v>2352.5590055113566</v>
      </c>
      <c r="N134" s="308">
        <v>2368.0323832528957</v>
      </c>
      <c r="O134" s="308">
        <v>2383.5057609944351</v>
      </c>
      <c r="P134" s="308">
        <v>2398.9791387359742</v>
      </c>
      <c r="Q134" s="308">
        <v>2414.4525164775132</v>
      </c>
      <c r="R134" s="308">
        <v>2429.9258942190522</v>
      </c>
      <c r="S134" s="308">
        <v>2445.3992719605917</v>
      </c>
      <c r="T134" s="308">
        <v>2460.8726497021307</v>
      </c>
      <c r="U134" s="308">
        <v>2476.3460274436698</v>
      </c>
      <c r="V134" s="308">
        <v>2491.8194051852088</v>
      </c>
      <c r="W134" s="308">
        <v>2507.2927829267483</v>
      </c>
      <c r="X134" s="308">
        <v>2522.7661606682873</v>
      </c>
      <c r="Y134" s="308">
        <v>2538.2395384098263</v>
      </c>
      <c r="Z134" s="308">
        <v>2553.7129161513653</v>
      </c>
      <c r="AA134" s="308">
        <v>2569.1862938929075</v>
      </c>
      <c r="AB134" s="308">
        <v>2573.5649467115618</v>
      </c>
      <c r="AC134" s="308">
        <v>2577.943599530216</v>
      </c>
      <c r="AD134" s="308">
        <v>2582.3222523488703</v>
      </c>
      <c r="AE134" s="308">
        <v>2586.7009051675245</v>
      </c>
      <c r="AF134" s="308">
        <v>2591.0795579861788</v>
      </c>
      <c r="AG134" s="308">
        <v>2595.458210804833</v>
      </c>
      <c r="AH134" s="308">
        <v>2599.8368636234868</v>
      </c>
      <c r="AI134" s="308">
        <v>2604.2155164421411</v>
      </c>
      <c r="AJ134" s="308">
        <v>2608.5941692607953</v>
      </c>
      <c r="AK134" s="308">
        <v>2612.9728220794495</v>
      </c>
      <c r="AL134" s="308">
        <v>2617.3514748981038</v>
      </c>
      <c r="AM134" s="308">
        <v>2621.730127716758</v>
      </c>
      <c r="AN134" s="308">
        <v>2626.1087805354123</v>
      </c>
      <c r="AO134" s="308">
        <v>2630.4874333540665</v>
      </c>
      <c r="AP134" s="308">
        <v>2634.8660861727194</v>
      </c>
    </row>
    <row r="135" spans="7:43" ht="14.25" customHeight="1" x14ac:dyDescent="0.2">
      <c r="G135" s="143"/>
      <c r="H135" s="393"/>
      <c r="J135" s="347"/>
      <c r="K135" s="140" t="s">
        <v>1029</v>
      </c>
      <c r="L135" s="190" t="s">
        <v>949</v>
      </c>
      <c r="M135" s="309">
        <v>2352.5590055113566</v>
      </c>
      <c r="N135" s="309">
        <v>2363.6158110666088</v>
      </c>
      <c r="O135" s="309">
        <v>2374.6726166218605</v>
      </c>
      <c r="P135" s="309">
        <v>2385.7294221771126</v>
      </c>
      <c r="Q135" s="309">
        <v>2396.7862277323643</v>
      </c>
      <c r="R135" s="309">
        <v>2407.8430332876164</v>
      </c>
      <c r="S135" s="309">
        <v>2418.8998388428686</v>
      </c>
      <c r="T135" s="309">
        <v>2429.9566443981203</v>
      </c>
      <c r="U135" s="309">
        <v>2441.0134499533724</v>
      </c>
      <c r="V135" s="309">
        <v>2452.0702555086241</v>
      </c>
      <c r="W135" s="309">
        <v>2463.1270610638762</v>
      </c>
      <c r="X135" s="309">
        <v>2474.1838666191279</v>
      </c>
      <c r="Y135" s="309">
        <v>2485.2406721743801</v>
      </c>
      <c r="Z135" s="309">
        <v>2496.2974777296322</v>
      </c>
      <c r="AA135" s="309">
        <v>2507.3542832848852</v>
      </c>
      <c r="AB135" s="309">
        <v>2511.4764173254202</v>
      </c>
      <c r="AC135" s="309">
        <v>2515.5985513659552</v>
      </c>
      <c r="AD135" s="309">
        <v>2519.7206854064902</v>
      </c>
      <c r="AE135" s="309">
        <v>2523.8428194470252</v>
      </c>
      <c r="AF135" s="309">
        <v>2527.9649534875603</v>
      </c>
      <c r="AG135" s="309">
        <v>2532.0870875280953</v>
      </c>
      <c r="AH135" s="309">
        <v>2536.2092215686303</v>
      </c>
      <c r="AI135" s="309">
        <v>2540.3313556091653</v>
      </c>
      <c r="AJ135" s="309">
        <v>2544.4534896497003</v>
      </c>
      <c r="AK135" s="309">
        <v>2548.5756236902353</v>
      </c>
      <c r="AL135" s="309">
        <v>2552.6977577307703</v>
      </c>
      <c r="AM135" s="309">
        <v>2556.8198917713053</v>
      </c>
      <c r="AN135" s="309">
        <v>2560.9420258118403</v>
      </c>
      <c r="AO135" s="309">
        <v>2565.0641598523753</v>
      </c>
      <c r="AP135" s="309">
        <v>2569.1862938929075</v>
      </c>
    </row>
    <row r="136" spans="7:43" ht="14.25" customHeight="1" thickBot="1" x14ac:dyDescent="0.25">
      <c r="G136" s="143"/>
      <c r="H136" s="393"/>
      <c r="J136" s="347"/>
      <c r="K136" s="201" t="s">
        <v>1029</v>
      </c>
      <c r="L136" s="201" t="s">
        <v>950</v>
      </c>
      <c r="M136" s="310">
        <v>2352.5590055113566</v>
      </c>
      <c r="N136" s="310">
        <v>2352.5590055113566</v>
      </c>
      <c r="O136" s="310">
        <v>2352.5590055113566</v>
      </c>
      <c r="P136" s="310">
        <v>2352.5590055113566</v>
      </c>
      <c r="Q136" s="310">
        <v>2352.5590055113566</v>
      </c>
      <c r="R136" s="310">
        <v>2352.5590055113566</v>
      </c>
      <c r="S136" s="310">
        <v>2352.5590055113566</v>
      </c>
      <c r="T136" s="310">
        <v>2352.5590055113566</v>
      </c>
      <c r="U136" s="310">
        <v>2352.5590055113566</v>
      </c>
      <c r="V136" s="310">
        <v>2352.5590055113566</v>
      </c>
      <c r="W136" s="310">
        <v>2352.5590055113566</v>
      </c>
      <c r="X136" s="310">
        <v>2352.5590055113566</v>
      </c>
      <c r="Y136" s="310">
        <v>2352.5590055113566</v>
      </c>
      <c r="Z136" s="310">
        <v>2352.5590055113566</v>
      </c>
      <c r="AA136" s="310">
        <v>2352.5590055113566</v>
      </c>
      <c r="AB136" s="310">
        <v>2362.8786906962582</v>
      </c>
      <c r="AC136" s="310">
        <v>2373.1983758811602</v>
      </c>
      <c r="AD136" s="310">
        <v>2383.5180610660618</v>
      </c>
      <c r="AE136" s="310">
        <v>2393.8377462509634</v>
      </c>
      <c r="AF136" s="310">
        <v>2404.157431435865</v>
      </c>
      <c r="AG136" s="310">
        <v>2414.477116620767</v>
      </c>
      <c r="AH136" s="310">
        <v>2424.7968018056686</v>
      </c>
      <c r="AI136" s="310">
        <v>2435.1164869905701</v>
      </c>
      <c r="AJ136" s="310">
        <v>2445.4361721754717</v>
      </c>
      <c r="AK136" s="310">
        <v>2455.7558573603737</v>
      </c>
      <c r="AL136" s="310">
        <v>2466.0755425452753</v>
      </c>
      <c r="AM136" s="310">
        <v>2476.3952277301769</v>
      </c>
      <c r="AN136" s="310">
        <v>2486.7149129150785</v>
      </c>
      <c r="AO136" s="310">
        <v>2497.0345980999805</v>
      </c>
      <c r="AP136" s="310">
        <v>2507.3542832848852</v>
      </c>
    </row>
    <row r="137" spans="7:43" ht="14.25" customHeight="1" thickTop="1" x14ac:dyDescent="0.2">
      <c r="G137" s="143"/>
      <c r="H137" s="393"/>
      <c r="J137" s="347"/>
      <c r="K137" s="199" t="s">
        <v>1030</v>
      </c>
      <c r="L137" s="199" t="s">
        <v>948</v>
      </c>
      <c r="M137" s="311">
        <v>2231.2269297189164</v>
      </c>
      <c r="N137" s="311">
        <v>2246.4544655587483</v>
      </c>
      <c r="O137" s="311">
        <v>2261.6820013985803</v>
      </c>
      <c r="P137" s="311">
        <v>2276.9095372384122</v>
      </c>
      <c r="Q137" s="311">
        <v>2292.1370730782442</v>
      </c>
      <c r="R137" s="311">
        <v>2307.3646089180761</v>
      </c>
      <c r="S137" s="311">
        <v>2322.592144757908</v>
      </c>
      <c r="T137" s="311">
        <v>2337.81968059774</v>
      </c>
      <c r="U137" s="311">
        <v>2353.0472164375719</v>
      </c>
      <c r="V137" s="311">
        <v>2368.2747522774039</v>
      </c>
      <c r="W137" s="311">
        <v>2383.5022881172358</v>
      </c>
      <c r="X137" s="311">
        <v>2398.7298239570678</v>
      </c>
      <c r="Y137" s="311">
        <v>2413.9573597968997</v>
      </c>
      <c r="Z137" s="311">
        <v>2429.1848956367317</v>
      </c>
      <c r="AA137" s="311">
        <v>2444.4124314765622</v>
      </c>
      <c r="AB137" s="311">
        <v>2448.0498801304707</v>
      </c>
      <c r="AC137" s="311">
        <v>2451.6873287843791</v>
      </c>
      <c r="AD137" s="311">
        <v>2455.3247774382871</v>
      </c>
      <c r="AE137" s="311">
        <v>2458.9622260921956</v>
      </c>
      <c r="AF137" s="311">
        <v>2462.599674746104</v>
      </c>
      <c r="AG137" s="311">
        <v>2466.2371234000125</v>
      </c>
      <c r="AH137" s="311">
        <v>2469.8745720539205</v>
      </c>
      <c r="AI137" s="311">
        <v>2473.5120207078289</v>
      </c>
      <c r="AJ137" s="311">
        <v>2477.1494693617374</v>
      </c>
      <c r="AK137" s="311">
        <v>2480.7869180156454</v>
      </c>
      <c r="AL137" s="311">
        <v>2484.4243666695538</v>
      </c>
      <c r="AM137" s="311">
        <v>2488.0618153234623</v>
      </c>
      <c r="AN137" s="311">
        <v>2491.6992639773703</v>
      </c>
      <c r="AO137" s="311">
        <v>2495.3367126312787</v>
      </c>
      <c r="AP137" s="311">
        <v>2498.9741612851867</v>
      </c>
    </row>
    <row r="138" spans="7:43" ht="14.25" customHeight="1" x14ac:dyDescent="0.2">
      <c r="G138" s="143"/>
      <c r="H138" s="393"/>
      <c r="J138" s="347"/>
      <c r="K138" s="140" t="s">
        <v>1030</v>
      </c>
      <c r="L138" s="190" t="s">
        <v>949</v>
      </c>
      <c r="M138" s="309">
        <v>2231.2269297189164</v>
      </c>
      <c r="N138" s="309">
        <v>2242.1116103750737</v>
      </c>
      <c r="O138" s="309">
        <v>2252.9962910312311</v>
      </c>
      <c r="P138" s="309">
        <v>2263.8809716873884</v>
      </c>
      <c r="Q138" s="309">
        <v>2274.7656523435458</v>
      </c>
      <c r="R138" s="309">
        <v>2285.6503329997031</v>
      </c>
      <c r="S138" s="309">
        <v>2296.5350136558604</v>
      </c>
      <c r="T138" s="309">
        <v>2307.4196943120178</v>
      </c>
      <c r="U138" s="309">
        <v>2318.3043749681747</v>
      </c>
      <c r="V138" s="309">
        <v>2329.189055624332</v>
      </c>
      <c r="W138" s="309">
        <v>2340.0737362804894</v>
      </c>
      <c r="X138" s="309">
        <v>2350.9584169366467</v>
      </c>
      <c r="Y138" s="309">
        <v>2361.843097592804</v>
      </c>
      <c r="Z138" s="309">
        <v>2372.7277782489614</v>
      </c>
      <c r="AA138" s="309">
        <v>2383.612458905121</v>
      </c>
      <c r="AB138" s="309">
        <v>2387.6657904098838</v>
      </c>
      <c r="AC138" s="309">
        <v>2391.7191219146462</v>
      </c>
      <c r="AD138" s="309">
        <v>2395.772453419409</v>
      </c>
      <c r="AE138" s="309">
        <v>2399.8257849241713</v>
      </c>
      <c r="AF138" s="309">
        <v>2403.8791164289341</v>
      </c>
      <c r="AG138" s="309">
        <v>2407.9324479336965</v>
      </c>
      <c r="AH138" s="309">
        <v>2411.9857794384588</v>
      </c>
      <c r="AI138" s="309">
        <v>2416.0391109432217</v>
      </c>
      <c r="AJ138" s="309">
        <v>2420.092442447984</v>
      </c>
      <c r="AK138" s="309">
        <v>2424.1457739527468</v>
      </c>
      <c r="AL138" s="309">
        <v>2428.1991054575092</v>
      </c>
      <c r="AM138" s="309">
        <v>2432.252436962272</v>
      </c>
      <c r="AN138" s="309">
        <v>2436.3057684670343</v>
      </c>
      <c r="AO138" s="309">
        <v>2440.3590999717971</v>
      </c>
      <c r="AP138" s="309">
        <v>2444.4124314765622</v>
      </c>
    </row>
    <row r="139" spans="7:43" ht="13.5" customHeight="1" thickBot="1" x14ac:dyDescent="0.25">
      <c r="G139" s="143"/>
      <c r="H139" s="393"/>
      <c r="J139" s="347"/>
      <c r="K139" s="201" t="s">
        <v>1030</v>
      </c>
      <c r="L139" s="201" t="s">
        <v>950</v>
      </c>
      <c r="M139" s="310">
        <v>2231.2269297189164</v>
      </c>
      <c r="N139" s="310">
        <v>2231.2269297189164</v>
      </c>
      <c r="O139" s="310">
        <v>2231.2269297189164</v>
      </c>
      <c r="P139" s="310">
        <v>2231.2269297189164</v>
      </c>
      <c r="Q139" s="310">
        <v>2231.2269297189164</v>
      </c>
      <c r="R139" s="310">
        <v>2231.2269297189164</v>
      </c>
      <c r="S139" s="310">
        <v>2231.2269297189164</v>
      </c>
      <c r="T139" s="310">
        <v>2231.2269297189164</v>
      </c>
      <c r="U139" s="310">
        <v>2231.2269297189164</v>
      </c>
      <c r="V139" s="310">
        <v>2231.2269297189164</v>
      </c>
      <c r="W139" s="310">
        <v>2231.2269297189164</v>
      </c>
      <c r="X139" s="310">
        <v>2231.2269297189164</v>
      </c>
      <c r="Y139" s="310">
        <v>2231.2269297189164</v>
      </c>
      <c r="Z139" s="310">
        <v>2231.2269297189164</v>
      </c>
      <c r="AA139" s="310">
        <v>2231.2269297189164</v>
      </c>
      <c r="AB139" s="310">
        <v>2241.3859649979963</v>
      </c>
      <c r="AC139" s="310">
        <v>2251.5450002770767</v>
      </c>
      <c r="AD139" s="310">
        <v>2261.7040355561567</v>
      </c>
      <c r="AE139" s="310">
        <v>2271.8630708352371</v>
      </c>
      <c r="AF139" s="310">
        <v>2282.022106114317</v>
      </c>
      <c r="AG139" s="310">
        <v>2292.181141393397</v>
      </c>
      <c r="AH139" s="310">
        <v>2302.3401766724774</v>
      </c>
      <c r="AI139" s="310">
        <v>2312.4992119515573</v>
      </c>
      <c r="AJ139" s="310">
        <v>2322.6582472306377</v>
      </c>
      <c r="AK139" s="310">
        <v>2332.8172825097176</v>
      </c>
      <c r="AL139" s="310">
        <v>2342.9763177887976</v>
      </c>
      <c r="AM139" s="310">
        <v>2353.135353067878</v>
      </c>
      <c r="AN139" s="310">
        <v>2363.2943883469579</v>
      </c>
      <c r="AO139" s="310">
        <v>2373.4534236260383</v>
      </c>
      <c r="AP139" s="310">
        <v>2383.612458905121</v>
      </c>
    </row>
    <row r="140" spans="7:43" ht="14.25" customHeight="1" thickTop="1" x14ac:dyDescent="0.2">
      <c r="G140" s="143"/>
      <c r="H140" s="393"/>
      <c r="J140" s="347"/>
      <c r="K140" s="199" t="s">
        <v>1031</v>
      </c>
      <c r="L140" s="199" t="s">
        <v>948</v>
      </c>
      <c r="M140" s="311">
        <v>2145.2388668274289</v>
      </c>
      <c r="N140" s="311">
        <v>2159.8898571084269</v>
      </c>
      <c r="O140" s="311">
        <v>2174.540847389424</v>
      </c>
      <c r="P140" s="311">
        <v>2189.1918376704216</v>
      </c>
      <c r="Q140" s="311">
        <v>2203.8428279514192</v>
      </c>
      <c r="R140" s="311">
        <v>2218.4938182324163</v>
      </c>
      <c r="S140" s="311">
        <v>2233.1448085134139</v>
      </c>
      <c r="T140" s="311">
        <v>2247.7957987944114</v>
      </c>
      <c r="U140" s="311">
        <v>2262.4467890754086</v>
      </c>
      <c r="V140" s="311">
        <v>2277.0977793564061</v>
      </c>
      <c r="W140" s="311">
        <v>2291.7487696374037</v>
      </c>
      <c r="X140" s="311">
        <v>2306.3997599184008</v>
      </c>
      <c r="Y140" s="311">
        <v>2321.0507501993984</v>
      </c>
      <c r="Z140" s="311">
        <v>2335.701740480396</v>
      </c>
      <c r="AA140" s="311">
        <v>2350.3527307613949</v>
      </c>
      <c r="AB140" s="311">
        <v>2353.8403841004165</v>
      </c>
      <c r="AC140" s="311">
        <v>2357.328037439438</v>
      </c>
      <c r="AD140" s="311">
        <v>2360.8156907784596</v>
      </c>
      <c r="AE140" s="311">
        <v>2364.3033441174812</v>
      </c>
      <c r="AF140" s="311">
        <v>2367.7909974565027</v>
      </c>
      <c r="AG140" s="311">
        <v>2371.2786507955243</v>
      </c>
      <c r="AH140" s="311">
        <v>2374.7663041345459</v>
      </c>
      <c r="AI140" s="311">
        <v>2378.2539574735674</v>
      </c>
      <c r="AJ140" s="311">
        <v>2381.7416108125894</v>
      </c>
      <c r="AK140" s="311">
        <v>2385.229264151611</v>
      </c>
      <c r="AL140" s="311">
        <v>2388.7169174906326</v>
      </c>
      <c r="AM140" s="311">
        <v>2392.2045708296541</v>
      </c>
      <c r="AN140" s="311">
        <v>2395.6922241686757</v>
      </c>
      <c r="AO140" s="311">
        <v>2399.1798775076973</v>
      </c>
      <c r="AP140" s="311">
        <v>2402.6675308467206</v>
      </c>
    </row>
    <row r="141" spans="7:43" ht="14.25" customHeight="1" x14ac:dyDescent="0.2">
      <c r="G141" s="143"/>
      <c r="H141" s="393"/>
      <c r="J141" s="347"/>
      <c r="K141" s="140" t="s">
        <v>1031</v>
      </c>
      <c r="L141" s="190" t="s">
        <v>949</v>
      </c>
      <c r="M141" s="309">
        <v>2145.2388668274289</v>
      </c>
      <c r="N141" s="309">
        <v>2155.7886408743429</v>
      </c>
      <c r="O141" s="309">
        <v>2166.3384149212566</v>
      </c>
      <c r="P141" s="309">
        <v>2176.8881889681702</v>
      </c>
      <c r="Q141" s="309">
        <v>2187.4379630150838</v>
      </c>
      <c r="R141" s="309">
        <v>2197.9877370619974</v>
      </c>
      <c r="S141" s="309">
        <v>2208.5375111089111</v>
      </c>
      <c r="T141" s="309">
        <v>2219.0872851558247</v>
      </c>
      <c r="U141" s="309">
        <v>2229.6370592027383</v>
      </c>
      <c r="V141" s="309">
        <v>2240.186833249652</v>
      </c>
      <c r="W141" s="309">
        <v>2250.736607296566</v>
      </c>
      <c r="X141" s="309">
        <v>2261.2863813434797</v>
      </c>
      <c r="Y141" s="309">
        <v>2271.8361553903933</v>
      </c>
      <c r="Z141" s="309">
        <v>2282.3859294373069</v>
      </c>
      <c r="AA141" s="309">
        <v>2292.9357034842201</v>
      </c>
      <c r="AB141" s="309">
        <v>2296.7635053026984</v>
      </c>
      <c r="AC141" s="309">
        <v>2300.5913071211767</v>
      </c>
      <c r="AD141" s="309">
        <v>2304.4191089396545</v>
      </c>
      <c r="AE141" s="309">
        <v>2308.2469107581328</v>
      </c>
      <c r="AF141" s="309">
        <v>2312.0747125766111</v>
      </c>
      <c r="AG141" s="309">
        <v>2315.9025143950889</v>
      </c>
      <c r="AH141" s="309">
        <v>2319.7303162135672</v>
      </c>
      <c r="AI141" s="309">
        <v>2323.5581180320455</v>
      </c>
      <c r="AJ141" s="309">
        <v>2327.3859198505234</v>
      </c>
      <c r="AK141" s="309">
        <v>2331.2137216690016</v>
      </c>
      <c r="AL141" s="309">
        <v>2335.0415234874799</v>
      </c>
      <c r="AM141" s="309">
        <v>2338.8693253059578</v>
      </c>
      <c r="AN141" s="309">
        <v>2342.6971271244361</v>
      </c>
      <c r="AO141" s="309">
        <v>2346.5249289429144</v>
      </c>
      <c r="AP141" s="309">
        <v>2350.3527307613949</v>
      </c>
    </row>
    <row r="142" spans="7:43" ht="14.25" customHeight="1" thickBot="1" x14ac:dyDescent="0.25">
      <c r="G142" s="143"/>
      <c r="H142" s="393"/>
      <c r="J142" s="347"/>
      <c r="K142" s="201" t="s">
        <v>1031</v>
      </c>
      <c r="L142" s="201" t="s">
        <v>950</v>
      </c>
      <c r="M142" s="312">
        <v>2145.2388668274289</v>
      </c>
      <c r="N142" s="312">
        <v>2145.2388668274289</v>
      </c>
      <c r="O142" s="312">
        <v>2145.2388668274289</v>
      </c>
      <c r="P142" s="312">
        <v>2145.2388668274289</v>
      </c>
      <c r="Q142" s="312">
        <v>2145.2388668274289</v>
      </c>
      <c r="R142" s="312">
        <v>2145.2388668274289</v>
      </c>
      <c r="S142" s="312">
        <v>2145.2388668274289</v>
      </c>
      <c r="T142" s="312">
        <v>2145.2388668274289</v>
      </c>
      <c r="U142" s="312">
        <v>2145.2388668274289</v>
      </c>
      <c r="V142" s="312">
        <v>2145.2388668274289</v>
      </c>
      <c r="W142" s="312">
        <v>2145.2388668274289</v>
      </c>
      <c r="X142" s="312">
        <v>2145.2388668274289</v>
      </c>
      <c r="Y142" s="312">
        <v>2145.2388668274289</v>
      </c>
      <c r="Z142" s="312">
        <v>2145.2388668274289</v>
      </c>
      <c r="AA142" s="312">
        <v>2145.2388668274289</v>
      </c>
      <c r="AB142" s="312">
        <v>2155.0853226045488</v>
      </c>
      <c r="AC142" s="312">
        <v>2164.9317783816682</v>
      </c>
      <c r="AD142" s="312">
        <v>2174.7782341587877</v>
      </c>
      <c r="AE142" s="312">
        <v>2184.6246899359071</v>
      </c>
      <c r="AF142" s="312">
        <v>2194.4711457130265</v>
      </c>
      <c r="AG142" s="312">
        <v>2204.317601490146</v>
      </c>
      <c r="AH142" s="312">
        <v>2214.1640572672654</v>
      </c>
      <c r="AI142" s="312">
        <v>2224.0105130443849</v>
      </c>
      <c r="AJ142" s="312">
        <v>2233.8569688215043</v>
      </c>
      <c r="AK142" s="312">
        <v>2243.7034245986242</v>
      </c>
      <c r="AL142" s="312">
        <v>2253.5498803757437</v>
      </c>
      <c r="AM142" s="312">
        <v>2263.3963361528631</v>
      </c>
      <c r="AN142" s="312">
        <v>2273.2427919299826</v>
      </c>
      <c r="AO142" s="312">
        <v>2283.089247707102</v>
      </c>
      <c r="AP142" s="312">
        <v>2292.9357034842201</v>
      </c>
      <c r="AQ142" s="204"/>
    </row>
    <row r="143" spans="7:43" ht="14.25" customHeight="1" thickTop="1" x14ac:dyDescent="0.2">
      <c r="G143" s="143"/>
      <c r="H143" s="393"/>
      <c r="J143" s="347"/>
      <c r="K143" s="199" t="s">
        <v>1032</v>
      </c>
      <c r="L143" s="199" t="s">
        <v>948</v>
      </c>
      <c r="M143" s="311">
        <v>2041.0455517170476</v>
      </c>
      <c r="N143" s="311">
        <v>2055.2716987427439</v>
      </c>
      <c r="O143" s="311">
        <v>2069.4978457684406</v>
      </c>
      <c r="P143" s="311">
        <v>2083.7239927941368</v>
      </c>
      <c r="Q143" s="311">
        <v>2097.9501398198331</v>
      </c>
      <c r="R143" s="311">
        <v>2112.1762868455298</v>
      </c>
      <c r="S143" s="311">
        <v>2126.4024338712261</v>
      </c>
      <c r="T143" s="311">
        <v>2140.6285808969224</v>
      </c>
      <c r="U143" s="311">
        <v>2154.8547279226191</v>
      </c>
      <c r="V143" s="311">
        <v>2169.0808749483153</v>
      </c>
      <c r="W143" s="311">
        <v>2183.3070219740116</v>
      </c>
      <c r="X143" s="311">
        <v>2197.5331689997079</v>
      </c>
      <c r="Y143" s="311">
        <v>2211.7593160254041</v>
      </c>
      <c r="Z143" s="311">
        <v>2225.9854630511004</v>
      </c>
      <c r="AA143" s="311">
        <v>2240.2116100767971</v>
      </c>
      <c r="AB143" s="311">
        <v>2243.2622372665505</v>
      </c>
      <c r="AC143" s="311">
        <v>2246.3128644563035</v>
      </c>
      <c r="AD143" s="311">
        <v>2249.3634916460569</v>
      </c>
      <c r="AE143" s="311">
        <v>2252.4141188358103</v>
      </c>
      <c r="AF143" s="311">
        <v>2255.4647460255633</v>
      </c>
      <c r="AG143" s="311">
        <v>2258.5153732153167</v>
      </c>
      <c r="AH143" s="311">
        <v>2261.5660004050701</v>
      </c>
      <c r="AI143" s="311">
        <v>2264.6166275948235</v>
      </c>
      <c r="AJ143" s="311">
        <v>2267.6672547845765</v>
      </c>
      <c r="AK143" s="311">
        <v>2270.7178819743299</v>
      </c>
      <c r="AL143" s="311">
        <v>2273.7685091640833</v>
      </c>
      <c r="AM143" s="311">
        <v>2276.8191363538363</v>
      </c>
      <c r="AN143" s="311">
        <v>2279.8697635435897</v>
      </c>
      <c r="AO143" s="311">
        <v>2282.9203907333431</v>
      </c>
      <c r="AP143" s="311">
        <v>2285.9710179230938</v>
      </c>
    </row>
    <row r="144" spans="7:43" ht="14.25" customHeight="1" x14ac:dyDescent="0.2">
      <c r="G144" s="143"/>
      <c r="H144" s="393"/>
      <c r="J144" s="347"/>
      <c r="K144" s="140" t="s">
        <v>1032</v>
      </c>
      <c r="L144" s="190" t="s">
        <v>949</v>
      </c>
      <c r="M144" s="309">
        <v>2041.0455517170476</v>
      </c>
      <c r="N144" s="309">
        <v>2051.3018689656969</v>
      </c>
      <c r="O144" s="309">
        <v>2061.5581862143458</v>
      </c>
      <c r="P144" s="309">
        <v>2071.8145034629947</v>
      </c>
      <c r="Q144" s="309">
        <v>2082.0708207116436</v>
      </c>
      <c r="R144" s="309">
        <v>2092.3271379602929</v>
      </c>
      <c r="S144" s="309">
        <v>2102.5834552089418</v>
      </c>
      <c r="T144" s="309">
        <v>2112.8397724575907</v>
      </c>
      <c r="U144" s="309">
        <v>2123.0960897062396</v>
      </c>
      <c r="V144" s="309">
        <v>2133.3524069548885</v>
      </c>
      <c r="W144" s="309">
        <v>2143.6087242035373</v>
      </c>
      <c r="X144" s="309">
        <v>2153.8650414521867</v>
      </c>
      <c r="Y144" s="309">
        <v>2164.1213587008356</v>
      </c>
      <c r="Z144" s="309">
        <v>2174.3776759494845</v>
      </c>
      <c r="AA144" s="309">
        <v>2184.6339931981347</v>
      </c>
      <c r="AB144" s="309">
        <v>2188.3391676567121</v>
      </c>
      <c r="AC144" s="309">
        <v>2192.0443421152895</v>
      </c>
      <c r="AD144" s="309">
        <v>2195.7495165738669</v>
      </c>
      <c r="AE144" s="309">
        <v>2199.4546910324443</v>
      </c>
      <c r="AF144" s="309">
        <v>2203.1598654910217</v>
      </c>
      <c r="AG144" s="309">
        <v>2206.8650399495991</v>
      </c>
      <c r="AH144" s="309">
        <v>2210.5702144081765</v>
      </c>
      <c r="AI144" s="309">
        <v>2214.2753888667539</v>
      </c>
      <c r="AJ144" s="309">
        <v>2217.9805633253313</v>
      </c>
      <c r="AK144" s="309">
        <v>2221.6857377839087</v>
      </c>
      <c r="AL144" s="309">
        <v>2225.3909122424861</v>
      </c>
      <c r="AM144" s="309">
        <v>2229.0960867010635</v>
      </c>
      <c r="AN144" s="309">
        <v>2232.8012611596409</v>
      </c>
      <c r="AO144" s="309">
        <v>2236.5064356182183</v>
      </c>
      <c r="AP144" s="309">
        <v>2240.2116100767971</v>
      </c>
    </row>
    <row r="145" spans="1:89" ht="14.25" customHeight="1" thickBot="1" x14ac:dyDescent="0.25">
      <c r="G145" s="143"/>
      <c r="H145" s="393"/>
      <c r="J145" s="347"/>
      <c r="K145" s="201" t="s">
        <v>1032</v>
      </c>
      <c r="L145" s="201" t="s">
        <v>950</v>
      </c>
      <c r="M145" s="312">
        <v>2041.0455517170476</v>
      </c>
      <c r="N145" s="312">
        <v>2041.0455517170476</v>
      </c>
      <c r="O145" s="312">
        <v>2041.0455517170476</v>
      </c>
      <c r="P145" s="312">
        <v>2041.0455517170476</v>
      </c>
      <c r="Q145" s="312">
        <v>2041.0455517170476</v>
      </c>
      <c r="R145" s="312">
        <v>2041.0455517170476</v>
      </c>
      <c r="S145" s="312">
        <v>2041.0455517170476</v>
      </c>
      <c r="T145" s="312">
        <v>2041.0455517170476</v>
      </c>
      <c r="U145" s="312">
        <v>2041.0455517170476</v>
      </c>
      <c r="V145" s="312">
        <v>2041.0455517170476</v>
      </c>
      <c r="W145" s="312">
        <v>2041.0455517170476</v>
      </c>
      <c r="X145" s="312">
        <v>2041.0455517170476</v>
      </c>
      <c r="Y145" s="312">
        <v>2041.0455517170476</v>
      </c>
      <c r="Z145" s="312">
        <v>2041.0455517170476</v>
      </c>
      <c r="AA145" s="312">
        <v>2041.0455517170476</v>
      </c>
      <c r="AB145" s="312">
        <v>2050.6181144824536</v>
      </c>
      <c r="AC145" s="312">
        <v>2060.1906772478592</v>
      </c>
      <c r="AD145" s="312">
        <v>2069.7632400132652</v>
      </c>
      <c r="AE145" s="312">
        <v>2079.3358027786708</v>
      </c>
      <c r="AF145" s="312">
        <v>2088.9083655440768</v>
      </c>
      <c r="AG145" s="312">
        <v>2098.4809283094824</v>
      </c>
      <c r="AH145" s="312">
        <v>2108.0534910748879</v>
      </c>
      <c r="AI145" s="312">
        <v>2117.6260538402939</v>
      </c>
      <c r="AJ145" s="312">
        <v>2127.1986166056995</v>
      </c>
      <c r="AK145" s="312">
        <v>2136.7711793711055</v>
      </c>
      <c r="AL145" s="312">
        <v>2146.3437421365111</v>
      </c>
      <c r="AM145" s="312">
        <v>2155.9163049019171</v>
      </c>
      <c r="AN145" s="312">
        <v>2165.4888676673227</v>
      </c>
      <c r="AO145" s="312">
        <v>2175.0614304327287</v>
      </c>
      <c r="AP145" s="312">
        <v>2184.6339931981347</v>
      </c>
      <c r="AQ145" s="204"/>
    </row>
    <row r="146" spans="1:89" ht="14.25" customHeight="1" thickTop="1" x14ac:dyDescent="0.2">
      <c r="G146" s="143"/>
      <c r="H146" s="393"/>
      <c r="J146" s="347"/>
      <c r="K146" s="199" t="s">
        <v>1033</v>
      </c>
      <c r="L146" s="199" t="s">
        <v>948</v>
      </c>
      <c r="M146" s="311">
        <v>1872.2432220108897</v>
      </c>
      <c r="N146" s="311">
        <v>1885.8512264159447</v>
      </c>
      <c r="O146" s="311">
        <v>1899.4592308209994</v>
      </c>
      <c r="P146" s="311">
        <v>1913.0672352260542</v>
      </c>
      <c r="Q146" s="311">
        <v>1926.6752396311092</v>
      </c>
      <c r="R146" s="311">
        <v>1940.283244036164</v>
      </c>
      <c r="S146" s="311">
        <v>1953.8912484412187</v>
      </c>
      <c r="T146" s="311">
        <v>1967.4992528462737</v>
      </c>
      <c r="U146" s="311">
        <v>1981.1072572513285</v>
      </c>
      <c r="V146" s="311">
        <v>1994.7152616563833</v>
      </c>
      <c r="W146" s="311">
        <v>2008.3232660614383</v>
      </c>
      <c r="X146" s="311">
        <v>2021.9312704664931</v>
      </c>
      <c r="Y146" s="311">
        <v>2035.5392748715478</v>
      </c>
      <c r="Z146" s="311">
        <v>2049.1472792766026</v>
      </c>
      <c r="AA146" s="311">
        <v>2062.7552836816581</v>
      </c>
      <c r="AB146" s="311">
        <v>2065.0324253463605</v>
      </c>
      <c r="AC146" s="311">
        <v>2067.3095670110629</v>
      </c>
      <c r="AD146" s="311">
        <v>2069.5867086757653</v>
      </c>
      <c r="AE146" s="311">
        <v>2071.8638503404677</v>
      </c>
      <c r="AF146" s="311">
        <v>2074.1409920051701</v>
      </c>
      <c r="AG146" s="311">
        <v>2076.4181336698725</v>
      </c>
      <c r="AH146" s="311">
        <v>2078.6952753345754</v>
      </c>
      <c r="AI146" s="311">
        <v>2080.9724169992778</v>
      </c>
      <c r="AJ146" s="311">
        <v>2083.2495586639802</v>
      </c>
      <c r="AK146" s="311">
        <v>2085.5267003286826</v>
      </c>
      <c r="AL146" s="311">
        <v>2087.803841993385</v>
      </c>
      <c r="AM146" s="311">
        <v>2090.0809836580875</v>
      </c>
      <c r="AN146" s="311">
        <v>2092.3581253227903</v>
      </c>
      <c r="AO146" s="311">
        <v>2094.6352669874927</v>
      </c>
      <c r="AP146" s="311">
        <v>2096.912408652197</v>
      </c>
    </row>
    <row r="147" spans="1:89" ht="14.25" customHeight="1" x14ac:dyDescent="0.2">
      <c r="G147" s="143"/>
      <c r="H147" s="393"/>
      <c r="J147" s="347"/>
      <c r="K147" s="140" t="s">
        <v>1033</v>
      </c>
      <c r="L147" s="190" t="s">
        <v>949</v>
      </c>
      <c r="M147" s="309">
        <v>1872.2432220108897</v>
      </c>
      <c r="N147" s="309">
        <v>1881.9693258465281</v>
      </c>
      <c r="O147" s="309">
        <v>1891.6954296821666</v>
      </c>
      <c r="P147" s="309">
        <v>1901.4215335178051</v>
      </c>
      <c r="Q147" s="309">
        <v>1911.1476373534438</v>
      </c>
      <c r="R147" s="309">
        <v>1920.8737411890822</v>
      </c>
      <c r="S147" s="309">
        <v>1930.5998450247207</v>
      </c>
      <c r="T147" s="309">
        <v>1940.3259488603592</v>
      </c>
      <c r="U147" s="309">
        <v>1950.0520526959976</v>
      </c>
      <c r="V147" s="309">
        <v>1959.7781565316361</v>
      </c>
      <c r="W147" s="309">
        <v>1969.5042603672746</v>
      </c>
      <c r="X147" s="309">
        <v>1979.2303642029131</v>
      </c>
      <c r="Y147" s="309">
        <v>1988.9564680385515</v>
      </c>
      <c r="Z147" s="309">
        <v>1998.6825718741902</v>
      </c>
      <c r="AA147" s="309">
        <v>2008.4086757098273</v>
      </c>
      <c r="AB147" s="309">
        <v>2012.0317829079495</v>
      </c>
      <c r="AC147" s="309">
        <v>2015.6548901060714</v>
      </c>
      <c r="AD147" s="309">
        <v>2019.2779973041934</v>
      </c>
      <c r="AE147" s="309">
        <v>2022.9011045023153</v>
      </c>
      <c r="AF147" s="309">
        <v>2026.5242117004375</v>
      </c>
      <c r="AG147" s="309">
        <v>2030.1473188985594</v>
      </c>
      <c r="AH147" s="309">
        <v>2033.7704260966814</v>
      </c>
      <c r="AI147" s="309">
        <v>2037.3935332948033</v>
      </c>
      <c r="AJ147" s="309">
        <v>2041.0166404929255</v>
      </c>
      <c r="AK147" s="309">
        <v>2044.6397476910474</v>
      </c>
      <c r="AL147" s="309">
        <v>2048.2628548891694</v>
      </c>
      <c r="AM147" s="309">
        <v>2051.8859620872913</v>
      </c>
      <c r="AN147" s="309">
        <v>2055.5090692854133</v>
      </c>
      <c r="AO147" s="309">
        <v>2059.1321764835352</v>
      </c>
      <c r="AP147" s="309">
        <v>2062.7552836816581</v>
      </c>
    </row>
    <row r="148" spans="1:89" ht="14.25" customHeight="1" thickBot="1" x14ac:dyDescent="0.25">
      <c r="G148" s="143"/>
      <c r="H148" s="393"/>
      <c r="J148" s="394"/>
      <c r="K148" s="201" t="s">
        <v>1033</v>
      </c>
      <c r="L148" s="201" t="s">
        <v>950</v>
      </c>
      <c r="M148" s="312">
        <v>1872.2432220108897</v>
      </c>
      <c r="N148" s="312">
        <v>1872.2432220108897</v>
      </c>
      <c r="O148" s="312">
        <v>1872.2432220108897</v>
      </c>
      <c r="P148" s="312">
        <v>1872.2432220108897</v>
      </c>
      <c r="Q148" s="312">
        <v>1872.2432220108897</v>
      </c>
      <c r="R148" s="312">
        <v>1872.2432220108897</v>
      </c>
      <c r="S148" s="312">
        <v>1872.2432220108897</v>
      </c>
      <c r="T148" s="312">
        <v>1872.2432220108897</v>
      </c>
      <c r="U148" s="312">
        <v>1872.2432220108897</v>
      </c>
      <c r="V148" s="312">
        <v>1872.2432220108897</v>
      </c>
      <c r="W148" s="312">
        <v>1872.2432220108897</v>
      </c>
      <c r="X148" s="312">
        <v>1872.2432220108897</v>
      </c>
      <c r="Y148" s="312">
        <v>1872.2432220108897</v>
      </c>
      <c r="Z148" s="312">
        <v>1872.2432220108897</v>
      </c>
      <c r="AA148" s="312">
        <v>1872.2432220108897</v>
      </c>
      <c r="AB148" s="312">
        <v>1881.3209189241522</v>
      </c>
      <c r="AC148" s="312">
        <v>1890.398615837415</v>
      </c>
      <c r="AD148" s="312">
        <v>1899.4763127506776</v>
      </c>
      <c r="AE148" s="312">
        <v>1908.5540096639402</v>
      </c>
      <c r="AF148" s="312">
        <v>1917.6317065772027</v>
      </c>
      <c r="AG148" s="312">
        <v>1926.7094034904655</v>
      </c>
      <c r="AH148" s="312">
        <v>1935.7871004037281</v>
      </c>
      <c r="AI148" s="312">
        <v>1944.8647973169907</v>
      </c>
      <c r="AJ148" s="312">
        <v>1953.9424942302533</v>
      </c>
      <c r="AK148" s="312">
        <v>1963.0201911435161</v>
      </c>
      <c r="AL148" s="312">
        <v>1972.0978880567786</v>
      </c>
      <c r="AM148" s="312">
        <v>1981.1755849700412</v>
      </c>
      <c r="AN148" s="312">
        <v>1990.2532818833038</v>
      </c>
      <c r="AO148" s="312">
        <v>1999.3309787965666</v>
      </c>
      <c r="AP148" s="312">
        <v>2008.4086757098273</v>
      </c>
      <c r="AQ148" s="204"/>
    </row>
    <row r="149" spans="1:89" ht="14.25" customHeight="1" thickTop="1" x14ac:dyDescent="0.2">
      <c r="G149" s="143"/>
      <c r="H149" s="393"/>
      <c r="J149" s="206"/>
      <c r="K149" s="140"/>
      <c r="L149" s="140"/>
      <c r="M149" s="215"/>
      <c r="N149" s="215"/>
      <c r="O149" s="215"/>
      <c r="P149" s="215"/>
      <c r="Q149" s="215"/>
      <c r="R149" s="215"/>
      <c r="S149" s="215"/>
      <c r="T149" s="215"/>
      <c r="U149" s="215"/>
      <c r="V149" s="215"/>
      <c r="W149" s="215"/>
      <c r="X149" s="215"/>
      <c r="Y149" s="215"/>
      <c r="Z149" s="215"/>
      <c r="AA149" s="294"/>
      <c r="AB149" s="294"/>
      <c r="AC149" s="294"/>
      <c r="AD149" s="215"/>
      <c r="AE149" s="215"/>
      <c r="AF149" s="215"/>
      <c r="AG149" s="215"/>
      <c r="AH149" s="215"/>
      <c r="AI149" s="215"/>
      <c r="AJ149" s="215"/>
      <c r="AK149" s="215"/>
      <c r="AL149" s="215"/>
      <c r="AM149" s="215"/>
      <c r="AN149" s="215"/>
      <c r="AO149" s="215"/>
      <c r="AP149" s="304"/>
      <c r="AQ149" s="304"/>
      <c r="AR149" s="304"/>
    </row>
    <row r="150" spans="1:89" ht="14.25" customHeight="1" x14ac:dyDescent="0.2">
      <c r="G150" s="143"/>
      <c r="H150" s="393"/>
      <c r="J150" s="145"/>
      <c r="M150" s="127">
        <v>2021</v>
      </c>
      <c r="N150" s="127">
        <v>2022</v>
      </c>
      <c r="O150" s="127">
        <v>2023</v>
      </c>
      <c r="P150" s="127">
        <v>2024</v>
      </c>
      <c r="Q150" s="127">
        <v>2025</v>
      </c>
      <c r="R150" s="127">
        <v>2026</v>
      </c>
      <c r="S150" s="127">
        <v>2027</v>
      </c>
      <c r="T150" s="127">
        <v>2028</v>
      </c>
      <c r="U150" s="127">
        <v>2029</v>
      </c>
      <c r="V150" s="127">
        <v>2030</v>
      </c>
      <c r="W150" s="127">
        <v>2031</v>
      </c>
      <c r="X150" s="127">
        <v>2032</v>
      </c>
      <c r="Y150" s="127">
        <v>2033</v>
      </c>
      <c r="Z150" s="127">
        <v>2034</v>
      </c>
      <c r="AA150" s="127">
        <v>2035</v>
      </c>
      <c r="AB150" s="127">
        <v>2036</v>
      </c>
      <c r="AC150" s="127">
        <v>2037</v>
      </c>
      <c r="AD150" s="127">
        <v>2038</v>
      </c>
      <c r="AE150" s="127">
        <v>2039</v>
      </c>
      <c r="AF150" s="127">
        <v>2040</v>
      </c>
      <c r="AG150" s="127">
        <v>2041</v>
      </c>
      <c r="AH150" s="127">
        <v>2042</v>
      </c>
      <c r="AI150" s="127">
        <v>2043</v>
      </c>
      <c r="AJ150" s="127">
        <v>2044</v>
      </c>
      <c r="AK150" s="127">
        <v>2045</v>
      </c>
      <c r="AL150" s="127">
        <v>2046</v>
      </c>
      <c r="AM150" s="127">
        <v>2047</v>
      </c>
      <c r="AN150" s="127">
        <v>2048</v>
      </c>
      <c r="AO150" s="127">
        <v>2049</v>
      </c>
      <c r="AP150" s="127">
        <v>2050</v>
      </c>
    </row>
    <row r="151" spans="1:89" ht="14.25" customHeight="1" x14ac:dyDescent="0.2">
      <c r="G151" s="143"/>
      <c r="H151" s="393"/>
      <c r="J151" s="346" t="s">
        <v>966</v>
      </c>
      <c r="K151" s="199" t="s">
        <v>1023</v>
      </c>
      <c r="L151" s="199" t="s">
        <v>948</v>
      </c>
      <c r="M151" s="217">
        <v>1290.8062682686857</v>
      </c>
      <c r="N151" s="217">
        <v>1373.1981577326442</v>
      </c>
      <c r="O151" s="217">
        <v>1316.2190335666319</v>
      </c>
      <c r="P151" s="217">
        <v>1259.2399094006194</v>
      </c>
      <c r="Q151" s="217">
        <v>1202.2607852346068</v>
      </c>
      <c r="R151" s="217">
        <v>1145.2816610685943</v>
      </c>
      <c r="S151" s="217">
        <v>1088.3025369025818</v>
      </c>
      <c r="T151" s="217">
        <v>1031.3234127365695</v>
      </c>
      <c r="U151" s="217">
        <v>974.34428857055696</v>
      </c>
      <c r="V151" s="217">
        <v>917.36516440454443</v>
      </c>
      <c r="W151" s="217">
        <v>860.38604023853202</v>
      </c>
      <c r="X151" s="217">
        <v>803.40691607251949</v>
      </c>
      <c r="Y151" s="217">
        <v>746.42779190650708</v>
      </c>
      <c r="Z151" s="217">
        <v>689.44866774049456</v>
      </c>
      <c r="AA151" s="217">
        <v>632.46954357448169</v>
      </c>
      <c r="AB151" s="217">
        <v>625.04005636870511</v>
      </c>
      <c r="AC151" s="217">
        <v>617.61056916292853</v>
      </c>
      <c r="AD151" s="217">
        <v>610.18108195715195</v>
      </c>
      <c r="AE151" s="217">
        <v>602.75159475137548</v>
      </c>
      <c r="AF151" s="217">
        <v>595.32210754559878</v>
      </c>
      <c r="AG151" s="217">
        <v>587.89262033982232</v>
      </c>
      <c r="AH151" s="217">
        <v>580.46313313404573</v>
      </c>
      <c r="AI151" s="217">
        <v>573.03364592826892</v>
      </c>
      <c r="AJ151" s="217">
        <v>565.60415872249246</v>
      </c>
      <c r="AK151" s="217">
        <v>558.17467151671576</v>
      </c>
      <c r="AL151" s="217">
        <v>550.74518431093929</v>
      </c>
      <c r="AM151" s="217">
        <v>543.31569710516271</v>
      </c>
      <c r="AN151" s="217">
        <v>535.88620989938613</v>
      </c>
      <c r="AO151" s="217">
        <v>528.45672269360955</v>
      </c>
      <c r="AP151" s="217">
        <v>521.0272354878324</v>
      </c>
      <c r="AQ151" s="304"/>
    </row>
    <row r="152" spans="1:89" ht="14.25" customHeight="1" x14ac:dyDescent="0.2">
      <c r="G152" s="143"/>
      <c r="H152" s="393"/>
      <c r="J152" s="347"/>
      <c r="K152" s="140" t="s">
        <v>1023</v>
      </c>
      <c r="L152" s="190" t="s">
        <v>949</v>
      </c>
      <c r="M152" s="218">
        <v>1290.8062682686857</v>
      </c>
      <c r="N152" s="218">
        <v>1373.1981577326442</v>
      </c>
      <c r="O152" s="218">
        <v>1331.3527873137889</v>
      </c>
      <c r="P152" s="218">
        <v>1289.5074168949341</v>
      </c>
      <c r="Q152" s="218">
        <v>1247.6620464760786</v>
      </c>
      <c r="R152" s="218">
        <v>1205.8166760572233</v>
      </c>
      <c r="S152" s="218">
        <v>1163.9713056383682</v>
      </c>
      <c r="T152" s="218">
        <v>1122.1259352195129</v>
      </c>
      <c r="U152" s="218">
        <v>1080.2805648006577</v>
      </c>
      <c r="V152" s="218">
        <v>1038.4351943818024</v>
      </c>
      <c r="W152" s="218">
        <v>996.58982396294721</v>
      </c>
      <c r="X152" s="218">
        <v>954.74445354409204</v>
      </c>
      <c r="Y152" s="218">
        <v>912.89908312523676</v>
      </c>
      <c r="Z152" s="218">
        <v>871.05371270638148</v>
      </c>
      <c r="AA152" s="218">
        <v>829.20834228752562</v>
      </c>
      <c r="AB152" s="218">
        <v>816.09242237332262</v>
      </c>
      <c r="AC152" s="218">
        <v>802.97650245911973</v>
      </c>
      <c r="AD152" s="218">
        <v>789.86058254491684</v>
      </c>
      <c r="AE152" s="218">
        <v>776.74466263071395</v>
      </c>
      <c r="AF152" s="218">
        <v>763.62874271651094</v>
      </c>
      <c r="AG152" s="218">
        <v>750.51282280230805</v>
      </c>
      <c r="AH152" s="218">
        <v>737.39690288810516</v>
      </c>
      <c r="AI152" s="218">
        <v>724.28098297390216</v>
      </c>
      <c r="AJ152" s="218">
        <v>711.16506305969938</v>
      </c>
      <c r="AK152" s="218">
        <v>698.04914314549637</v>
      </c>
      <c r="AL152" s="218">
        <v>684.93322323129348</v>
      </c>
      <c r="AM152" s="218">
        <v>671.81730331709059</v>
      </c>
      <c r="AN152" s="218">
        <v>658.70138340288759</v>
      </c>
      <c r="AO152" s="218">
        <v>645.58546348868481</v>
      </c>
      <c r="AP152" s="218">
        <v>632.46954357448169</v>
      </c>
      <c r="AQ152" s="304"/>
    </row>
    <row r="153" spans="1:89" ht="14.25" customHeight="1" thickBot="1" x14ac:dyDescent="0.25">
      <c r="G153" s="143"/>
      <c r="H153" s="393"/>
      <c r="J153" s="347"/>
      <c r="K153" s="201" t="s">
        <v>1023</v>
      </c>
      <c r="L153" s="201" t="s">
        <v>950</v>
      </c>
      <c r="M153" s="219">
        <v>1290.8062682686857</v>
      </c>
      <c r="N153" s="219">
        <v>1373.1981577326442</v>
      </c>
      <c r="O153" s="219">
        <v>1352.2929183600088</v>
      </c>
      <c r="P153" s="219">
        <v>1331.3876789873734</v>
      </c>
      <c r="Q153" s="219">
        <v>1310.4824396147383</v>
      </c>
      <c r="R153" s="219">
        <v>1289.5772002421029</v>
      </c>
      <c r="S153" s="219">
        <v>1268.6719608694677</v>
      </c>
      <c r="T153" s="219">
        <v>1247.7667214968324</v>
      </c>
      <c r="U153" s="219">
        <v>1226.8614821241972</v>
      </c>
      <c r="V153" s="219">
        <v>1205.9562427515618</v>
      </c>
      <c r="W153" s="219">
        <v>1185.0510033789265</v>
      </c>
      <c r="X153" s="219">
        <v>1164.1457640062911</v>
      </c>
      <c r="Y153" s="219">
        <v>1143.2405246336557</v>
      </c>
      <c r="Z153" s="219">
        <v>1122.3352852610205</v>
      </c>
      <c r="AA153" s="219">
        <v>1101.4300458883845</v>
      </c>
      <c r="AB153" s="219">
        <v>1083.281932314994</v>
      </c>
      <c r="AC153" s="219">
        <v>1065.1338187416036</v>
      </c>
      <c r="AD153" s="219">
        <v>1046.9857051682129</v>
      </c>
      <c r="AE153" s="219">
        <v>1028.8375915948225</v>
      </c>
      <c r="AF153" s="219">
        <v>1010.6894780214318</v>
      </c>
      <c r="AG153" s="219">
        <v>992.54136444804124</v>
      </c>
      <c r="AH153" s="219">
        <v>974.39325087465056</v>
      </c>
      <c r="AI153" s="219">
        <v>956.24513730126012</v>
      </c>
      <c r="AJ153" s="219">
        <v>938.09702372786955</v>
      </c>
      <c r="AK153" s="219">
        <v>919.94891015447888</v>
      </c>
      <c r="AL153" s="219">
        <v>901.80079658108832</v>
      </c>
      <c r="AM153" s="219">
        <v>883.65268300769787</v>
      </c>
      <c r="AN153" s="219">
        <v>865.5045694343072</v>
      </c>
      <c r="AO153" s="219">
        <v>847.35645586091664</v>
      </c>
      <c r="AP153" s="219">
        <v>829.20834228752562</v>
      </c>
      <c r="AQ153" s="304"/>
    </row>
    <row r="154" spans="1:89" ht="14.25" customHeight="1" thickTop="1" x14ac:dyDescent="0.2">
      <c r="G154" s="143"/>
      <c r="H154" s="393"/>
      <c r="J154" s="347"/>
      <c r="K154" s="199" t="s">
        <v>1025</v>
      </c>
      <c r="L154" s="199" t="s">
        <v>948</v>
      </c>
      <c r="M154" s="220">
        <v>1290.8062682686857</v>
      </c>
      <c r="N154" s="220">
        <v>1373.1981577326442</v>
      </c>
      <c r="O154" s="220">
        <v>1316.2190335666319</v>
      </c>
      <c r="P154" s="220">
        <v>1259.2399094006194</v>
      </c>
      <c r="Q154" s="220">
        <v>1202.2607852346068</v>
      </c>
      <c r="R154" s="220">
        <v>1145.2816610685943</v>
      </c>
      <c r="S154" s="220">
        <v>1088.3025369025818</v>
      </c>
      <c r="T154" s="220">
        <v>1031.3234127365695</v>
      </c>
      <c r="U154" s="220">
        <v>974.34428857055696</v>
      </c>
      <c r="V154" s="220">
        <v>917.36516440454443</v>
      </c>
      <c r="W154" s="220">
        <v>860.38604023853202</v>
      </c>
      <c r="X154" s="220">
        <v>803.40691607251949</v>
      </c>
      <c r="Y154" s="220">
        <v>746.42779190650708</v>
      </c>
      <c r="Z154" s="220">
        <v>689.44866774049456</v>
      </c>
      <c r="AA154" s="220">
        <v>632.46954357448169</v>
      </c>
      <c r="AB154" s="220">
        <v>625.04005636870511</v>
      </c>
      <c r="AC154" s="220">
        <v>617.61056916292853</v>
      </c>
      <c r="AD154" s="220">
        <v>610.18108195715195</v>
      </c>
      <c r="AE154" s="220">
        <v>602.75159475137548</v>
      </c>
      <c r="AF154" s="220">
        <v>595.32210754559878</v>
      </c>
      <c r="AG154" s="220">
        <v>587.89262033982232</v>
      </c>
      <c r="AH154" s="220">
        <v>580.46313313404573</v>
      </c>
      <c r="AI154" s="220">
        <v>573.03364592826892</v>
      </c>
      <c r="AJ154" s="220">
        <v>565.60415872249246</v>
      </c>
      <c r="AK154" s="220">
        <v>558.17467151671576</v>
      </c>
      <c r="AL154" s="220">
        <v>550.74518431093929</v>
      </c>
      <c r="AM154" s="220">
        <v>543.31569710516271</v>
      </c>
      <c r="AN154" s="220">
        <v>535.88620989938613</v>
      </c>
      <c r="AO154" s="220">
        <v>528.45672269360955</v>
      </c>
      <c r="AP154" s="220">
        <v>521.0272354878324</v>
      </c>
    </row>
    <row r="155" spans="1:89" ht="14.25" customHeight="1" x14ac:dyDescent="0.2">
      <c r="G155" s="143"/>
      <c r="H155" s="393"/>
      <c r="J155" s="347"/>
      <c r="K155" s="140" t="s">
        <v>1025</v>
      </c>
      <c r="L155" s="190" t="s">
        <v>949</v>
      </c>
      <c r="M155" s="218">
        <v>1290.8062682686857</v>
      </c>
      <c r="N155" s="218">
        <v>1373.1981577326442</v>
      </c>
      <c r="O155" s="218">
        <v>1331.3527873137889</v>
      </c>
      <c r="P155" s="218">
        <v>1289.5074168949341</v>
      </c>
      <c r="Q155" s="218">
        <v>1247.6620464760786</v>
      </c>
      <c r="R155" s="218">
        <v>1205.8166760572233</v>
      </c>
      <c r="S155" s="218">
        <v>1163.9713056383682</v>
      </c>
      <c r="T155" s="218">
        <v>1122.1259352195129</v>
      </c>
      <c r="U155" s="218">
        <v>1080.2805648006577</v>
      </c>
      <c r="V155" s="218">
        <v>1038.4351943818024</v>
      </c>
      <c r="W155" s="218">
        <v>996.58982396294721</v>
      </c>
      <c r="X155" s="218">
        <v>954.74445354409204</v>
      </c>
      <c r="Y155" s="218">
        <v>912.89908312523676</v>
      </c>
      <c r="Z155" s="218">
        <v>871.05371270638148</v>
      </c>
      <c r="AA155" s="218">
        <v>829.20834228752562</v>
      </c>
      <c r="AB155" s="218">
        <v>816.09242237332262</v>
      </c>
      <c r="AC155" s="218">
        <v>802.97650245911973</v>
      </c>
      <c r="AD155" s="218">
        <v>789.86058254491684</v>
      </c>
      <c r="AE155" s="218">
        <v>776.74466263071395</v>
      </c>
      <c r="AF155" s="218">
        <v>763.62874271651094</v>
      </c>
      <c r="AG155" s="218">
        <v>750.51282280230805</v>
      </c>
      <c r="AH155" s="218">
        <v>737.39690288810516</v>
      </c>
      <c r="AI155" s="218">
        <v>724.28098297390216</v>
      </c>
      <c r="AJ155" s="218">
        <v>711.16506305969938</v>
      </c>
      <c r="AK155" s="218">
        <v>698.04914314549637</v>
      </c>
      <c r="AL155" s="218">
        <v>684.93322323129348</v>
      </c>
      <c r="AM155" s="218">
        <v>671.81730331709059</v>
      </c>
      <c r="AN155" s="218">
        <v>658.70138340288759</v>
      </c>
      <c r="AO155" s="218">
        <v>645.58546348868481</v>
      </c>
      <c r="AP155" s="218">
        <v>632.46954357448169</v>
      </c>
    </row>
    <row r="156" spans="1:89" ht="13.5" customHeight="1" thickBot="1" x14ac:dyDescent="0.25">
      <c r="G156" s="143"/>
      <c r="H156" s="393"/>
      <c r="J156" s="347"/>
      <c r="K156" s="201" t="s">
        <v>1025</v>
      </c>
      <c r="L156" s="201" t="s">
        <v>950</v>
      </c>
      <c r="M156" s="219">
        <v>1290.8062682686857</v>
      </c>
      <c r="N156" s="219">
        <v>1373.1981577326442</v>
      </c>
      <c r="O156" s="219">
        <v>1352.2929183600088</v>
      </c>
      <c r="P156" s="219">
        <v>1331.3876789873734</v>
      </c>
      <c r="Q156" s="219">
        <v>1310.4824396147383</v>
      </c>
      <c r="R156" s="219">
        <v>1289.5772002421029</v>
      </c>
      <c r="S156" s="219">
        <v>1268.6719608694677</v>
      </c>
      <c r="T156" s="219">
        <v>1247.7667214968324</v>
      </c>
      <c r="U156" s="219">
        <v>1226.8614821241972</v>
      </c>
      <c r="V156" s="219">
        <v>1205.9562427515618</v>
      </c>
      <c r="W156" s="219">
        <v>1185.0510033789265</v>
      </c>
      <c r="X156" s="219">
        <v>1164.1457640062911</v>
      </c>
      <c r="Y156" s="219">
        <v>1143.2405246336557</v>
      </c>
      <c r="Z156" s="219">
        <v>1122.3352852610205</v>
      </c>
      <c r="AA156" s="219">
        <v>1101.4300458883845</v>
      </c>
      <c r="AB156" s="219">
        <v>1083.281932314994</v>
      </c>
      <c r="AC156" s="219">
        <v>1065.1338187416036</v>
      </c>
      <c r="AD156" s="219">
        <v>1046.9857051682129</v>
      </c>
      <c r="AE156" s="219">
        <v>1028.8375915948225</v>
      </c>
      <c r="AF156" s="219">
        <v>1010.6894780214318</v>
      </c>
      <c r="AG156" s="219">
        <v>992.54136444804124</v>
      </c>
      <c r="AH156" s="219">
        <v>974.39325087465056</v>
      </c>
      <c r="AI156" s="219">
        <v>956.24513730126012</v>
      </c>
      <c r="AJ156" s="219">
        <v>938.09702372786955</v>
      </c>
      <c r="AK156" s="219">
        <v>919.94891015447888</v>
      </c>
      <c r="AL156" s="219">
        <v>901.80079658108832</v>
      </c>
      <c r="AM156" s="219">
        <v>883.65268300769787</v>
      </c>
      <c r="AN156" s="219">
        <v>865.5045694343072</v>
      </c>
      <c r="AO156" s="219">
        <v>847.35645586091664</v>
      </c>
      <c r="AP156" s="219">
        <v>829.20834228752562</v>
      </c>
      <c r="AR156" s="204"/>
      <c r="AS156" s="204"/>
    </row>
    <row r="157" spans="1:89" ht="13.5" customHeight="1" thickTop="1" thickBot="1" x14ac:dyDescent="0.25">
      <c r="G157" s="143"/>
      <c r="H157" s="393"/>
      <c r="J157" s="347"/>
      <c r="K157" s="199" t="s">
        <v>1026</v>
      </c>
      <c r="L157" s="199" t="s">
        <v>948</v>
      </c>
      <c r="M157" s="220">
        <v>1290.8062682686857</v>
      </c>
      <c r="N157" s="220">
        <v>1373.1981577326442</v>
      </c>
      <c r="O157" s="220">
        <v>1316.2190335666319</v>
      </c>
      <c r="P157" s="220">
        <v>1259.2399094006194</v>
      </c>
      <c r="Q157" s="220">
        <v>1202.2607852346068</v>
      </c>
      <c r="R157" s="220">
        <v>1145.2816610685943</v>
      </c>
      <c r="S157" s="220">
        <v>1088.3025369025818</v>
      </c>
      <c r="T157" s="220">
        <v>1031.3234127365695</v>
      </c>
      <c r="U157" s="220">
        <v>974.34428857055696</v>
      </c>
      <c r="V157" s="220">
        <v>917.36516440454443</v>
      </c>
      <c r="W157" s="220">
        <v>860.38604023853202</v>
      </c>
      <c r="X157" s="220">
        <v>803.40691607251949</v>
      </c>
      <c r="Y157" s="220">
        <v>746.42779190650708</v>
      </c>
      <c r="Z157" s="220">
        <v>689.44866774049456</v>
      </c>
      <c r="AA157" s="220">
        <v>632.46954357448169</v>
      </c>
      <c r="AB157" s="220">
        <v>625.04005636870511</v>
      </c>
      <c r="AC157" s="220">
        <v>617.61056916292853</v>
      </c>
      <c r="AD157" s="220">
        <v>610.18108195715195</v>
      </c>
      <c r="AE157" s="220">
        <v>602.75159475137548</v>
      </c>
      <c r="AF157" s="220">
        <v>595.32210754559878</v>
      </c>
      <c r="AG157" s="220">
        <v>587.89262033982232</v>
      </c>
      <c r="AH157" s="220">
        <v>580.46313313404573</v>
      </c>
      <c r="AI157" s="220">
        <v>573.03364592826892</v>
      </c>
      <c r="AJ157" s="220">
        <v>565.60415872249246</v>
      </c>
      <c r="AK157" s="220">
        <v>558.17467151671576</v>
      </c>
      <c r="AL157" s="220">
        <v>550.74518431093929</v>
      </c>
      <c r="AM157" s="220">
        <v>543.31569710516271</v>
      </c>
      <c r="AN157" s="220">
        <v>535.88620989938613</v>
      </c>
      <c r="AO157" s="220">
        <v>528.45672269360955</v>
      </c>
      <c r="AP157" s="220">
        <v>521.0272354878324</v>
      </c>
      <c r="AT157" s="204"/>
      <c r="AU157" s="204"/>
      <c r="AV157" s="204"/>
      <c r="AW157" s="204"/>
      <c r="AZ157" s="204"/>
    </row>
    <row r="158" spans="1:89" s="204" customFormat="1" ht="14.25" customHeight="1" thickTop="1" thickBot="1" x14ac:dyDescent="0.25">
      <c r="A158" s="135"/>
      <c r="B158" s="135"/>
      <c r="C158" s="135"/>
      <c r="D158" s="135"/>
      <c r="E158" s="135"/>
      <c r="F158" s="135"/>
      <c r="G158" s="143"/>
      <c r="H158" s="393"/>
      <c r="I158" s="135"/>
      <c r="J158" s="347"/>
      <c r="K158" s="140" t="s">
        <v>1026</v>
      </c>
      <c r="L158" s="190" t="s">
        <v>949</v>
      </c>
      <c r="M158" s="218">
        <v>1290.8062682686857</v>
      </c>
      <c r="N158" s="218">
        <v>1373.1981577326442</v>
      </c>
      <c r="O158" s="218">
        <v>1331.3527873137889</v>
      </c>
      <c r="P158" s="218">
        <v>1289.5074168949341</v>
      </c>
      <c r="Q158" s="218">
        <v>1247.6620464760786</v>
      </c>
      <c r="R158" s="218">
        <v>1205.8166760572233</v>
      </c>
      <c r="S158" s="218">
        <v>1163.9713056383682</v>
      </c>
      <c r="T158" s="218">
        <v>1122.1259352195129</v>
      </c>
      <c r="U158" s="218">
        <v>1080.2805648006577</v>
      </c>
      <c r="V158" s="218">
        <v>1038.4351943818024</v>
      </c>
      <c r="W158" s="218">
        <v>996.58982396294721</v>
      </c>
      <c r="X158" s="218">
        <v>954.74445354409204</v>
      </c>
      <c r="Y158" s="218">
        <v>912.89908312523676</v>
      </c>
      <c r="Z158" s="218">
        <v>871.05371270638148</v>
      </c>
      <c r="AA158" s="218">
        <v>829.20834228752562</v>
      </c>
      <c r="AB158" s="218">
        <v>816.09242237332262</v>
      </c>
      <c r="AC158" s="218">
        <v>802.97650245911973</v>
      </c>
      <c r="AD158" s="218">
        <v>789.86058254491684</v>
      </c>
      <c r="AE158" s="218">
        <v>776.74466263071395</v>
      </c>
      <c r="AF158" s="218">
        <v>763.62874271651094</v>
      </c>
      <c r="AG158" s="218">
        <v>750.51282280230805</v>
      </c>
      <c r="AH158" s="218">
        <v>737.39690288810516</v>
      </c>
      <c r="AI158" s="218">
        <v>724.28098297390216</v>
      </c>
      <c r="AJ158" s="218">
        <v>711.16506305969938</v>
      </c>
      <c r="AK158" s="218">
        <v>698.04914314549637</v>
      </c>
      <c r="AL158" s="218">
        <v>684.93322323129348</v>
      </c>
      <c r="AM158" s="218">
        <v>671.81730331709059</v>
      </c>
      <c r="AN158" s="218">
        <v>658.70138340288759</v>
      </c>
      <c r="AO158" s="218">
        <v>645.58546348868481</v>
      </c>
      <c r="AP158" s="218">
        <v>632.46954357448169</v>
      </c>
      <c r="AQ158" s="135"/>
      <c r="AR158" s="135"/>
      <c r="AS158" s="135"/>
      <c r="AT158" s="205"/>
      <c r="AU158" s="205"/>
      <c r="AV158" s="205"/>
      <c r="AW158" s="205"/>
      <c r="AZ158" s="20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row>
    <row r="159" spans="1:89" s="205" customFormat="1" ht="14.25" customHeight="1" thickTop="1" thickBot="1" x14ac:dyDescent="0.25">
      <c r="A159" s="135"/>
      <c r="B159" s="135"/>
      <c r="C159" s="135"/>
      <c r="D159" s="135"/>
      <c r="E159" s="135"/>
      <c r="F159" s="135"/>
      <c r="G159" s="143"/>
      <c r="H159" s="393"/>
      <c r="I159" s="135"/>
      <c r="J159" s="347"/>
      <c r="K159" s="201" t="s">
        <v>1026</v>
      </c>
      <c r="L159" s="201" t="s">
        <v>950</v>
      </c>
      <c r="M159" s="223">
        <v>1290.8062682686857</v>
      </c>
      <c r="N159" s="223">
        <v>1373.1981577326442</v>
      </c>
      <c r="O159" s="223">
        <v>1352.2929183600088</v>
      </c>
      <c r="P159" s="223">
        <v>1331.3876789873734</v>
      </c>
      <c r="Q159" s="223">
        <v>1310.4824396147383</v>
      </c>
      <c r="R159" s="223">
        <v>1289.5772002421029</v>
      </c>
      <c r="S159" s="223">
        <v>1268.6719608694677</v>
      </c>
      <c r="T159" s="223">
        <v>1247.7667214968324</v>
      </c>
      <c r="U159" s="223">
        <v>1226.8614821241972</v>
      </c>
      <c r="V159" s="223">
        <v>1205.9562427515618</v>
      </c>
      <c r="W159" s="223">
        <v>1185.0510033789265</v>
      </c>
      <c r="X159" s="223">
        <v>1164.1457640062911</v>
      </c>
      <c r="Y159" s="223">
        <v>1143.2405246336557</v>
      </c>
      <c r="Z159" s="223">
        <v>1122.3352852610205</v>
      </c>
      <c r="AA159" s="223">
        <v>1101.4300458883845</v>
      </c>
      <c r="AB159" s="223">
        <v>1083.281932314994</v>
      </c>
      <c r="AC159" s="223">
        <v>1065.1338187416036</v>
      </c>
      <c r="AD159" s="223">
        <v>1046.9857051682129</v>
      </c>
      <c r="AE159" s="223">
        <v>1028.8375915948225</v>
      </c>
      <c r="AF159" s="223">
        <v>1010.6894780214318</v>
      </c>
      <c r="AG159" s="223">
        <v>992.54136444804124</v>
      </c>
      <c r="AH159" s="223">
        <v>974.39325087465056</v>
      </c>
      <c r="AI159" s="223">
        <v>956.24513730126012</v>
      </c>
      <c r="AJ159" s="223">
        <v>938.09702372786955</v>
      </c>
      <c r="AK159" s="223">
        <v>919.94891015447888</v>
      </c>
      <c r="AL159" s="223">
        <v>901.80079658108832</v>
      </c>
      <c r="AM159" s="223">
        <v>883.65268300769787</v>
      </c>
      <c r="AN159" s="223">
        <v>865.5045694343072</v>
      </c>
      <c r="AO159" s="223">
        <v>847.35645586091664</v>
      </c>
      <c r="AP159" s="223">
        <v>829.20834228752562</v>
      </c>
      <c r="AQ159" s="135"/>
      <c r="AR159" s="135"/>
      <c r="AS159" s="135"/>
      <c r="AT159" s="135"/>
      <c r="AU159" s="135"/>
      <c r="AV159" s="135"/>
      <c r="AW159" s="135"/>
      <c r="AZ159" s="135"/>
      <c r="BA159" s="135"/>
      <c r="BB159" s="135"/>
      <c r="BC159" s="135"/>
      <c r="BD159" s="135"/>
      <c r="BE159" s="204"/>
      <c r="BF159" s="204"/>
      <c r="BG159" s="204"/>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row>
    <row r="160" spans="1:89" ht="13.5" customHeight="1" thickTop="1" thickBot="1" x14ac:dyDescent="0.25">
      <c r="G160" s="143"/>
      <c r="H160" s="393"/>
      <c r="J160" s="347"/>
      <c r="K160" s="199" t="s">
        <v>1027</v>
      </c>
      <c r="L160" s="199" t="s">
        <v>948</v>
      </c>
      <c r="M160" s="220">
        <v>1290.8062682686857</v>
      </c>
      <c r="N160" s="220">
        <v>1373.1981577326442</v>
      </c>
      <c r="O160" s="220">
        <v>1316.2190335666319</v>
      </c>
      <c r="P160" s="220">
        <v>1259.2399094006194</v>
      </c>
      <c r="Q160" s="220">
        <v>1202.2607852346068</v>
      </c>
      <c r="R160" s="220">
        <v>1145.2816610685943</v>
      </c>
      <c r="S160" s="220">
        <v>1088.3025369025818</v>
      </c>
      <c r="T160" s="220">
        <v>1031.3234127365695</v>
      </c>
      <c r="U160" s="220">
        <v>974.34428857055696</v>
      </c>
      <c r="V160" s="220">
        <v>917.36516440454443</v>
      </c>
      <c r="W160" s="220">
        <v>860.38604023853202</v>
      </c>
      <c r="X160" s="220">
        <v>803.40691607251949</v>
      </c>
      <c r="Y160" s="220">
        <v>746.42779190650708</v>
      </c>
      <c r="Z160" s="220">
        <v>689.44866774049456</v>
      </c>
      <c r="AA160" s="220">
        <v>632.46954357448169</v>
      </c>
      <c r="AB160" s="220">
        <v>625.04005636870511</v>
      </c>
      <c r="AC160" s="220">
        <v>617.61056916292853</v>
      </c>
      <c r="AD160" s="220">
        <v>610.18108195715195</v>
      </c>
      <c r="AE160" s="220">
        <v>602.75159475137548</v>
      </c>
      <c r="AF160" s="220">
        <v>595.32210754559878</v>
      </c>
      <c r="AG160" s="220">
        <v>587.89262033982232</v>
      </c>
      <c r="AH160" s="220">
        <v>580.46313313404573</v>
      </c>
      <c r="AI160" s="220">
        <v>573.03364592826892</v>
      </c>
      <c r="AJ160" s="220">
        <v>565.60415872249246</v>
      </c>
      <c r="AK160" s="220">
        <v>558.17467151671576</v>
      </c>
      <c r="AL160" s="220">
        <v>550.74518431093929</v>
      </c>
      <c r="AM160" s="220">
        <v>543.31569710516271</v>
      </c>
      <c r="AN160" s="220">
        <v>535.88620989938613</v>
      </c>
      <c r="AO160" s="220">
        <v>528.45672269360955</v>
      </c>
      <c r="AP160" s="220">
        <v>521.0272354878324</v>
      </c>
      <c r="AT160" s="204"/>
      <c r="AU160" s="204"/>
      <c r="AV160" s="204"/>
      <c r="AW160" s="204"/>
      <c r="AZ160" s="204"/>
    </row>
    <row r="161" spans="1:89" s="204" customFormat="1" ht="14.25" customHeight="1" thickTop="1" thickBot="1" x14ac:dyDescent="0.25">
      <c r="A161" s="135"/>
      <c r="B161" s="135"/>
      <c r="C161" s="135"/>
      <c r="D161" s="135"/>
      <c r="E161" s="135"/>
      <c r="F161" s="135"/>
      <c r="G161" s="143"/>
      <c r="H161" s="393"/>
      <c r="I161" s="135"/>
      <c r="J161" s="347"/>
      <c r="K161" s="140" t="s">
        <v>1027</v>
      </c>
      <c r="L161" s="190" t="s">
        <v>949</v>
      </c>
      <c r="M161" s="218">
        <v>1290.8062682686857</v>
      </c>
      <c r="N161" s="218">
        <v>1373.1981577326442</v>
      </c>
      <c r="O161" s="218">
        <v>1331.3527873137889</v>
      </c>
      <c r="P161" s="218">
        <v>1289.5074168949341</v>
      </c>
      <c r="Q161" s="218">
        <v>1247.6620464760786</v>
      </c>
      <c r="R161" s="218">
        <v>1205.8166760572233</v>
      </c>
      <c r="S161" s="218">
        <v>1163.9713056383682</v>
      </c>
      <c r="T161" s="218">
        <v>1122.1259352195129</v>
      </c>
      <c r="U161" s="218">
        <v>1080.2805648006577</v>
      </c>
      <c r="V161" s="218">
        <v>1038.4351943818024</v>
      </c>
      <c r="W161" s="218">
        <v>996.58982396294721</v>
      </c>
      <c r="X161" s="218">
        <v>954.74445354409204</v>
      </c>
      <c r="Y161" s="218">
        <v>912.89908312523676</v>
      </c>
      <c r="Z161" s="218">
        <v>871.05371270638148</v>
      </c>
      <c r="AA161" s="218">
        <v>829.20834228752562</v>
      </c>
      <c r="AB161" s="218">
        <v>816.09242237332262</v>
      </c>
      <c r="AC161" s="218">
        <v>802.97650245911973</v>
      </c>
      <c r="AD161" s="218">
        <v>789.86058254491684</v>
      </c>
      <c r="AE161" s="218">
        <v>776.74466263071395</v>
      </c>
      <c r="AF161" s="218">
        <v>763.62874271651094</v>
      </c>
      <c r="AG161" s="218">
        <v>750.51282280230805</v>
      </c>
      <c r="AH161" s="218">
        <v>737.39690288810516</v>
      </c>
      <c r="AI161" s="218">
        <v>724.28098297390216</v>
      </c>
      <c r="AJ161" s="218">
        <v>711.16506305969938</v>
      </c>
      <c r="AK161" s="218">
        <v>698.04914314549637</v>
      </c>
      <c r="AL161" s="218">
        <v>684.93322323129348</v>
      </c>
      <c r="AM161" s="218">
        <v>671.81730331709059</v>
      </c>
      <c r="AN161" s="218">
        <v>658.70138340288759</v>
      </c>
      <c r="AO161" s="218">
        <v>645.58546348868481</v>
      </c>
      <c r="AP161" s="218">
        <v>632.46954357448169</v>
      </c>
      <c r="AQ161" s="135"/>
      <c r="AR161" s="135"/>
      <c r="AS161" s="135"/>
      <c r="AT161" s="205"/>
      <c r="AU161" s="205"/>
      <c r="AV161" s="205"/>
      <c r="AW161" s="205"/>
      <c r="AZ161" s="20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row>
    <row r="162" spans="1:89" s="205" customFormat="1" ht="14.25" customHeight="1" thickTop="1" thickBot="1" x14ac:dyDescent="0.25">
      <c r="A162" s="135"/>
      <c r="B162" s="135"/>
      <c r="C162" s="135"/>
      <c r="D162" s="135"/>
      <c r="E162" s="135"/>
      <c r="F162" s="135"/>
      <c r="G162" s="143"/>
      <c r="H162" s="393"/>
      <c r="I162" s="135"/>
      <c r="J162" s="347"/>
      <c r="K162" s="201" t="s">
        <v>1027</v>
      </c>
      <c r="L162" s="201" t="s">
        <v>950</v>
      </c>
      <c r="M162" s="223">
        <v>1290.8062682686857</v>
      </c>
      <c r="N162" s="223">
        <v>1373.1981577326442</v>
      </c>
      <c r="O162" s="223">
        <v>1352.2929183600088</v>
      </c>
      <c r="P162" s="223">
        <v>1331.3876789873734</v>
      </c>
      <c r="Q162" s="223">
        <v>1310.4824396147383</v>
      </c>
      <c r="R162" s="223">
        <v>1289.5772002421029</v>
      </c>
      <c r="S162" s="223">
        <v>1268.6719608694677</v>
      </c>
      <c r="T162" s="223">
        <v>1247.7667214968324</v>
      </c>
      <c r="U162" s="223">
        <v>1226.8614821241972</v>
      </c>
      <c r="V162" s="223">
        <v>1205.9562427515618</v>
      </c>
      <c r="W162" s="223">
        <v>1185.0510033789265</v>
      </c>
      <c r="X162" s="223">
        <v>1164.1457640062911</v>
      </c>
      <c r="Y162" s="223">
        <v>1143.2405246336557</v>
      </c>
      <c r="Z162" s="223">
        <v>1122.3352852610205</v>
      </c>
      <c r="AA162" s="223">
        <v>1101.4300458883845</v>
      </c>
      <c r="AB162" s="223">
        <v>1083.281932314994</v>
      </c>
      <c r="AC162" s="223">
        <v>1065.1338187416036</v>
      </c>
      <c r="AD162" s="223">
        <v>1046.9857051682129</v>
      </c>
      <c r="AE162" s="223">
        <v>1028.8375915948225</v>
      </c>
      <c r="AF162" s="223">
        <v>1010.6894780214318</v>
      </c>
      <c r="AG162" s="223">
        <v>992.54136444804124</v>
      </c>
      <c r="AH162" s="223">
        <v>974.39325087465056</v>
      </c>
      <c r="AI162" s="223">
        <v>956.24513730126012</v>
      </c>
      <c r="AJ162" s="223">
        <v>938.09702372786955</v>
      </c>
      <c r="AK162" s="223">
        <v>919.94891015447888</v>
      </c>
      <c r="AL162" s="223">
        <v>901.80079658108832</v>
      </c>
      <c r="AM162" s="223">
        <v>883.65268300769787</v>
      </c>
      <c r="AN162" s="223">
        <v>865.5045694343072</v>
      </c>
      <c r="AO162" s="223">
        <v>847.35645586091664</v>
      </c>
      <c r="AP162" s="223">
        <v>829.20834228752562</v>
      </c>
      <c r="AQ162" s="135"/>
      <c r="AR162" s="135"/>
      <c r="AS162" s="135"/>
      <c r="AT162" s="135"/>
      <c r="AU162" s="135"/>
      <c r="AV162" s="135"/>
      <c r="AW162" s="135"/>
      <c r="AZ162" s="135"/>
      <c r="BA162" s="135"/>
      <c r="BB162" s="135"/>
      <c r="BC162" s="135"/>
      <c r="BD162" s="135"/>
      <c r="BE162" s="204"/>
      <c r="BF162" s="204"/>
      <c r="BG162" s="204"/>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row>
    <row r="163" spans="1:89" ht="13.5" customHeight="1" thickTop="1" thickBot="1" x14ac:dyDescent="0.25">
      <c r="G163" s="143"/>
      <c r="H163" s="393"/>
      <c r="J163" s="347"/>
      <c r="K163" s="199" t="s">
        <v>1028</v>
      </c>
      <c r="L163" s="199" t="s">
        <v>948</v>
      </c>
      <c r="M163" s="220">
        <v>1290.8062682686857</v>
      </c>
      <c r="N163" s="220">
        <v>1373.1981577326442</v>
      </c>
      <c r="O163" s="220">
        <v>1316.2190335666319</v>
      </c>
      <c r="P163" s="220">
        <v>1259.2399094006194</v>
      </c>
      <c r="Q163" s="220">
        <v>1202.2607852346068</v>
      </c>
      <c r="R163" s="220">
        <v>1145.2816610685943</v>
      </c>
      <c r="S163" s="220">
        <v>1088.3025369025818</v>
      </c>
      <c r="T163" s="220">
        <v>1031.3234127365695</v>
      </c>
      <c r="U163" s="220">
        <v>974.34428857055696</v>
      </c>
      <c r="V163" s="220">
        <v>917.36516440454443</v>
      </c>
      <c r="W163" s="220">
        <v>860.38604023853202</v>
      </c>
      <c r="X163" s="220">
        <v>803.40691607251949</v>
      </c>
      <c r="Y163" s="220">
        <v>746.42779190650708</v>
      </c>
      <c r="Z163" s="220">
        <v>689.44866774049456</v>
      </c>
      <c r="AA163" s="220">
        <v>632.46954357448169</v>
      </c>
      <c r="AB163" s="220">
        <v>625.04005636870511</v>
      </c>
      <c r="AC163" s="220">
        <v>617.61056916292853</v>
      </c>
      <c r="AD163" s="220">
        <v>610.18108195715195</v>
      </c>
      <c r="AE163" s="220">
        <v>602.75159475137548</v>
      </c>
      <c r="AF163" s="220">
        <v>595.32210754559878</v>
      </c>
      <c r="AG163" s="220">
        <v>587.89262033982232</v>
      </c>
      <c r="AH163" s="220">
        <v>580.46313313404573</v>
      </c>
      <c r="AI163" s="220">
        <v>573.03364592826892</v>
      </c>
      <c r="AJ163" s="220">
        <v>565.60415872249246</v>
      </c>
      <c r="AK163" s="220">
        <v>558.17467151671576</v>
      </c>
      <c r="AL163" s="220">
        <v>550.74518431093929</v>
      </c>
      <c r="AM163" s="220">
        <v>543.31569710516271</v>
      </c>
      <c r="AN163" s="220">
        <v>535.88620989938613</v>
      </c>
      <c r="AO163" s="220">
        <v>528.45672269360955</v>
      </c>
      <c r="AP163" s="220">
        <v>521.0272354878324</v>
      </c>
      <c r="AT163" s="204"/>
      <c r="AU163" s="204"/>
      <c r="AV163" s="204"/>
      <c r="AW163" s="204"/>
      <c r="AZ163" s="204"/>
    </row>
    <row r="164" spans="1:89" s="204" customFormat="1" ht="14.25" customHeight="1" thickTop="1" thickBot="1" x14ac:dyDescent="0.25">
      <c r="A164" s="135"/>
      <c r="B164" s="135"/>
      <c r="C164" s="135"/>
      <c r="D164" s="135"/>
      <c r="E164" s="135"/>
      <c r="F164" s="135"/>
      <c r="G164" s="143"/>
      <c r="H164" s="393"/>
      <c r="I164" s="135"/>
      <c r="J164" s="347"/>
      <c r="K164" s="140" t="s">
        <v>1028</v>
      </c>
      <c r="L164" s="190" t="s">
        <v>949</v>
      </c>
      <c r="M164" s="218">
        <v>1290.8062682686857</v>
      </c>
      <c r="N164" s="218">
        <v>1373.1981577326442</v>
      </c>
      <c r="O164" s="218">
        <v>1331.3527873137889</v>
      </c>
      <c r="P164" s="218">
        <v>1289.5074168949341</v>
      </c>
      <c r="Q164" s="218">
        <v>1247.6620464760786</v>
      </c>
      <c r="R164" s="218">
        <v>1205.8166760572233</v>
      </c>
      <c r="S164" s="218">
        <v>1163.9713056383682</v>
      </c>
      <c r="T164" s="218">
        <v>1122.1259352195129</v>
      </c>
      <c r="U164" s="218">
        <v>1080.2805648006577</v>
      </c>
      <c r="V164" s="218">
        <v>1038.4351943818024</v>
      </c>
      <c r="W164" s="218">
        <v>996.58982396294721</v>
      </c>
      <c r="X164" s="218">
        <v>954.74445354409204</v>
      </c>
      <c r="Y164" s="218">
        <v>912.89908312523676</v>
      </c>
      <c r="Z164" s="218">
        <v>871.05371270638148</v>
      </c>
      <c r="AA164" s="218">
        <v>829.20834228752562</v>
      </c>
      <c r="AB164" s="218">
        <v>816.09242237332262</v>
      </c>
      <c r="AC164" s="218">
        <v>802.97650245911973</v>
      </c>
      <c r="AD164" s="218">
        <v>789.86058254491684</v>
      </c>
      <c r="AE164" s="218">
        <v>776.74466263071395</v>
      </c>
      <c r="AF164" s="218">
        <v>763.62874271651094</v>
      </c>
      <c r="AG164" s="218">
        <v>750.51282280230805</v>
      </c>
      <c r="AH164" s="218">
        <v>737.39690288810516</v>
      </c>
      <c r="AI164" s="218">
        <v>724.28098297390216</v>
      </c>
      <c r="AJ164" s="218">
        <v>711.16506305969938</v>
      </c>
      <c r="AK164" s="218">
        <v>698.04914314549637</v>
      </c>
      <c r="AL164" s="218">
        <v>684.93322323129348</v>
      </c>
      <c r="AM164" s="218">
        <v>671.81730331709059</v>
      </c>
      <c r="AN164" s="218">
        <v>658.70138340288759</v>
      </c>
      <c r="AO164" s="218">
        <v>645.58546348868481</v>
      </c>
      <c r="AP164" s="218">
        <v>632.46954357448169</v>
      </c>
      <c r="AQ164" s="135"/>
      <c r="AR164" s="135"/>
      <c r="AS164" s="135"/>
      <c r="AT164" s="205"/>
      <c r="AU164" s="205"/>
      <c r="AV164" s="205"/>
      <c r="AW164" s="205"/>
      <c r="AZ164" s="20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row>
    <row r="165" spans="1:89" s="205" customFormat="1" ht="14.25" customHeight="1" thickTop="1" thickBot="1" x14ac:dyDescent="0.25">
      <c r="A165" s="135"/>
      <c r="B165" s="135"/>
      <c r="C165" s="135"/>
      <c r="D165" s="135"/>
      <c r="E165" s="135"/>
      <c r="F165" s="135"/>
      <c r="G165" s="143"/>
      <c r="H165" s="393"/>
      <c r="I165" s="135"/>
      <c r="J165" s="347"/>
      <c r="K165" s="201" t="s">
        <v>1028</v>
      </c>
      <c r="L165" s="201" t="s">
        <v>950</v>
      </c>
      <c r="M165" s="223">
        <v>1290.8062682686857</v>
      </c>
      <c r="N165" s="223">
        <v>1373.1981577326442</v>
      </c>
      <c r="O165" s="223">
        <v>1352.2929183600088</v>
      </c>
      <c r="P165" s="223">
        <v>1331.3876789873734</v>
      </c>
      <c r="Q165" s="223">
        <v>1310.4824396147383</v>
      </c>
      <c r="R165" s="223">
        <v>1289.5772002421029</v>
      </c>
      <c r="S165" s="223">
        <v>1268.6719608694677</v>
      </c>
      <c r="T165" s="223">
        <v>1247.7667214968324</v>
      </c>
      <c r="U165" s="223">
        <v>1226.8614821241972</v>
      </c>
      <c r="V165" s="223">
        <v>1205.9562427515618</v>
      </c>
      <c r="W165" s="223">
        <v>1185.0510033789265</v>
      </c>
      <c r="X165" s="223">
        <v>1164.1457640062911</v>
      </c>
      <c r="Y165" s="223">
        <v>1143.2405246336557</v>
      </c>
      <c r="Z165" s="223">
        <v>1122.3352852610205</v>
      </c>
      <c r="AA165" s="223">
        <v>1101.4300458883845</v>
      </c>
      <c r="AB165" s="223">
        <v>1083.281932314994</v>
      </c>
      <c r="AC165" s="223">
        <v>1065.1338187416036</v>
      </c>
      <c r="AD165" s="223">
        <v>1046.9857051682129</v>
      </c>
      <c r="AE165" s="223">
        <v>1028.8375915948225</v>
      </c>
      <c r="AF165" s="223">
        <v>1010.6894780214318</v>
      </c>
      <c r="AG165" s="223">
        <v>992.54136444804124</v>
      </c>
      <c r="AH165" s="223">
        <v>974.39325087465056</v>
      </c>
      <c r="AI165" s="223">
        <v>956.24513730126012</v>
      </c>
      <c r="AJ165" s="223">
        <v>938.09702372786955</v>
      </c>
      <c r="AK165" s="223">
        <v>919.94891015447888</v>
      </c>
      <c r="AL165" s="223">
        <v>901.80079658108832</v>
      </c>
      <c r="AM165" s="223">
        <v>883.65268300769787</v>
      </c>
      <c r="AN165" s="223">
        <v>865.5045694343072</v>
      </c>
      <c r="AO165" s="223">
        <v>847.35645586091664</v>
      </c>
      <c r="AP165" s="223">
        <v>829.20834228752562</v>
      </c>
      <c r="AQ165" s="135"/>
      <c r="AR165" s="135"/>
      <c r="AS165" s="135"/>
      <c r="AT165" s="135"/>
      <c r="AU165" s="135"/>
      <c r="AV165" s="135"/>
      <c r="AW165" s="135"/>
      <c r="AZ165" s="135"/>
      <c r="BA165" s="135"/>
      <c r="BB165" s="135"/>
      <c r="BC165" s="135"/>
      <c r="BD165" s="135"/>
      <c r="BE165" s="204"/>
      <c r="BF165" s="204"/>
      <c r="BG165" s="204"/>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row>
    <row r="166" spans="1:89" ht="14.25" customHeight="1" thickTop="1" x14ac:dyDescent="0.2">
      <c r="G166" s="143"/>
      <c r="H166" s="393"/>
      <c r="J166" s="347"/>
      <c r="K166" s="199" t="s">
        <v>1029</v>
      </c>
      <c r="L166" s="199" t="s">
        <v>948</v>
      </c>
      <c r="M166" s="217">
        <v>1290.8062682686857</v>
      </c>
      <c r="N166" s="217">
        <v>1373.1981577326442</v>
      </c>
      <c r="O166" s="217">
        <v>1316.2190335666319</v>
      </c>
      <c r="P166" s="217">
        <v>1259.2399094006194</v>
      </c>
      <c r="Q166" s="217">
        <v>1202.2607852346068</v>
      </c>
      <c r="R166" s="217">
        <v>1145.2816610685943</v>
      </c>
      <c r="S166" s="217">
        <v>1088.3025369025818</v>
      </c>
      <c r="T166" s="217">
        <v>1031.3234127365695</v>
      </c>
      <c r="U166" s="217">
        <v>974.34428857055696</v>
      </c>
      <c r="V166" s="217">
        <v>917.36516440454443</v>
      </c>
      <c r="W166" s="217">
        <v>860.38604023853202</v>
      </c>
      <c r="X166" s="217">
        <v>803.40691607251949</v>
      </c>
      <c r="Y166" s="217">
        <v>746.42779190650708</v>
      </c>
      <c r="Z166" s="217">
        <v>689.44866774049456</v>
      </c>
      <c r="AA166" s="217">
        <v>632.46954357448169</v>
      </c>
      <c r="AB166" s="217">
        <v>625.04005636870511</v>
      </c>
      <c r="AC166" s="217">
        <v>617.61056916292853</v>
      </c>
      <c r="AD166" s="217">
        <v>610.18108195715195</v>
      </c>
      <c r="AE166" s="217">
        <v>602.75159475137548</v>
      </c>
      <c r="AF166" s="217">
        <v>595.32210754559878</v>
      </c>
      <c r="AG166" s="217">
        <v>587.89262033982232</v>
      </c>
      <c r="AH166" s="217">
        <v>580.46313313404573</v>
      </c>
      <c r="AI166" s="217">
        <v>573.03364592826892</v>
      </c>
      <c r="AJ166" s="217">
        <v>565.60415872249246</v>
      </c>
      <c r="AK166" s="217">
        <v>558.17467151671576</v>
      </c>
      <c r="AL166" s="217">
        <v>550.74518431093929</v>
      </c>
      <c r="AM166" s="217">
        <v>543.31569710516271</v>
      </c>
      <c r="AN166" s="217">
        <v>535.88620989938613</v>
      </c>
      <c r="AO166" s="217">
        <v>528.45672269360955</v>
      </c>
      <c r="AP166" s="217">
        <v>521.0272354878324</v>
      </c>
    </row>
    <row r="167" spans="1:89" ht="14.25" customHeight="1" x14ac:dyDescent="0.2">
      <c r="G167" s="143"/>
      <c r="H167" s="393"/>
      <c r="J167" s="347"/>
      <c r="K167" s="140" t="s">
        <v>1029</v>
      </c>
      <c r="L167" s="190" t="s">
        <v>949</v>
      </c>
      <c r="M167" s="218">
        <v>1290.8062682686857</v>
      </c>
      <c r="N167" s="218">
        <v>1373.1981577326442</v>
      </c>
      <c r="O167" s="218">
        <v>1331.3527873137889</v>
      </c>
      <c r="P167" s="218">
        <v>1289.5074168949341</v>
      </c>
      <c r="Q167" s="218">
        <v>1247.6620464760786</v>
      </c>
      <c r="R167" s="218">
        <v>1205.8166760572233</v>
      </c>
      <c r="S167" s="218">
        <v>1163.9713056383682</v>
      </c>
      <c r="T167" s="218">
        <v>1122.1259352195129</v>
      </c>
      <c r="U167" s="218">
        <v>1080.2805648006577</v>
      </c>
      <c r="V167" s="218">
        <v>1038.4351943818024</v>
      </c>
      <c r="W167" s="218">
        <v>996.58982396294721</v>
      </c>
      <c r="X167" s="218">
        <v>954.74445354409204</v>
      </c>
      <c r="Y167" s="218">
        <v>912.89908312523676</v>
      </c>
      <c r="Z167" s="218">
        <v>871.05371270638148</v>
      </c>
      <c r="AA167" s="218">
        <v>829.20834228752562</v>
      </c>
      <c r="AB167" s="218">
        <v>816.09242237332262</v>
      </c>
      <c r="AC167" s="218">
        <v>802.97650245911973</v>
      </c>
      <c r="AD167" s="218">
        <v>789.86058254491684</v>
      </c>
      <c r="AE167" s="218">
        <v>776.74466263071395</v>
      </c>
      <c r="AF167" s="218">
        <v>763.62874271651094</v>
      </c>
      <c r="AG167" s="218">
        <v>750.51282280230805</v>
      </c>
      <c r="AH167" s="218">
        <v>737.39690288810516</v>
      </c>
      <c r="AI167" s="218">
        <v>724.28098297390216</v>
      </c>
      <c r="AJ167" s="218">
        <v>711.16506305969938</v>
      </c>
      <c r="AK167" s="218">
        <v>698.04914314549637</v>
      </c>
      <c r="AL167" s="218">
        <v>684.93322323129348</v>
      </c>
      <c r="AM167" s="218">
        <v>671.81730331709059</v>
      </c>
      <c r="AN167" s="218">
        <v>658.70138340288759</v>
      </c>
      <c r="AO167" s="218">
        <v>645.58546348868481</v>
      </c>
      <c r="AP167" s="218">
        <v>632.46954357448169</v>
      </c>
    </row>
    <row r="168" spans="1:89" ht="14.25" customHeight="1" thickBot="1" x14ac:dyDescent="0.25">
      <c r="G168" s="143"/>
      <c r="H168" s="393"/>
      <c r="J168" s="347"/>
      <c r="K168" s="201" t="s">
        <v>1029</v>
      </c>
      <c r="L168" s="201" t="s">
        <v>950</v>
      </c>
      <c r="M168" s="219">
        <v>1290.8062682686857</v>
      </c>
      <c r="N168" s="219">
        <v>1373.1981577326442</v>
      </c>
      <c r="O168" s="219">
        <v>1352.2929183600088</v>
      </c>
      <c r="P168" s="219">
        <v>1331.3876789873734</v>
      </c>
      <c r="Q168" s="219">
        <v>1310.4824396147383</v>
      </c>
      <c r="R168" s="219">
        <v>1289.5772002421029</v>
      </c>
      <c r="S168" s="219">
        <v>1268.6719608694677</v>
      </c>
      <c r="T168" s="219">
        <v>1247.7667214968324</v>
      </c>
      <c r="U168" s="219">
        <v>1226.8614821241972</v>
      </c>
      <c r="V168" s="219">
        <v>1205.9562427515618</v>
      </c>
      <c r="W168" s="219">
        <v>1185.0510033789265</v>
      </c>
      <c r="X168" s="219">
        <v>1164.1457640062911</v>
      </c>
      <c r="Y168" s="219">
        <v>1143.2405246336557</v>
      </c>
      <c r="Z168" s="219">
        <v>1122.3352852610205</v>
      </c>
      <c r="AA168" s="219">
        <v>1101.4300458883845</v>
      </c>
      <c r="AB168" s="219">
        <v>1083.281932314994</v>
      </c>
      <c r="AC168" s="219">
        <v>1065.1338187416036</v>
      </c>
      <c r="AD168" s="219">
        <v>1046.9857051682129</v>
      </c>
      <c r="AE168" s="219">
        <v>1028.8375915948225</v>
      </c>
      <c r="AF168" s="219">
        <v>1010.6894780214318</v>
      </c>
      <c r="AG168" s="219">
        <v>992.54136444804124</v>
      </c>
      <c r="AH168" s="219">
        <v>974.39325087465056</v>
      </c>
      <c r="AI168" s="219">
        <v>956.24513730126012</v>
      </c>
      <c r="AJ168" s="219">
        <v>938.09702372786955</v>
      </c>
      <c r="AK168" s="219">
        <v>919.94891015447888</v>
      </c>
      <c r="AL168" s="219">
        <v>901.80079658108832</v>
      </c>
      <c r="AM168" s="219">
        <v>883.65268300769787</v>
      </c>
      <c r="AN168" s="219">
        <v>865.5045694343072</v>
      </c>
      <c r="AO168" s="219">
        <v>847.35645586091664</v>
      </c>
      <c r="AP168" s="219">
        <v>829.20834228752562</v>
      </c>
    </row>
    <row r="169" spans="1:89" ht="14.25" customHeight="1" thickTop="1" x14ac:dyDescent="0.2">
      <c r="G169" s="143"/>
      <c r="H169" s="393"/>
      <c r="J169" s="347"/>
      <c r="K169" s="199" t="s">
        <v>1030</v>
      </c>
      <c r="L169" s="199" t="s">
        <v>948</v>
      </c>
      <c r="M169" s="220">
        <v>1290.8062682686857</v>
      </c>
      <c r="N169" s="220">
        <v>1373.1981577326442</v>
      </c>
      <c r="O169" s="220">
        <v>1316.2190335666319</v>
      </c>
      <c r="P169" s="220">
        <v>1259.2399094006194</v>
      </c>
      <c r="Q169" s="220">
        <v>1202.2607852346068</v>
      </c>
      <c r="R169" s="220">
        <v>1145.2816610685943</v>
      </c>
      <c r="S169" s="220">
        <v>1088.3025369025818</v>
      </c>
      <c r="T169" s="220">
        <v>1031.3234127365695</v>
      </c>
      <c r="U169" s="220">
        <v>974.34428857055696</v>
      </c>
      <c r="V169" s="220">
        <v>917.36516440454443</v>
      </c>
      <c r="W169" s="220">
        <v>860.38604023853202</v>
      </c>
      <c r="X169" s="220">
        <v>803.40691607251949</v>
      </c>
      <c r="Y169" s="220">
        <v>746.42779190650708</v>
      </c>
      <c r="Z169" s="220">
        <v>689.44866774049456</v>
      </c>
      <c r="AA169" s="220">
        <v>632.46954357448169</v>
      </c>
      <c r="AB169" s="220">
        <v>625.04005636870511</v>
      </c>
      <c r="AC169" s="220">
        <v>617.61056916292853</v>
      </c>
      <c r="AD169" s="220">
        <v>610.18108195715195</v>
      </c>
      <c r="AE169" s="220">
        <v>602.75159475137548</v>
      </c>
      <c r="AF169" s="220">
        <v>595.32210754559878</v>
      </c>
      <c r="AG169" s="220">
        <v>587.89262033982232</v>
      </c>
      <c r="AH169" s="220">
        <v>580.46313313404573</v>
      </c>
      <c r="AI169" s="220">
        <v>573.03364592826892</v>
      </c>
      <c r="AJ169" s="220">
        <v>565.60415872249246</v>
      </c>
      <c r="AK169" s="220">
        <v>558.17467151671576</v>
      </c>
      <c r="AL169" s="220">
        <v>550.74518431093929</v>
      </c>
      <c r="AM169" s="220">
        <v>543.31569710516271</v>
      </c>
      <c r="AN169" s="220">
        <v>535.88620989938613</v>
      </c>
      <c r="AO169" s="220">
        <v>528.45672269360955</v>
      </c>
      <c r="AP169" s="220">
        <v>521.0272354878324</v>
      </c>
    </row>
    <row r="170" spans="1:89" ht="14.25" customHeight="1" x14ac:dyDescent="0.2">
      <c r="G170" s="143"/>
      <c r="H170" s="393"/>
      <c r="J170" s="347"/>
      <c r="K170" s="140" t="s">
        <v>1030</v>
      </c>
      <c r="L170" s="190" t="s">
        <v>949</v>
      </c>
      <c r="M170" s="218">
        <v>1290.8062682686857</v>
      </c>
      <c r="N170" s="218">
        <v>1373.1981577326442</v>
      </c>
      <c r="O170" s="218">
        <v>1331.3527873137889</v>
      </c>
      <c r="P170" s="218">
        <v>1289.5074168949341</v>
      </c>
      <c r="Q170" s="218">
        <v>1247.6620464760786</v>
      </c>
      <c r="R170" s="218">
        <v>1205.8166760572233</v>
      </c>
      <c r="S170" s="218">
        <v>1163.9713056383682</v>
      </c>
      <c r="T170" s="218">
        <v>1122.1259352195129</v>
      </c>
      <c r="U170" s="218">
        <v>1080.2805648006577</v>
      </c>
      <c r="V170" s="218">
        <v>1038.4351943818024</v>
      </c>
      <c r="W170" s="218">
        <v>996.58982396294721</v>
      </c>
      <c r="X170" s="218">
        <v>954.74445354409204</v>
      </c>
      <c r="Y170" s="218">
        <v>912.89908312523676</v>
      </c>
      <c r="Z170" s="218">
        <v>871.05371270638148</v>
      </c>
      <c r="AA170" s="218">
        <v>829.20834228752562</v>
      </c>
      <c r="AB170" s="218">
        <v>816.09242237332262</v>
      </c>
      <c r="AC170" s="218">
        <v>802.97650245911973</v>
      </c>
      <c r="AD170" s="218">
        <v>789.86058254491684</v>
      </c>
      <c r="AE170" s="218">
        <v>776.74466263071395</v>
      </c>
      <c r="AF170" s="218">
        <v>763.62874271651094</v>
      </c>
      <c r="AG170" s="218">
        <v>750.51282280230805</v>
      </c>
      <c r="AH170" s="218">
        <v>737.39690288810516</v>
      </c>
      <c r="AI170" s="218">
        <v>724.28098297390216</v>
      </c>
      <c r="AJ170" s="218">
        <v>711.16506305969938</v>
      </c>
      <c r="AK170" s="218">
        <v>698.04914314549637</v>
      </c>
      <c r="AL170" s="218">
        <v>684.93322323129348</v>
      </c>
      <c r="AM170" s="218">
        <v>671.81730331709059</v>
      </c>
      <c r="AN170" s="218">
        <v>658.70138340288759</v>
      </c>
      <c r="AO170" s="218">
        <v>645.58546348868481</v>
      </c>
      <c r="AP170" s="218">
        <v>632.46954357448169</v>
      </c>
    </row>
    <row r="171" spans="1:89" ht="13.5" customHeight="1" thickBot="1" x14ac:dyDescent="0.25">
      <c r="G171" s="143"/>
      <c r="H171" s="393"/>
      <c r="J171" s="347"/>
      <c r="K171" s="201" t="s">
        <v>1030</v>
      </c>
      <c r="L171" s="201" t="s">
        <v>950</v>
      </c>
      <c r="M171" s="219">
        <v>1290.8062682686857</v>
      </c>
      <c r="N171" s="219">
        <v>1373.1981577326442</v>
      </c>
      <c r="O171" s="219">
        <v>1352.2929183600088</v>
      </c>
      <c r="P171" s="219">
        <v>1331.3876789873734</v>
      </c>
      <c r="Q171" s="219">
        <v>1310.4824396147383</v>
      </c>
      <c r="R171" s="219">
        <v>1289.5772002421029</v>
      </c>
      <c r="S171" s="219">
        <v>1268.6719608694677</v>
      </c>
      <c r="T171" s="219">
        <v>1247.7667214968324</v>
      </c>
      <c r="U171" s="219">
        <v>1226.8614821241972</v>
      </c>
      <c r="V171" s="219">
        <v>1205.9562427515618</v>
      </c>
      <c r="W171" s="219">
        <v>1185.0510033789265</v>
      </c>
      <c r="X171" s="219">
        <v>1164.1457640062911</v>
      </c>
      <c r="Y171" s="219">
        <v>1143.2405246336557</v>
      </c>
      <c r="Z171" s="219">
        <v>1122.3352852610205</v>
      </c>
      <c r="AA171" s="219">
        <v>1101.4300458883845</v>
      </c>
      <c r="AB171" s="219">
        <v>1083.281932314994</v>
      </c>
      <c r="AC171" s="219">
        <v>1065.1338187416036</v>
      </c>
      <c r="AD171" s="219">
        <v>1046.9857051682129</v>
      </c>
      <c r="AE171" s="219">
        <v>1028.8375915948225</v>
      </c>
      <c r="AF171" s="219">
        <v>1010.6894780214318</v>
      </c>
      <c r="AG171" s="219">
        <v>992.54136444804124</v>
      </c>
      <c r="AH171" s="219">
        <v>974.39325087465056</v>
      </c>
      <c r="AI171" s="219">
        <v>956.24513730126012</v>
      </c>
      <c r="AJ171" s="219">
        <v>938.09702372786955</v>
      </c>
      <c r="AK171" s="219">
        <v>919.94891015447888</v>
      </c>
      <c r="AL171" s="219">
        <v>901.80079658108832</v>
      </c>
      <c r="AM171" s="219">
        <v>883.65268300769787</v>
      </c>
      <c r="AN171" s="219">
        <v>865.5045694343072</v>
      </c>
      <c r="AO171" s="219">
        <v>847.35645586091664</v>
      </c>
      <c r="AP171" s="219">
        <v>829.20834228752562</v>
      </c>
      <c r="AR171" s="204"/>
      <c r="AS171" s="204"/>
    </row>
    <row r="172" spans="1:89" ht="13.5" customHeight="1" thickTop="1" thickBot="1" x14ac:dyDescent="0.25">
      <c r="G172" s="143"/>
      <c r="H172" s="393"/>
      <c r="J172" s="347"/>
      <c r="K172" s="199" t="s">
        <v>1031</v>
      </c>
      <c r="L172" s="199" t="s">
        <v>948</v>
      </c>
      <c r="M172" s="220">
        <v>1290.8062682686857</v>
      </c>
      <c r="N172" s="220">
        <v>1373.1981577326442</v>
      </c>
      <c r="O172" s="220">
        <v>1316.2190335666319</v>
      </c>
      <c r="P172" s="220">
        <v>1259.2399094006194</v>
      </c>
      <c r="Q172" s="220">
        <v>1202.2607852346068</v>
      </c>
      <c r="R172" s="220">
        <v>1145.2816610685943</v>
      </c>
      <c r="S172" s="220">
        <v>1088.3025369025818</v>
      </c>
      <c r="T172" s="220">
        <v>1031.3234127365695</v>
      </c>
      <c r="U172" s="220">
        <v>974.34428857055696</v>
      </c>
      <c r="V172" s="220">
        <v>917.36516440454443</v>
      </c>
      <c r="W172" s="220">
        <v>860.38604023853202</v>
      </c>
      <c r="X172" s="220">
        <v>803.40691607251949</v>
      </c>
      <c r="Y172" s="220">
        <v>746.42779190650708</v>
      </c>
      <c r="Z172" s="220">
        <v>689.44866774049456</v>
      </c>
      <c r="AA172" s="220">
        <v>632.46954357448169</v>
      </c>
      <c r="AB172" s="220">
        <v>625.04005636870511</v>
      </c>
      <c r="AC172" s="220">
        <v>617.61056916292853</v>
      </c>
      <c r="AD172" s="220">
        <v>610.18108195715195</v>
      </c>
      <c r="AE172" s="220">
        <v>602.75159475137548</v>
      </c>
      <c r="AF172" s="220">
        <v>595.32210754559878</v>
      </c>
      <c r="AG172" s="220">
        <v>587.89262033982232</v>
      </c>
      <c r="AH172" s="220">
        <v>580.46313313404573</v>
      </c>
      <c r="AI172" s="220">
        <v>573.03364592826892</v>
      </c>
      <c r="AJ172" s="220">
        <v>565.60415872249246</v>
      </c>
      <c r="AK172" s="220">
        <v>558.17467151671576</v>
      </c>
      <c r="AL172" s="220">
        <v>550.74518431093929</v>
      </c>
      <c r="AM172" s="220">
        <v>543.31569710516271</v>
      </c>
      <c r="AN172" s="220">
        <v>535.88620989938613</v>
      </c>
      <c r="AO172" s="220">
        <v>528.45672269360955</v>
      </c>
      <c r="AP172" s="220">
        <v>521.0272354878324</v>
      </c>
      <c r="AT172" s="204"/>
      <c r="AU172" s="204"/>
      <c r="AV172" s="204"/>
      <c r="AW172" s="204"/>
      <c r="AZ172" s="204"/>
    </row>
    <row r="173" spans="1:89" s="204" customFormat="1" ht="14.25" customHeight="1" thickTop="1" thickBot="1" x14ac:dyDescent="0.25">
      <c r="A173" s="135"/>
      <c r="B173" s="135"/>
      <c r="C173" s="135"/>
      <c r="D173" s="135"/>
      <c r="E173" s="135"/>
      <c r="F173" s="135"/>
      <c r="G173" s="143"/>
      <c r="H173" s="393"/>
      <c r="I173" s="135"/>
      <c r="J173" s="347"/>
      <c r="K173" s="140" t="s">
        <v>1031</v>
      </c>
      <c r="L173" s="190" t="s">
        <v>949</v>
      </c>
      <c r="M173" s="218">
        <v>1290.8062682686857</v>
      </c>
      <c r="N173" s="218">
        <v>1373.1981577326442</v>
      </c>
      <c r="O173" s="218">
        <v>1331.3527873137889</v>
      </c>
      <c r="P173" s="218">
        <v>1289.5074168949341</v>
      </c>
      <c r="Q173" s="218">
        <v>1247.6620464760786</v>
      </c>
      <c r="R173" s="218">
        <v>1205.8166760572233</v>
      </c>
      <c r="S173" s="218">
        <v>1163.9713056383682</v>
      </c>
      <c r="T173" s="218">
        <v>1122.1259352195129</v>
      </c>
      <c r="U173" s="218">
        <v>1080.2805648006577</v>
      </c>
      <c r="V173" s="218">
        <v>1038.4351943818024</v>
      </c>
      <c r="W173" s="218">
        <v>996.58982396294721</v>
      </c>
      <c r="X173" s="218">
        <v>954.74445354409204</v>
      </c>
      <c r="Y173" s="218">
        <v>912.89908312523676</v>
      </c>
      <c r="Z173" s="218">
        <v>871.05371270638148</v>
      </c>
      <c r="AA173" s="218">
        <v>829.20834228752562</v>
      </c>
      <c r="AB173" s="218">
        <v>816.09242237332262</v>
      </c>
      <c r="AC173" s="218">
        <v>802.97650245911973</v>
      </c>
      <c r="AD173" s="218">
        <v>789.86058254491684</v>
      </c>
      <c r="AE173" s="218">
        <v>776.74466263071395</v>
      </c>
      <c r="AF173" s="218">
        <v>763.62874271651094</v>
      </c>
      <c r="AG173" s="218">
        <v>750.51282280230805</v>
      </c>
      <c r="AH173" s="218">
        <v>737.39690288810516</v>
      </c>
      <c r="AI173" s="218">
        <v>724.28098297390216</v>
      </c>
      <c r="AJ173" s="218">
        <v>711.16506305969938</v>
      </c>
      <c r="AK173" s="218">
        <v>698.04914314549637</v>
      </c>
      <c r="AL173" s="218">
        <v>684.93322323129348</v>
      </c>
      <c r="AM173" s="218">
        <v>671.81730331709059</v>
      </c>
      <c r="AN173" s="218">
        <v>658.70138340288759</v>
      </c>
      <c r="AO173" s="218">
        <v>645.58546348868481</v>
      </c>
      <c r="AP173" s="218">
        <v>632.46954357448169</v>
      </c>
      <c r="AQ173" s="135"/>
      <c r="AR173" s="135"/>
      <c r="AS173" s="135"/>
      <c r="AT173" s="205"/>
      <c r="AU173" s="205"/>
      <c r="AV173" s="205"/>
      <c r="AW173" s="205"/>
      <c r="AZ173" s="20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row>
    <row r="174" spans="1:89" s="205" customFormat="1" ht="14.25" customHeight="1" thickTop="1" thickBot="1" x14ac:dyDescent="0.25">
      <c r="A174" s="135"/>
      <c r="B174" s="135"/>
      <c r="C174" s="135"/>
      <c r="D174" s="135"/>
      <c r="E174" s="135"/>
      <c r="F174" s="135"/>
      <c r="G174" s="143"/>
      <c r="H174" s="393"/>
      <c r="I174" s="135"/>
      <c r="J174" s="347"/>
      <c r="K174" s="201" t="s">
        <v>1031</v>
      </c>
      <c r="L174" s="201" t="s">
        <v>950</v>
      </c>
      <c r="M174" s="223">
        <v>1290.8062682686857</v>
      </c>
      <c r="N174" s="223">
        <v>1373.1981577326442</v>
      </c>
      <c r="O174" s="223">
        <v>1352.2929183600088</v>
      </c>
      <c r="P174" s="223">
        <v>1331.3876789873734</v>
      </c>
      <c r="Q174" s="223">
        <v>1310.4824396147383</v>
      </c>
      <c r="R174" s="223">
        <v>1289.5772002421029</v>
      </c>
      <c r="S174" s="223">
        <v>1268.6719608694677</v>
      </c>
      <c r="T174" s="223">
        <v>1247.7667214968324</v>
      </c>
      <c r="U174" s="223">
        <v>1226.8614821241972</v>
      </c>
      <c r="V174" s="223">
        <v>1205.9562427515618</v>
      </c>
      <c r="W174" s="223">
        <v>1185.0510033789265</v>
      </c>
      <c r="X174" s="223">
        <v>1164.1457640062911</v>
      </c>
      <c r="Y174" s="223">
        <v>1143.2405246336557</v>
      </c>
      <c r="Z174" s="223">
        <v>1122.3352852610205</v>
      </c>
      <c r="AA174" s="223">
        <v>1101.4300458883845</v>
      </c>
      <c r="AB174" s="223">
        <v>1083.281932314994</v>
      </c>
      <c r="AC174" s="223">
        <v>1065.1338187416036</v>
      </c>
      <c r="AD174" s="223">
        <v>1046.9857051682129</v>
      </c>
      <c r="AE174" s="223">
        <v>1028.8375915948225</v>
      </c>
      <c r="AF174" s="223">
        <v>1010.6894780214318</v>
      </c>
      <c r="AG174" s="223">
        <v>992.54136444804124</v>
      </c>
      <c r="AH174" s="223">
        <v>974.39325087465056</v>
      </c>
      <c r="AI174" s="223">
        <v>956.24513730126012</v>
      </c>
      <c r="AJ174" s="223">
        <v>938.09702372786955</v>
      </c>
      <c r="AK174" s="223">
        <v>919.94891015447888</v>
      </c>
      <c r="AL174" s="223">
        <v>901.80079658108832</v>
      </c>
      <c r="AM174" s="223">
        <v>883.65268300769787</v>
      </c>
      <c r="AN174" s="223">
        <v>865.5045694343072</v>
      </c>
      <c r="AO174" s="223">
        <v>847.35645586091664</v>
      </c>
      <c r="AP174" s="223">
        <v>829.20834228752562</v>
      </c>
      <c r="AQ174" s="135"/>
      <c r="AR174" s="135"/>
      <c r="AS174" s="135"/>
      <c r="AT174" s="135"/>
      <c r="AU174" s="135"/>
      <c r="AV174" s="135"/>
      <c r="AW174" s="135"/>
      <c r="AZ174" s="135"/>
      <c r="BA174" s="135"/>
      <c r="BB174" s="135"/>
      <c r="BC174" s="135"/>
      <c r="BD174" s="135"/>
      <c r="BE174" s="204"/>
      <c r="BF174" s="204"/>
      <c r="BG174" s="204"/>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row>
    <row r="175" spans="1:89" ht="13.5" customHeight="1" thickTop="1" thickBot="1" x14ac:dyDescent="0.25">
      <c r="G175" s="143"/>
      <c r="H175" s="393"/>
      <c r="J175" s="347"/>
      <c r="K175" s="199" t="s">
        <v>1032</v>
      </c>
      <c r="L175" s="199" t="s">
        <v>948</v>
      </c>
      <c r="M175" s="220">
        <v>1290.8062682686857</v>
      </c>
      <c r="N175" s="220">
        <v>1373.1981577326442</v>
      </c>
      <c r="O175" s="220">
        <v>1316.2190335666319</v>
      </c>
      <c r="P175" s="220">
        <v>1259.2399094006194</v>
      </c>
      <c r="Q175" s="220">
        <v>1202.2607852346068</v>
      </c>
      <c r="R175" s="220">
        <v>1145.2816610685943</v>
      </c>
      <c r="S175" s="220">
        <v>1088.3025369025818</v>
      </c>
      <c r="T175" s="220">
        <v>1031.3234127365695</v>
      </c>
      <c r="U175" s="220">
        <v>974.34428857055696</v>
      </c>
      <c r="V175" s="220">
        <v>917.36516440454443</v>
      </c>
      <c r="W175" s="220">
        <v>860.38604023853202</v>
      </c>
      <c r="X175" s="220">
        <v>803.40691607251949</v>
      </c>
      <c r="Y175" s="220">
        <v>746.42779190650708</v>
      </c>
      <c r="Z175" s="220">
        <v>689.44866774049456</v>
      </c>
      <c r="AA175" s="220">
        <v>632.46954357448169</v>
      </c>
      <c r="AB175" s="220">
        <v>625.04005636870511</v>
      </c>
      <c r="AC175" s="220">
        <v>617.61056916292853</v>
      </c>
      <c r="AD175" s="220">
        <v>610.18108195715195</v>
      </c>
      <c r="AE175" s="220">
        <v>602.75159475137548</v>
      </c>
      <c r="AF175" s="220">
        <v>595.32210754559878</v>
      </c>
      <c r="AG175" s="220">
        <v>587.89262033982232</v>
      </c>
      <c r="AH175" s="220">
        <v>580.46313313404573</v>
      </c>
      <c r="AI175" s="220">
        <v>573.03364592826892</v>
      </c>
      <c r="AJ175" s="220">
        <v>565.60415872249246</v>
      </c>
      <c r="AK175" s="220">
        <v>558.17467151671576</v>
      </c>
      <c r="AL175" s="220">
        <v>550.74518431093929</v>
      </c>
      <c r="AM175" s="220">
        <v>543.31569710516271</v>
      </c>
      <c r="AN175" s="220">
        <v>535.88620989938613</v>
      </c>
      <c r="AO175" s="220">
        <v>528.45672269360955</v>
      </c>
      <c r="AP175" s="220">
        <v>521.0272354878324</v>
      </c>
      <c r="AT175" s="204"/>
      <c r="AU175" s="204"/>
      <c r="AV175" s="204"/>
      <c r="AW175" s="204"/>
      <c r="AZ175" s="204"/>
    </row>
    <row r="176" spans="1:89" s="204" customFormat="1" ht="14.25" customHeight="1" thickTop="1" thickBot="1" x14ac:dyDescent="0.25">
      <c r="A176" s="135"/>
      <c r="B176" s="135"/>
      <c r="C176" s="135"/>
      <c r="D176" s="135"/>
      <c r="E176" s="135"/>
      <c r="F176" s="135"/>
      <c r="G176" s="143"/>
      <c r="H176" s="393"/>
      <c r="I176" s="135"/>
      <c r="J176" s="347"/>
      <c r="K176" s="140" t="s">
        <v>1032</v>
      </c>
      <c r="L176" s="190" t="s">
        <v>949</v>
      </c>
      <c r="M176" s="218">
        <v>1290.8062682686857</v>
      </c>
      <c r="N176" s="218">
        <v>1373.1981577326442</v>
      </c>
      <c r="O176" s="218">
        <v>1331.3527873137889</v>
      </c>
      <c r="P176" s="218">
        <v>1289.5074168949341</v>
      </c>
      <c r="Q176" s="218">
        <v>1247.6620464760786</v>
      </c>
      <c r="R176" s="218">
        <v>1205.8166760572233</v>
      </c>
      <c r="S176" s="218">
        <v>1163.9713056383682</v>
      </c>
      <c r="T176" s="218">
        <v>1122.1259352195129</v>
      </c>
      <c r="U176" s="218">
        <v>1080.2805648006577</v>
      </c>
      <c r="V176" s="218">
        <v>1038.4351943818024</v>
      </c>
      <c r="W176" s="218">
        <v>996.58982396294721</v>
      </c>
      <c r="X176" s="218">
        <v>954.74445354409204</v>
      </c>
      <c r="Y176" s="218">
        <v>912.89908312523676</v>
      </c>
      <c r="Z176" s="218">
        <v>871.05371270638148</v>
      </c>
      <c r="AA176" s="218">
        <v>829.20834228752562</v>
      </c>
      <c r="AB176" s="218">
        <v>816.09242237332262</v>
      </c>
      <c r="AC176" s="218">
        <v>802.97650245911973</v>
      </c>
      <c r="AD176" s="218">
        <v>789.86058254491684</v>
      </c>
      <c r="AE176" s="218">
        <v>776.74466263071395</v>
      </c>
      <c r="AF176" s="218">
        <v>763.62874271651094</v>
      </c>
      <c r="AG176" s="218">
        <v>750.51282280230805</v>
      </c>
      <c r="AH176" s="218">
        <v>737.39690288810516</v>
      </c>
      <c r="AI176" s="218">
        <v>724.28098297390216</v>
      </c>
      <c r="AJ176" s="218">
        <v>711.16506305969938</v>
      </c>
      <c r="AK176" s="218">
        <v>698.04914314549637</v>
      </c>
      <c r="AL176" s="218">
        <v>684.93322323129348</v>
      </c>
      <c r="AM176" s="218">
        <v>671.81730331709059</v>
      </c>
      <c r="AN176" s="218">
        <v>658.70138340288759</v>
      </c>
      <c r="AO176" s="218">
        <v>645.58546348868481</v>
      </c>
      <c r="AP176" s="218">
        <v>632.46954357448169</v>
      </c>
      <c r="AQ176" s="135"/>
      <c r="AR176" s="135"/>
      <c r="AS176" s="135"/>
      <c r="AT176" s="205"/>
      <c r="AU176" s="205"/>
      <c r="AV176" s="205"/>
      <c r="AW176" s="205"/>
      <c r="AZ176" s="20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row>
    <row r="177" spans="1:89" s="205" customFormat="1" ht="14.25" customHeight="1" thickTop="1" thickBot="1" x14ac:dyDescent="0.25">
      <c r="A177" s="135"/>
      <c r="B177" s="135"/>
      <c r="C177" s="135"/>
      <c r="D177" s="135"/>
      <c r="E177" s="135"/>
      <c r="F177" s="135"/>
      <c r="G177" s="143"/>
      <c r="H177" s="393"/>
      <c r="I177" s="135"/>
      <c r="J177" s="347"/>
      <c r="K177" s="201" t="s">
        <v>1032</v>
      </c>
      <c r="L177" s="201" t="s">
        <v>950</v>
      </c>
      <c r="M177" s="223">
        <v>1290.8062682686857</v>
      </c>
      <c r="N177" s="223">
        <v>1373.1981577326442</v>
      </c>
      <c r="O177" s="223">
        <v>1352.2929183600088</v>
      </c>
      <c r="P177" s="223">
        <v>1331.3876789873734</v>
      </c>
      <c r="Q177" s="223">
        <v>1310.4824396147383</v>
      </c>
      <c r="R177" s="223">
        <v>1289.5772002421029</v>
      </c>
      <c r="S177" s="223">
        <v>1268.6719608694677</v>
      </c>
      <c r="T177" s="223">
        <v>1247.7667214968324</v>
      </c>
      <c r="U177" s="223">
        <v>1226.8614821241972</v>
      </c>
      <c r="V177" s="223">
        <v>1205.9562427515618</v>
      </c>
      <c r="W177" s="223">
        <v>1185.0510033789265</v>
      </c>
      <c r="X177" s="223">
        <v>1164.1457640062911</v>
      </c>
      <c r="Y177" s="223">
        <v>1143.2405246336557</v>
      </c>
      <c r="Z177" s="223">
        <v>1122.3352852610205</v>
      </c>
      <c r="AA177" s="223">
        <v>1101.4300458883845</v>
      </c>
      <c r="AB177" s="223">
        <v>1083.281932314994</v>
      </c>
      <c r="AC177" s="223">
        <v>1065.1338187416036</v>
      </c>
      <c r="AD177" s="223">
        <v>1046.9857051682129</v>
      </c>
      <c r="AE177" s="223">
        <v>1028.8375915948225</v>
      </c>
      <c r="AF177" s="223">
        <v>1010.6894780214318</v>
      </c>
      <c r="AG177" s="223">
        <v>992.54136444804124</v>
      </c>
      <c r="AH177" s="223">
        <v>974.39325087465056</v>
      </c>
      <c r="AI177" s="223">
        <v>956.24513730126012</v>
      </c>
      <c r="AJ177" s="223">
        <v>938.09702372786955</v>
      </c>
      <c r="AK177" s="223">
        <v>919.94891015447888</v>
      </c>
      <c r="AL177" s="223">
        <v>901.80079658108832</v>
      </c>
      <c r="AM177" s="223">
        <v>883.65268300769787</v>
      </c>
      <c r="AN177" s="223">
        <v>865.5045694343072</v>
      </c>
      <c r="AO177" s="223">
        <v>847.35645586091664</v>
      </c>
      <c r="AP177" s="223">
        <v>829.20834228752562</v>
      </c>
      <c r="AQ177" s="135"/>
      <c r="AR177" s="135"/>
      <c r="AS177" s="135"/>
      <c r="AT177" s="135"/>
      <c r="AU177" s="135"/>
      <c r="AV177" s="135"/>
      <c r="AW177" s="135"/>
      <c r="AZ177" s="135"/>
      <c r="BA177" s="135"/>
      <c r="BB177" s="135"/>
      <c r="BC177" s="135"/>
      <c r="BD177" s="135"/>
      <c r="BE177" s="204"/>
      <c r="BF177" s="204"/>
      <c r="BG177" s="204"/>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row>
    <row r="178" spans="1:89" ht="13.5" customHeight="1" thickTop="1" thickBot="1" x14ac:dyDescent="0.25">
      <c r="G178" s="143"/>
      <c r="H178" s="393"/>
      <c r="J178" s="347"/>
      <c r="K178" s="199" t="s">
        <v>1033</v>
      </c>
      <c r="L178" s="199" t="s">
        <v>948</v>
      </c>
      <c r="M178" s="220">
        <v>1290.8062682686857</v>
      </c>
      <c r="N178" s="220">
        <v>1373.1981577326442</v>
      </c>
      <c r="O178" s="220">
        <v>1316.2190335666319</v>
      </c>
      <c r="P178" s="220">
        <v>1259.2399094006194</v>
      </c>
      <c r="Q178" s="220">
        <v>1202.2607852346068</v>
      </c>
      <c r="R178" s="220">
        <v>1145.2816610685943</v>
      </c>
      <c r="S178" s="220">
        <v>1088.3025369025818</v>
      </c>
      <c r="T178" s="220">
        <v>1031.3234127365695</v>
      </c>
      <c r="U178" s="220">
        <v>974.34428857055696</v>
      </c>
      <c r="V178" s="220">
        <v>917.36516440454443</v>
      </c>
      <c r="W178" s="220">
        <v>860.38604023853202</v>
      </c>
      <c r="X178" s="220">
        <v>803.40691607251949</v>
      </c>
      <c r="Y178" s="220">
        <v>746.42779190650708</v>
      </c>
      <c r="Z178" s="220">
        <v>689.44866774049456</v>
      </c>
      <c r="AA178" s="220">
        <v>632.46954357448169</v>
      </c>
      <c r="AB178" s="220">
        <v>625.04005636870511</v>
      </c>
      <c r="AC178" s="220">
        <v>617.61056916292853</v>
      </c>
      <c r="AD178" s="220">
        <v>610.18108195715195</v>
      </c>
      <c r="AE178" s="220">
        <v>602.75159475137548</v>
      </c>
      <c r="AF178" s="220">
        <v>595.32210754559878</v>
      </c>
      <c r="AG178" s="220">
        <v>587.89262033982232</v>
      </c>
      <c r="AH178" s="220">
        <v>580.46313313404573</v>
      </c>
      <c r="AI178" s="220">
        <v>573.03364592826892</v>
      </c>
      <c r="AJ178" s="220">
        <v>565.60415872249246</v>
      </c>
      <c r="AK178" s="220">
        <v>558.17467151671576</v>
      </c>
      <c r="AL178" s="220">
        <v>550.74518431093929</v>
      </c>
      <c r="AM178" s="220">
        <v>543.31569710516271</v>
      </c>
      <c r="AN178" s="220">
        <v>535.88620989938613</v>
      </c>
      <c r="AO178" s="220">
        <v>528.45672269360955</v>
      </c>
      <c r="AP178" s="220">
        <v>521.0272354878324</v>
      </c>
      <c r="AT178" s="204"/>
      <c r="AU178" s="204"/>
      <c r="AV178" s="204"/>
      <c r="AW178" s="204"/>
      <c r="AZ178" s="204"/>
    </row>
    <row r="179" spans="1:89" s="204" customFormat="1" ht="14.25" customHeight="1" thickTop="1" thickBot="1" x14ac:dyDescent="0.25">
      <c r="A179" s="135"/>
      <c r="B179" s="135"/>
      <c r="C179" s="135"/>
      <c r="D179" s="135"/>
      <c r="E179" s="135"/>
      <c r="F179" s="135"/>
      <c r="G179" s="143"/>
      <c r="H179" s="393"/>
      <c r="I179" s="135"/>
      <c r="J179" s="347"/>
      <c r="K179" s="140" t="s">
        <v>1033</v>
      </c>
      <c r="L179" s="190" t="s">
        <v>949</v>
      </c>
      <c r="M179" s="218">
        <v>1290.8062682686857</v>
      </c>
      <c r="N179" s="218">
        <v>1373.1981577326442</v>
      </c>
      <c r="O179" s="218">
        <v>1331.3527873137889</v>
      </c>
      <c r="P179" s="218">
        <v>1289.5074168949341</v>
      </c>
      <c r="Q179" s="218">
        <v>1247.6620464760786</v>
      </c>
      <c r="R179" s="218">
        <v>1205.8166760572233</v>
      </c>
      <c r="S179" s="218">
        <v>1163.9713056383682</v>
      </c>
      <c r="T179" s="218">
        <v>1122.1259352195129</v>
      </c>
      <c r="U179" s="218">
        <v>1080.2805648006577</v>
      </c>
      <c r="V179" s="218">
        <v>1038.4351943818024</v>
      </c>
      <c r="W179" s="218">
        <v>996.58982396294721</v>
      </c>
      <c r="X179" s="218">
        <v>954.74445354409204</v>
      </c>
      <c r="Y179" s="218">
        <v>912.89908312523676</v>
      </c>
      <c r="Z179" s="218">
        <v>871.05371270638148</v>
      </c>
      <c r="AA179" s="218">
        <v>829.20834228752562</v>
      </c>
      <c r="AB179" s="218">
        <v>816.09242237332262</v>
      </c>
      <c r="AC179" s="218">
        <v>802.97650245911973</v>
      </c>
      <c r="AD179" s="218">
        <v>789.86058254491684</v>
      </c>
      <c r="AE179" s="218">
        <v>776.74466263071395</v>
      </c>
      <c r="AF179" s="218">
        <v>763.62874271651094</v>
      </c>
      <c r="AG179" s="218">
        <v>750.51282280230805</v>
      </c>
      <c r="AH179" s="218">
        <v>737.39690288810516</v>
      </c>
      <c r="AI179" s="218">
        <v>724.28098297390216</v>
      </c>
      <c r="AJ179" s="218">
        <v>711.16506305969938</v>
      </c>
      <c r="AK179" s="218">
        <v>698.04914314549637</v>
      </c>
      <c r="AL179" s="218">
        <v>684.93322323129348</v>
      </c>
      <c r="AM179" s="218">
        <v>671.81730331709059</v>
      </c>
      <c r="AN179" s="218">
        <v>658.70138340288759</v>
      </c>
      <c r="AO179" s="218">
        <v>645.58546348868481</v>
      </c>
      <c r="AP179" s="218">
        <v>632.46954357448169</v>
      </c>
      <c r="AQ179" s="135"/>
      <c r="AR179" s="135"/>
      <c r="AS179" s="135"/>
      <c r="AT179" s="205"/>
      <c r="AU179" s="205"/>
      <c r="AV179" s="205"/>
      <c r="AW179" s="205"/>
      <c r="AZ179" s="20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row>
    <row r="180" spans="1:89" s="205" customFormat="1" ht="14.25" customHeight="1" thickTop="1" thickBot="1" x14ac:dyDescent="0.25">
      <c r="A180" s="135"/>
      <c r="B180" s="135"/>
      <c r="C180" s="135"/>
      <c r="D180" s="135"/>
      <c r="E180" s="135"/>
      <c r="F180" s="135"/>
      <c r="G180" s="143"/>
      <c r="H180" s="393"/>
      <c r="I180" s="135"/>
      <c r="J180" s="394"/>
      <c r="K180" s="201" t="s">
        <v>1033</v>
      </c>
      <c r="L180" s="201" t="s">
        <v>950</v>
      </c>
      <c r="M180" s="223">
        <v>1290.8062682686857</v>
      </c>
      <c r="N180" s="223">
        <v>1373.1981577326442</v>
      </c>
      <c r="O180" s="223">
        <v>1352.2929183600088</v>
      </c>
      <c r="P180" s="223">
        <v>1331.3876789873734</v>
      </c>
      <c r="Q180" s="223">
        <v>1310.4824396147383</v>
      </c>
      <c r="R180" s="223">
        <v>1289.5772002421029</v>
      </c>
      <c r="S180" s="223">
        <v>1268.6719608694677</v>
      </c>
      <c r="T180" s="223">
        <v>1247.7667214968324</v>
      </c>
      <c r="U180" s="223">
        <v>1226.8614821241972</v>
      </c>
      <c r="V180" s="223">
        <v>1205.9562427515618</v>
      </c>
      <c r="W180" s="223">
        <v>1185.0510033789265</v>
      </c>
      <c r="X180" s="223">
        <v>1164.1457640062911</v>
      </c>
      <c r="Y180" s="223">
        <v>1143.2405246336557</v>
      </c>
      <c r="Z180" s="223">
        <v>1122.3352852610205</v>
      </c>
      <c r="AA180" s="223">
        <v>1101.4300458883845</v>
      </c>
      <c r="AB180" s="223">
        <v>1083.281932314994</v>
      </c>
      <c r="AC180" s="223">
        <v>1065.1338187416036</v>
      </c>
      <c r="AD180" s="223">
        <v>1046.9857051682129</v>
      </c>
      <c r="AE180" s="223">
        <v>1028.8375915948225</v>
      </c>
      <c r="AF180" s="223">
        <v>1010.6894780214318</v>
      </c>
      <c r="AG180" s="223">
        <v>992.54136444804124</v>
      </c>
      <c r="AH180" s="223">
        <v>974.39325087465056</v>
      </c>
      <c r="AI180" s="223">
        <v>956.24513730126012</v>
      </c>
      <c r="AJ180" s="223">
        <v>938.09702372786955</v>
      </c>
      <c r="AK180" s="223">
        <v>919.94891015447888</v>
      </c>
      <c r="AL180" s="223">
        <v>901.80079658108832</v>
      </c>
      <c r="AM180" s="223">
        <v>883.65268300769787</v>
      </c>
      <c r="AN180" s="223">
        <v>865.5045694343072</v>
      </c>
      <c r="AO180" s="223">
        <v>847.35645586091664</v>
      </c>
      <c r="AP180" s="223">
        <v>829.20834228752562</v>
      </c>
      <c r="AQ180" s="135"/>
      <c r="AR180" s="135"/>
      <c r="AS180" s="135"/>
      <c r="AT180" s="135"/>
      <c r="AU180" s="135"/>
      <c r="AV180" s="135"/>
      <c r="AW180" s="135"/>
      <c r="AZ180" s="135"/>
      <c r="BA180" s="135"/>
      <c r="BB180" s="135"/>
      <c r="BC180" s="135"/>
      <c r="BD180" s="135"/>
      <c r="BE180" s="204"/>
      <c r="BF180" s="204"/>
      <c r="BG180" s="204"/>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row>
    <row r="181" spans="1:89" ht="14.25" customHeight="1" thickTop="1" thickBot="1" x14ac:dyDescent="0.25">
      <c r="G181" s="143"/>
      <c r="H181" s="393"/>
      <c r="J181" s="206"/>
      <c r="K181" s="140"/>
      <c r="L181" s="140"/>
      <c r="M181" s="215"/>
      <c r="N181" s="215"/>
      <c r="O181" s="215"/>
      <c r="P181" s="215"/>
      <c r="Q181" s="215"/>
      <c r="R181" s="215"/>
      <c r="S181" s="215"/>
      <c r="T181" s="215"/>
      <c r="U181" s="215"/>
      <c r="V181" s="215"/>
      <c r="W181" s="215"/>
      <c r="X181" s="215"/>
      <c r="Y181" s="215"/>
      <c r="Z181" s="215"/>
      <c r="AA181" s="215"/>
      <c r="AB181" s="215"/>
      <c r="AC181" s="215"/>
      <c r="AD181" s="215"/>
      <c r="AE181" s="215"/>
      <c r="AF181" s="215"/>
      <c r="AG181" s="215"/>
      <c r="AH181" s="215"/>
      <c r="AI181" s="215"/>
      <c r="AJ181" s="215"/>
      <c r="AK181" s="215"/>
      <c r="AL181" s="215"/>
      <c r="AM181" s="215"/>
      <c r="AN181" s="215"/>
      <c r="AO181" s="215"/>
      <c r="AP181" s="215"/>
    </row>
    <row r="182" spans="1:89" ht="14.25" customHeight="1" thickTop="1" thickBot="1" x14ac:dyDescent="0.25">
      <c r="G182" s="143"/>
      <c r="H182" s="393"/>
      <c r="M182" s="127">
        <v>2021</v>
      </c>
      <c r="N182" s="127">
        <v>2022</v>
      </c>
      <c r="O182" s="127">
        <v>2023</v>
      </c>
      <c r="P182" s="127">
        <v>2024</v>
      </c>
      <c r="Q182" s="127">
        <v>2025</v>
      </c>
      <c r="R182" s="127">
        <v>2026</v>
      </c>
      <c r="S182" s="127">
        <v>2027</v>
      </c>
      <c r="T182" s="127">
        <v>2028</v>
      </c>
      <c r="U182" s="127">
        <v>2029</v>
      </c>
      <c r="V182" s="127">
        <v>2030</v>
      </c>
      <c r="W182" s="127">
        <v>2031</v>
      </c>
      <c r="X182" s="127">
        <v>2032</v>
      </c>
      <c r="Y182" s="127">
        <v>2033</v>
      </c>
      <c r="Z182" s="127">
        <v>2034</v>
      </c>
      <c r="AA182" s="127">
        <v>2035</v>
      </c>
      <c r="AB182" s="127">
        <v>2036</v>
      </c>
      <c r="AC182" s="127">
        <v>2037</v>
      </c>
      <c r="AD182" s="127">
        <v>2038</v>
      </c>
      <c r="AE182" s="127">
        <v>2039</v>
      </c>
      <c r="AF182" s="127">
        <v>2040</v>
      </c>
      <c r="AG182" s="127">
        <v>2041</v>
      </c>
      <c r="AH182" s="127">
        <v>2042</v>
      </c>
      <c r="AI182" s="127">
        <v>2043</v>
      </c>
      <c r="AJ182" s="127">
        <v>2044</v>
      </c>
      <c r="AK182" s="127">
        <v>2045</v>
      </c>
      <c r="AL182" s="127">
        <v>2046</v>
      </c>
      <c r="AM182" s="127">
        <v>2047</v>
      </c>
      <c r="AN182" s="127">
        <v>2048</v>
      </c>
      <c r="AO182" s="127">
        <v>2049</v>
      </c>
      <c r="AP182" s="127">
        <v>2050</v>
      </c>
      <c r="BA182" s="204"/>
      <c r="BB182" s="204"/>
      <c r="BC182" s="204"/>
      <c r="BD182" s="204"/>
      <c r="BE182" s="205"/>
      <c r="BF182" s="205"/>
      <c r="BG182" s="205"/>
      <c r="BH182" s="204"/>
      <c r="BI182" s="204"/>
      <c r="BJ182" s="204"/>
      <c r="BK182" s="204"/>
      <c r="BL182" s="204"/>
      <c r="BM182" s="204"/>
      <c r="BN182" s="204"/>
      <c r="BO182" s="204"/>
      <c r="BP182" s="204"/>
      <c r="BQ182" s="204"/>
      <c r="BR182" s="204"/>
      <c r="BS182" s="204"/>
      <c r="BT182" s="204"/>
      <c r="BU182" s="204"/>
      <c r="BV182" s="204"/>
      <c r="BW182" s="204"/>
    </row>
    <row r="183" spans="1:89" ht="14.25" customHeight="1" thickTop="1" x14ac:dyDescent="0.2">
      <c r="G183" s="143"/>
      <c r="H183" s="393"/>
      <c r="J183" s="346" t="s">
        <v>967</v>
      </c>
      <c r="K183" s="199" t="s">
        <v>1023</v>
      </c>
      <c r="L183" s="199" t="s">
        <v>948</v>
      </c>
      <c r="M183" s="217">
        <v>44.991185857284954</v>
      </c>
      <c r="N183" s="217">
        <v>47.862963677962711</v>
      </c>
      <c r="O183" s="217">
        <v>45.876950417601961</v>
      </c>
      <c r="P183" s="217">
        <v>43.890937157241211</v>
      </c>
      <c r="Q183" s="217">
        <v>41.904923896880462</v>
      </c>
      <c r="R183" s="217">
        <v>39.918910636519712</v>
      </c>
      <c r="S183" s="217">
        <v>37.932897376158962</v>
      </c>
      <c r="T183" s="217">
        <v>35.94688411579822</v>
      </c>
      <c r="U183" s="217">
        <v>33.96087085543747</v>
      </c>
      <c r="V183" s="217">
        <v>31.97485759507672</v>
      </c>
      <c r="W183" s="217">
        <v>29.988844334715974</v>
      </c>
      <c r="X183" s="217">
        <v>28.002831074355225</v>
      </c>
      <c r="Y183" s="217">
        <v>26.016817813994475</v>
      </c>
      <c r="Z183" s="217">
        <v>24.030804553633725</v>
      </c>
      <c r="AA183" s="217">
        <v>22.044791293272965</v>
      </c>
      <c r="AB183" s="217">
        <v>21.785835749039556</v>
      </c>
      <c r="AC183" s="217">
        <v>21.526880204806144</v>
      </c>
      <c r="AD183" s="217">
        <v>21.267924660572735</v>
      </c>
      <c r="AE183" s="217">
        <v>21.008969116339326</v>
      </c>
      <c r="AF183" s="217">
        <v>20.750013572105914</v>
      </c>
      <c r="AG183" s="217">
        <v>20.491058027872505</v>
      </c>
      <c r="AH183" s="217">
        <v>20.232102483639096</v>
      </c>
      <c r="AI183" s="217">
        <v>19.97314693940568</v>
      </c>
      <c r="AJ183" s="217">
        <v>19.714191395172271</v>
      </c>
      <c r="AK183" s="217">
        <v>19.455235850938859</v>
      </c>
      <c r="AL183" s="217">
        <v>19.19628030670545</v>
      </c>
      <c r="AM183" s="217">
        <v>18.937324762472041</v>
      </c>
      <c r="AN183" s="217">
        <v>18.678369218238629</v>
      </c>
      <c r="AO183" s="217">
        <v>18.41941367400522</v>
      </c>
      <c r="AP183" s="217">
        <v>18.160458129771794</v>
      </c>
      <c r="BA183" s="205"/>
      <c r="BB183" s="205"/>
      <c r="BC183" s="205"/>
      <c r="BD183" s="205"/>
      <c r="BH183" s="205"/>
      <c r="BI183" s="205"/>
      <c r="BJ183" s="205"/>
      <c r="BK183" s="205"/>
      <c r="BL183" s="205"/>
      <c r="BM183" s="205"/>
      <c r="BN183" s="205"/>
      <c r="BO183" s="205"/>
      <c r="BP183" s="205"/>
      <c r="BQ183" s="205"/>
      <c r="BR183" s="205"/>
      <c r="BS183" s="205"/>
      <c r="BT183" s="205"/>
      <c r="BU183" s="205"/>
      <c r="BV183" s="205"/>
      <c r="BW183" s="205"/>
    </row>
    <row r="184" spans="1:89" ht="14.25" customHeight="1" x14ac:dyDescent="0.2">
      <c r="G184" s="143"/>
      <c r="H184" s="393"/>
      <c r="J184" s="347"/>
      <c r="K184" s="140" t="s">
        <v>1023</v>
      </c>
      <c r="L184" s="190" t="s">
        <v>949</v>
      </c>
      <c r="M184" s="218">
        <v>44.991185857284954</v>
      </c>
      <c r="N184" s="218">
        <v>47.862963677962711</v>
      </c>
      <c r="O184" s="218">
        <v>46.404438968203735</v>
      </c>
      <c r="P184" s="218">
        <v>44.945914258444766</v>
      </c>
      <c r="Q184" s="218">
        <v>43.48738954868579</v>
      </c>
      <c r="R184" s="218">
        <v>42.028864838926808</v>
      </c>
      <c r="S184" s="218">
        <v>40.570340129167846</v>
      </c>
      <c r="T184" s="218">
        <v>39.11181541940887</v>
      </c>
      <c r="U184" s="218">
        <v>37.653290709649895</v>
      </c>
      <c r="V184" s="218">
        <v>36.194765999890919</v>
      </c>
      <c r="W184" s="218">
        <v>34.736241290131943</v>
      </c>
      <c r="X184" s="218">
        <v>33.277716580372974</v>
      </c>
      <c r="Y184" s="218">
        <v>31.819191870613999</v>
      </c>
      <c r="Z184" s="218">
        <v>30.360667160855023</v>
      </c>
      <c r="AA184" s="218">
        <v>28.902142451096026</v>
      </c>
      <c r="AB184" s="218">
        <v>28.444985707241152</v>
      </c>
      <c r="AC184" s="218">
        <v>27.987828963386281</v>
      </c>
      <c r="AD184" s="218">
        <v>27.530672219531411</v>
      </c>
      <c r="AE184" s="218">
        <v>27.07351547567654</v>
      </c>
      <c r="AF184" s="218">
        <v>26.616358731821666</v>
      </c>
      <c r="AG184" s="218">
        <v>26.159201987966803</v>
      </c>
      <c r="AH184" s="218">
        <v>25.702045244111932</v>
      </c>
      <c r="AI184" s="218">
        <v>25.244888500257058</v>
      </c>
      <c r="AJ184" s="218">
        <v>24.787731756402192</v>
      </c>
      <c r="AK184" s="218">
        <v>24.330575012547317</v>
      </c>
      <c r="AL184" s="218">
        <v>23.873418268692447</v>
      </c>
      <c r="AM184" s="218">
        <v>23.41626152483758</v>
      </c>
      <c r="AN184" s="218">
        <v>22.95910478098271</v>
      </c>
      <c r="AO184" s="218">
        <v>22.501948037127843</v>
      </c>
      <c r="AP184" s="218">
        <v>22.044791293272965</v>
      </c>
    </row>
    <row r="185" spans="1:89" ht="14.25" customHeight="1" thickBot="1" x14ac:dyDescent="0.25">
      <c r="G185" s="143"/>
      <c r="H185" s="393"/>
      <c r="J185" s="347"/>
      <c r="K185" s="201" t="s">
        <v>1023</v>
      </c>
      <c r="L185" s="201" t="s">
        <v>950</v>
      </c>
      <c r="M185" s="219">
        <v>44.991185857284954</v>
      </c>
      <c r="N185" s="219">
        <v>47.862963677962711</v>
      </c>
      <c r="O185" s="219">
        <v>47.134309399527268</v>
      </c>
      <c r="P185" s="219">
        <v>46.405655121091819</v>
      </c>
      <c r="Q185" s="219">
        <v>45.677000842656383</v>
      </c>
      <c r="R185" s="219">
        <v>44.948346564220941</v>
      </c>
      <c r="S185" s="219">
        <v>44.219692285785499</v>
      </c>
      <c r="T185" s="219">
        <v>43.491038007350056</v>
      </c>
      <c r="U185" s="219">
        <v>42.762383728914614</v>
      </c>
      <c r="V185" s="219">
        <v>42.033729450479171</v>
      </c>
      <c r="W185" s="219">
        <v>41.305075172043729</v>
      </c>
      <c r="X185" s="219">
        <v>40.57642089360828</v>
      </c>
      <c r="Y185" s="219">
        <v>39.847766615172837</v>
      </c>
      <c r="Z185" s="219">
        <v>39.119112336737395</v>
      </c>
      <c r="AA185" s="219">
        <v>38.390458058301924</v>
      </c>
      <c r="AB185" s="219">
        <v>37.757903684488205</v>
      </c>
      <c r="AC185" s="219">
        <v>37.12534931067448</v>
      </c>
      <c r="AD185" s="219">
        <v>36.492794936860754</v>
      </c>
      <c r="AE185" s="219">
        <v>35.860240563047029</v>
      </c>
      <c r="AF185" s="219">
        <v>35.227686189233303</v>
      </c>
      <c r="AG185" s="219">
        <v>34.595131815419577</v>
      </c>
      <c r="AH185" s="219">
        <v>33.962577441605845</v>
      </c>
      <c r="AI185" s="219">
        <v>33.330023067792126</v>
      </c>
      <c r="AJ185" s="219">
        <v>32.697468693978394</v>
      </c>
      <c r="AK185" s="219">
        <v>32.064914320164668</v>
      </c>
      <c r="AL185" s="219">
        <v>31.432359946350942</v>
      </c>
      <c r="AM185" s="219">
        <v>30.79980557253722</v>
      </c>
      <c r="AN185" s="219">
        <v>30.167251198723488</v>
      </c>
      <c r="AO185" s="219">
        <v>29.534696824909762</v>
      </c>
      <c r="AP185" s="219">
        <v>28.902142451096026</v>
      </c>
    </row>
    <row r="186" spans="1:89" ht="14.25" customHeight="1" thickTop="1" thickBot="1" x14ac:dyDescent="0.25">
      <c r="G186" s="143"/>
      <c r="H186" s="393"/>
      <c r="J186" s="347"/>
      <c r="K186" s="199" t="s">
        <v>1025</v>
      </c>
      <c r="L186" s="199" t="s">
        <v>948</v>
      </c>
      <c r="M186" s="220">
        <v>44.991185857284954</v>
      </c>
      <c r="N186" s="220">
        <v>47.862963677962711</v>
      </c>
      <c r="O186" s="220">
        <v>45.876950417601961</v>
      </c>
      <c r="P186" s="220">
        <v>43.890937157241211</v>
      </c>
      <c r="Q186" s="220">
        <v>41.904923896880462</v>
      </c>
      <c r="R186" s="220">
        <v>39.918910636519712</v>
      </c>
      <c r="S186" s="220">
        <v>37.932897376158962</v>
      </c>
      <c r="T186" s="220">
        <v>35.94688411579822</v>
      </c>
      <c r="U186" s="220">
        <v>33.96087085543747</v>
      </c>
      <c r="V186" s="220">
        <v>31.97485759507672</v>
      </c>
      <c r="W186" s="220">
        <v>29.988844334715974</v>
      </c>
      <c r="X186" s="220">
        <v>28.002831074355225</v>
      </c>
      <c r="Y186" s="220">
        <v>26.016817813994475</v>
      </c>
      <c r="Z186" s="220">
        <v>24.030804553633725</v>
      </c>
      <c r="AA186" s="220">
        <v>22.044791293272965</v>
      </c>
      <c r="AB186" s="220">
        <v>21.785835749039556</v>
      </c>
      <c r="AC186" s="220">
        <v>21.526880204806144</v>
      </c>
      <c r="AD186" s="220">
        <v>21.267924660572735</v>
      </c>
      <c r="AE186" s="220">
        <v>21.008969116339326</v>
      </c>
      <c r="AF186" s="220">
        <v>20.750013572105914</v>
      </c>
      <c r="AG186" s="220">
        <v>20.491058027872505</v>
      </c>
      <c r="AH186" s="220">
        <v>20.232102483639096</v>
      </c>
      <c r="AI186" s="220">
        <v>19.97314693940568</v>
      </c>
      <c r="AJ186" s="220">
        <v>19.714191395172271</v>
      </c>
      <c r="AK186" s="220">
        <v>19.455235850938859</v>
      </c>
      <c r="AL186" s="220">
        <v>19.19628030670545</v>
      </c>
      <c r="AM186" s="220">
        <v>18.937324762472041</v>
      </c>
      <c r="AN186" s="220">
        <v>18.678369218238629</v>
      </c>
      <c r="AO186" s="220">
        <v>18.41941367400522</v>
      </c>
      <c r="AP186" s="220">
        <v>18.160458129771794</v>
      </c>
      <c r="BX186" s="204"/>
      <c r="BY186" s="204"/>
      <c r="BZ186" s="204"/>
      <c r="CA186" s="204"/>
      <c r="CB186" s="204"/>
      <c r="CC186" s="204"/>
      <c r="CD186" s="204"/>
      <c r="CE186" s="204"/>
      <c r="CF186" s="204"/>
      <c r="CG186" s="204"/>
      <c r="CH186" s="204"/>
      <c r="CI186" s="204"/>
      <c r="CJ186" s="204"/>
      <c r="CK186" s="204"/>
    </row>
    <row r="187" spans="1:89" ht="14.25" customHeight="1" thickTop="1" x14ac:dyDescent="0.2">
      <c r="G187" s="143"/>
      <c r="H187" s="393"/>
      <c r="J187" s="347"/>
      <c r="K187" s="140" t="s">
        <v>1025</v>
      </c>
      <c r="L187" s="190" t="s">
        <v>949</v>
      </c>
      <c r="M187" s="218">
        <v>44.991185857284954</v>
      </c>
      <c r="N187" s="218">
        <v>47.862963677962711</v>
      </c>
      <c r="O187" s="218">
        <v>46.404438968203735</v>
      </c>
      <c r="P187" s="218">
        <v>44.945914258444766</v>
      </c>
      <c r="Q187" s="218">
        <v>43.48738954868579</v>
      </c>
      <c r="R187" s="218">
        <v>42.028864838926808</v>
      </c>
      <c r="S187" s="218">
        <v>40.570340129167846</v>
      </c>
      <c r="T187" s="218">
        <v>39.11181541940887</v>
      </c>
      <c r="U187" s="218">
        <v>37.653290709649895</v>
      </c>
      <c r="V187" s="218">
        <v>36.194765999890919</v>
      </c>
      <c r="W187" s="218">
        <v>34.736241290131943</v>
      </c>
      <c r="X187" s="218">
        <v>33.277716580372974</v>
      </c>
      <c r="Y187" s="218">
        <v>31.819191870613999</v>
      </c>
      <c r="Z187" s="218">
        <v>30.360667160855023</v>
      </c>
      <c r="AA187" s="218">
        <v>28.902142451096026</v>
      </c>
      <c r="AB187" s="218">
        <v>28.444985707241152</v>
      </c>
      <c r="AC187" s="218">
        <v>27.987828963386281</v>
      </c>
      <c r="AD187" s="218">
        <v>27.530672219531411</v>
      </c>
      <c r="AE187" s="218">
        <v>27.07351547567654</v>
      </c>
      <c r="AF187" s="218">
        <v>26.616358731821666</v>
      </c>
      <c r="AG187" s="218">
        <v>26.159201987966803</v>
      </c>
      <c r="AH187" s="218">
        <v>25.702045244111932</v>
      </c>
      <c r="AI187" s="218">
        <v>25.244888500257058</v>
      </c>
      <c r="AJ187" s="218">
        <v>24.787731756402192</v>
      </c>
      <c r="AK187" s="218">
        <v>24.330575012547317</v>
      </c>
      <c r="AL187" s="218">
        <v>23.873418268692447</v>
      </c>
      <c r="AM187" s="218">
        <v>23.41626152483758</v>
      </c>
      <c r="AN187" s="218">
        <v>22.95910478098271</v>
      </c>
      <c r="AO187" s="218">
        <v>22.501948037127843</v>
      </c>
      <c r="AP187" s="218">
        <v>22.044791293272965</v>
      </c>
      <c r="BX187" s="205"/>
      <c r="BY187" s="205"/>
      <c r="BZ187" s="205"/>
      <c r="CA187" s="205"/>
      <c r="CB187" s="205"/>
      <c r="CC187" s="205"/>
      <c r="CD187" s="205"/>
      <c r="CE187" s="205"/>
      <c r="CF187" s="205"/>
      <c r="CG187" s="205"/>
      <c r="CH187" s="205"/>
      <c r="CI187" s="205"/>
      <c r="CJ187" s="205"/>
      <c r="CK187" s="205"/>
    </row>
    <row r="188" spans="1:89" ht="14.25" customHeight="1" thickBot="1" x14ac:dyDescent="0.25">
      <c r="G188" s="143"/>
      <c r="H188" s="393"/>
      <c r="J188" s="347"/>
      <c r="K188" s="201" t="s">
        <v>1025</v>
      </c>
      <c r="L188" s="201" t="s">
        <v>950</v>
      </c>
      <c r="M188" s="219">
        <v>44.991185857284954</v>
      </c>
      <c r="N188" s="219">
        <v>47.862963677962711</v>
      </c>
      <c r="O188" s="219">
        <v>47.134309399527268</v>
      </c>
      <c r="P188" s="219">
        <v>46.405655121091819</v>
      </c>
      <c r="Q188" s="219">
        <v>45.677000842656383</v>
      </c>
      <c r="R188" s="219">
        <v>44.948346564220941</v>
      </c>
      <c r="S188" s="219">
        <v>44.219692285785499</v>
      </c>
      <c r="T188" s="219">
        <v>43.491038007350056</v>
      </c>
      <c r="U188" s="219">
        <v>42.762383728914614</v>
      </c>
      <c r="V188" s="219">
        <v>42.033729450479171</v>
      </c>
      <c r="W188" s="219">
        <v>41.305075172043729</v>
      </c>
      <c r="X188" s="219">
        <v>40.57642089360828</v>
      </c>
      <c r="Y188" s="219">
        <v>39.847766615172837</v>
      </c>
      <c r="Z188" s="219">
        <v>39.119112336737395</v>
      </c>
      <c r="AA188" s="219">
        <v>38.390458058301924</v>
      </c>
      <c r="AB188" s="219">
        <v>37.757903684488205</v>
      </c>
      <c r="AC188" s="219">
        <v>37.12534931067448</v>
      </c>
      <c r="AD188" s="219">
        <v>36.492794936860754</v>
      </c>
      <c r="AE188" s="219">
        <v>35.860240563047029</v>
      </c>
      <c r="AF188" s="219">
        <v>35.227686189233303</v>
      </c>
      <c r="AG188" s="219">
        <v>34.595131815419577</v>
      </c>
      <c r="AH188" s="219">
        <v>33.962577441605845</v>
      </c>
      <c r="AI188" s="219">
        <v>33.330023067792126</v>
      </c>
      <c r="AJ188" s="219">
        <v>32.697468693978394</v>
      </c>
      <c r="AK188" s="219">
        <v>32.064914320164668</v>
      </c>
      <c r="AL188" s="219">
        <v>31.432359946350942</v>
      </c>
      <c r="AM188" s="219">
        <v>30.79980557253722</v>
      </c>
      <c r="AN188" s="219">
        <v>30.167251198723488</v>
      </c>
      <c r="AO188" s="219">
        <v>29.534696824909762</v>
      </c>
      <c r="AP188" s="219">
        <v>28.902142451096026</v>
      </c>
    </row>
    <row r="189" spans="1:89" ht="13.5" customHeight="1" thickTop="1" thickBot="1" x14ac:dyDescent="0.25">
      <c r="G189" s="143"/>
      <c r="H189" s="393"/>
      <c r="J189" s="347"/>
      <c r="K189" s="199" t="s">
        <v>1026</v>
      </c>
      <c r="L189" s="199" t="s">
        <v>948</v>
      </c>
      <c r="M189" s="217">
        <v>44.991185857284954</v>
      </c>
      <c r="N189" s="217">
        <v>47.862963677962711</v>
      </c>
      <c r="O189" s="217">
        <v>45.876950417601961</v>
      </c>
      <c r="P189" s="217">
        <v>43.890937157241211</v>
      </c>
      <c r="Q189" s="217">
        <v>41.904923896880462</v>
      </c>
      <c r="R189" s="217">
        <v>39.918910636519712</v>
      </c>
      <c r="S189" s="217">
        <v>37.932897376158962</v>
      </c>
      <c r="T189" s="217">
        <v>35.94688411579822</v>
      </c>
      <c r="U189" s="217">
        <v>33.96087085543747</v>
      </c>
      <c r="V189" s="217">
        <v>31.97485759507672</v>
      </c>
      <c r="W189" s="217">
        <v>29.988844334715974</v>
      </c>
      <c r="X189" s="217">
        <v>28.002831074355225</v>
      </c>
      <c r="Y189" s="217">
        <v>26.016817813994475</v>
      </c>
      <c r="Z189" s="217">
        <v>24.030804553633725</v>
      </c>
      <c r="AA189" s="217">
        <v>22.044791293272965</v>
      </c>
      <c r="AB189" s="217">
        <v>21.785835749039556</v>
      </c>
      <c r="AC189" s="217">
        <v>21.526880204806144</v>
      </c>
      <c r="AD189" s="217">
        <v>21.267924660572735</v>
      </c>
      <c r="AE189" s="217">
        <v>21.008969116339326</v>
      </c>
      <c r="AF189" s="217">
        <v>20.750013572105914</v>
      </c>
      <c r="AG189" s="217">
        <v>20.491058027872505</v>
      </c>
      <c r="AH189" s="217">
        <v>20.232102483639096</v>
      </c>
      <c r="AI189" s="217">
        <v>19.97314693940568</v>
      </c>
      <c r="AJ189" s="217">
        <v>19.714191395172271</v>
      </c>
      <c r="AK189" s="217">
        <v>19.455235850938859</v>
      </c>
      <c r="AL189" s="217">
        <v>19.19628030670545</v>
      </c>
      <c r="AM189" s="217">
        <v>18.937324762472041</v>
      </c>
      <c r="AN189" s="217">
        <v>18.678369218238629</v>
      </c>
      <c r="AO189" s="217">
        <v>18.41941367400522</v>
      </c>
      <c r="AP189" s="217">
        <v>18.160458129771794</v>
      </c>
      <c r="AT189" s="204"/>
      <c r="AU189" s="204"/>
      <c r="AV189" s="204"/>
      <c r="AW189" s="204"/>
      <c r="AZ189" s="204"/>
    </row>
    <row r="190" spans="1:89" s="204" customFormat="1" ht="14.25" customHeight="1" thickTop="1" thickBot="1" x14ac:dyDescent="0.25">
      <c r="A190" s="135"/>
      <c r="B190" s="135"/>
      <c r="C190" s="135"/>
      <c r="D190" s="135"/>
      <c r="E190" s="135"/>
      <c r="F190" s="135"/>
      <c r="G190" s="143"/>
      <c r="H190" s="393"/>
      <c r="I190" s="135"/>
      <c r="J190" s="347"/>
      <c r="K190" s="140" t="s">
        <v>1026</v>
      </c>
      <c r="L190" s="190" t="s">
        <v>949</v>
      </c>
      <c r="M190" s="218">
        <v>44.991185857284954</v>
      </c>
      <c r="N190" s="218">
        <v>47.862963677962711</v>
      </c>
      <c r="O190" s="218">
        <v>46.404438968203735</v>
      </c>
      <c r="P190" s="218">
        <v>44.945914258444766</v>
      </c>
      <c r="Q190" s="218">
        <v>43.48738954868579</v>
      </c>
      <c r="R190" s="218">
        <v>42.028864838926808</v>
      </c>
      <c r="S190" s="218">
        <v>40.570340129167846</v>
      </c>
      <c r="T190" s="218">
        <v>39.11181541940887</v>
      </c>
      <c r="U190" s="218">
        <v>37.653290709649895</v>
      </c>
      <c r="V190" s="218">
        <v>36.194765999890919</v>
      </c>
      <c r="W190" s="218">
        <v>34.736241290131943</v>
      </c>
      <c r="X190" s="218">
        <v>33.277716580372974</v>
      </c>
      <c r="Y190" s="218">
        <v>31.819191870613999</v>
      </c>
      <c r="Z190" s="218">
        <v>30.360667160855023</v>
      </c>
      <c r="AA190" s="218">
        <v>28.902142451096026</v>
      </c>
      <c r="AB190" s="218">
        <v>28.444985707241152</v>
      </c>
      <c r="AC190" s="218">
        <v>27.987828963386281</v>
      </c>
      <c r="AD190" s="218">
        <v>27.530672219531411</v>
      </c>
      <c r="AE190" s="218">
        <v>27.07351547567654</v>
      </c>
      <c r="AF190" s="218">
        <v>26.616358731821666</v>
      </c>
      <c r="AG190" s="218">
        <v>26.159201987966803</v>
      </c>
      <c r="AH190" s="218">
        <v>25.702045244111932</v>
      </c>
      <c r="AI190" s="218">
        <v>25.244888500257058</v>
      </c>
      <c r="AJ190" s="218">
        <v>24.787731756402192</v>
      </c>
      <c r="AK190" s="218">
        <v>24.330575012547317</v>
      </c>
      <c r="AL190" s="218">
        <v>23.873418268692447</v>
      </c>
      <c r="AM190" s="218">
        <v>23.41626152483758</v>
      </c>
      <c r="AN190" s="218">
        <v>22.95910478098271</v>
      </c>
      <c r="AO190" s="218">
        <v>22.501948037127843</v>
      </c>
      <c r="AP190" s="218">
        <v>22.044791293272965</v>
      </c>
      <c r="AQ190" s="135"/>
      <c r="AR190" s="135"/>
      <c r="AS190" s="135"/>
      <c r="AT190" s="205"/>
      <c r="AU190" s="205"/>
      <c r="AV190" s="205"/>
      <c r="AW190" s="205"/>
      <c r="AZ190" s="20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row>
    <row r="191" spans="1:89" s="205" customFormat="1" ht="14.25" customHeight="1" thickTop="1" thickBot="1" x14ac:dyDescent="0.25">
      <c r="A191" s="135"/>
      <c r="B191" s="135"/>
      <c r="C191" s="135"/>
      <c r="D191" s="135"/>
      <c r="E191" s="135"/>
      <c r="F191" s="135"/>
      <c r="G191" s="143"/>
      <c r="H191" s="393"/>
      <c r="I191" s="135"/>
      <c r="J191" s="347"/>
      <c r="K191" s="201" t="s">
        <v>1026</v>
      </c>
      <c r="L191" s="201" t="s">
        <v>950</v>
      </c>
      <c r="M191" s="219">
        <v>44.991185857284954</v>
      </c>
      <c r="N191" s="219">
        <v>47.862963677962711</v>
      </c>
      <c r="O191" s="219">
        <v>47.134309399527268</v>
      </c>
      <c r="P191" s="219">
        <v>46.405655121091819</v>
      </c>
      <c r="Q191" s="219">
        <v>45.677000842656383</v>
      </c>
      <c r="R191" s="219">
        <v>44.948346564220941</v>
      </c>
      <c r="S191" s="219">
        <v>44.219692285785499</v>
      </c>
      <c r="T191" s="219">
        <v>43.491038007350056</v>
      </c>
      <c r="U191" s="219">
        <v>42.762383728914614</v>
      </c>
      <c r="V191" s="219">
        <v>42.033729450479171</v>
      </c>
      <c r="W191" s="219">
        <v>41.305075172043729</v>
      </c>
      <c r="X191" s="219">
        <v>40.57642089360828</v>
      </c>
      <c r="Y191" s="219">
        <v>39.847766615172837</v>
      </c>
      <c r="Z191" s="219">
        <v>39.119112336737395</v>
      </c>
      <c r="AA191" s="219">
        <v>38.390458058301924</v>
      </c>
      <c r="AB191" s="219">
        <v>37.757903684488205</v>
      </c>
      <c r="AC191" s="219">
        <v>37.12534931067448</v>
      </c>
      <c r="AD191" s="219">
        <v>36.492794936860754</v>
      </c>
      <c r="AE191" s="219">
        <v>35.860240563047029</v>
      </c>
      <c r="AF191" s="219">
        <v>35.227686189233303</v>
      </c>
      <c r="AG191" s="219">
        <v>34.595131815419577</v>
      </c>
      <c r="AH191" s="219">
        <v>33.962577441605845</v>
      </c>
      <c r="AI191" s="219">
        <v>33.330023067792126</v>
      </c>
      <c r="AJ191" s="219">
        <v>32.697468693978394</v>
      </c>
      <c r="AK191" s="219">
        <v>32.064914320164668</v>
      </c>
      <c r="AL191" s="219">
        <v>31.432359946350942</v>
      </c>
      <c r="AM191" s="219">
        <v>30.79980557253722</v>
      </c>
      <c r="AN191" s="219">
        <v>30.167251198723488</v>
      </c>
      <c r="AO191" s="219">
        <v>29.534696824909762</v>
      </c>
      <c r="AP191" s="219">
        <v>28.902142451096026</v>
      </c>
      <c r="AQ191" s="135"/>
      <c r="AR191" s="135"/>
      <c r="AS191" s="135"/>
      <c r="AT191" s="135"/>
      <c r="AU191" s="135"/>
      <c r="AV191" s="135"/>
      <c r="AW191" s="135"/>
      <c r="AZ191" s="135"/>
      <c r="BA191" s="135"/>
      <c r="BB191" s="135"/>
      <c r="BC191" s="135"/>
      <c r="BD191" s="135"/>
      <c r="BE191" s="204"/>
      <c r="BF191" s="204"/>
      <c r="BG191" s="204"/>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row>
    <row r="192" spans="1:89" ht="13.5" customHeight="1" thickTop="1" thickBot="1" x14ac:dyDescent="0.25">
      <c r="G192" s="143"/>
      <c r="H192" s="393"/>
      <c r="J192" s="347"/>
      <c r="K192" s="199" t="s">
        <v>1027</v>
      </c>
      <c r="L192" s="199" t="s">
        <v>948</v>
      </c>
      <c r="M192" s="220">
        <v>44.991185857284954</v>
      </c>
      <c r="N192" s="220">
        <v>47.862963677962711</v>
      </c>
      <c r="O192" s="220">
        <v>45.876950417601961</v>
      </c>
      <c r="P192" s="220">
        <v>43.890937157241211</v>
      </c>
      <c r="Q192" s="220">
        <v>41.904923896880462</v>
      </c>
      <c r="R192" s="220">
        <v>39.918910636519712</v>
      </c>
      <c r="S192" s="220">
        <v>37.932897376158962</v>
      </c>
      <c r="T192" s="220">
        <v>35.94688411579822</v>
      </c>
      <c r="U192" s="220">
        <v>33.96087085543747</v>
      </c>
      <c r="V192" s="220">
        <v>31.97485759507672</v>
      </c>
      <c r="W192" s="220">
        <v>29.988844334715974</v>
      </c>
      <c r="X192" s="220">
        <v>28.002831074355225</v>
      </c>
      <c r="Y192" s="220">
        <v>26.016817813994475</v>
      </c>
      <c r="Z192" s="220">
        <v>24.030804553633725</v>
      </c>
      <c r="AA192" s="220">
        <v>22.044791293272965</v>
      </c>
      <c r="AB192" s="220">
        <v>21.785835749039556</v>
      </c>
      <c r="AC192" s="220">
        <v>21.526880204806144</v>
      </c>
      <c r="AD192" s="220">
        <v>21.267924660572735</v>
      </c>
      <c r="AE192" s="220">
        <v>21.008969116339326</v>
      </c>
      <c r="AF192" s="220">
        <v>20.750013572105914</v>
      </c>
      <c r="AG192" s="220">
        <v>20.491058027872505</v>
      </c>
      <c r="AH192" s="220">
        <v>20.232102483639096</v>
      </c>
      <c r="AI192" s="220">
        <v>19.97314693940568</v>
      </c>
      <c r="AJ192" s="220">
        <v>19.714191395172271</v>
      </c>
      <c r="AK192" s="220">
        <v>19.455235850938859</v>
      </c>
      <c r="AL192" s="220">
        <v>19.19628030670545</v>
      </c>
      <c r="AM192" s="220">
        <v>18.937324762472041</v>
      </c>
      <c r="AN192" s="220">
        <v>18.678369218238629</v>
      </c>
      <c r="AO192" s="220">
        <v>18.41941367400522</v>
      </c>
      <c r="AP192" s="220">
        <v>18.160458129771794</v>
      </c>
      <c r="AT192" s="204"/>
      <c r="AU192" s="204"/>
      <c r="AV192" s="204"/>
      <c r="AW192" s="204"/>
      <c r="AZ192" s="204"/>
    </row>
    <row r="193" spans="1:89" s="204" customFormat="1" ht="14.25" customHeight="1" thickTop="1" thickBot="1" x14ac:dyDescent="0.25">
      <c r="A193" s="135"/>
      <c r="B193" s="135"/>
      <c r="C193" s="135"/>
      <c r="D193" s="135"/>
      <c r="E193" s="135"/>
      <c r="F193" s="135"/>
      <c r="G193" s="143"/>
      <c r="H193" s="393"/>
      <c r="I193" s="135"/>
      <c r="J193" s="347"/>
      <c r="K193" s="140" t="s">
        <v>1027</v>
      </c>
      <c r="L193" s="190" t="s">
        <v>949</v>
      </c>
      <c r="M193" s="218">
        <v>44.991185857284954</v>
      </c>
      <c r="N193" s="218">
        <v>47.862963677962711</v>
      </c>
      <c r="O193" s="218">
        <v>46.404438968203735</v>
      </c>
      <c r="P193" s="218">
        <v>44.945914258444766</v>
      </c>
      <c r="Q193" s="218">
        <v>43.48738954868579</v>
      </c>
      <c r="R193" s="218">
        <v>42.028864838926808</v>
      </c>
      <c r="S193" s="218">
        <v>40.570340129167846</v>
      </c>
      <c r="T193" s="218">
        <v>39.11181541940887</v>
      </c>
      <c r="U193" s="218">
        <v>37.653290709649895</v>
      </c>
      <c r="V193" s="218">
        <v>36.194765999890919</v>
      </c>
      <c r="W193" s="218">
        <v>34.736241290131943</v>
      </c>
      <c r="X193" s="218">
        <v>33.277716580372974</v>
      </c>
      <c r="Y193" s="218">
        <v>31.819191870613999</v>
      </c>
      <c r="Z193" s="218">
        <v>30.360667160855023</v>
      </c>
      <c r="AA193" s="218">
        <v>28.902142451096026</v>
      </c>
      <c r="AB193" s="218">
        <v>28.444985707241152</v>
      </c>
      <c r="AC193" s="218">
        <v>27.987828963386281</v>
      </c>
      <c r="AD193" s="218">
        <v>27.530672219531411</v>
      </c>
      <c r="AE193" s="218">
        <v>27.07351547567654</v>
      </c>
      <c r="AF193" s="218">
        <v>26.616358731821666</v>
      </c>
      <c r="AG193" s="218">
        <v>26.159201987966803</v>
      </c>
      <c r="AH193" s="218">
        <v>25.702045244111932</v>
      </c>
      <c r="AI193" s="218">
        <v>25.244888500257058</v>
      </c>
      <c r="AJ193" s="218">
        <v>24.787731756402192</v>
      </c>
      <c r="AK193" s="218">
        <v>24.330575012547317</v>
      </c>
      <c r="AL193" s="218">
        <v>23.873418268692447</v>
      </c>
      <c r="AM193" s="218">
        <v>23.41626152483758</v>
      </c>
      <c r="AN193" s="218">
        <v>22.95910478098271</v>
      </c>
      <c r="AO193" s="218">
        <v>22.501948037127843</v>
      </c>
      <c r="AP193" s="218">
        <v>22.044791293272965</v>
      </c>
      <c r="AQ193" s="135"/>
      <c r="AR193" s="135"/>
      <c r="AS193" s="135"/>
      <c r="AT193" s="205"/>
      <c r="AU193" s="205"/>
      <c r="AV193" s="205"/>
      <c r="AW193" s="205"/>
      <c r="AZ193" s="20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row>
    <row r="194" spans="1:89" s="205" customFormat="1" ht="14.25" customHeight="1" thickTop="1" thickBot="1" x14ac:dyDescent="0.25">
      <c r="A194" s="135"/>
      <c r="B194" s="135"/>
      <c r="C194" s="135"/>
      <c r="D194" s="135"/>
      <c r="E194" s="135"/>
      <c r="F194" s="135"/>
      <c r="G194" s="143"/>
      <c r="H194" s="393"/>
      <c r="I194" s="135"/>
      <c r="J194" s="347"/>
      <c r="K194" s="201" t="s">
        <v>1027</v>
      </c>
      <c r="L194" s="201" t="s">
        <v>950</v>
      </c>
      <c r="M194" s="219">
        <v>44.991185857284954</v>
      </c>
      <c r="N194" s="219">
        <v>47.862963677962711</v>
      </c>
      <c r="O194" s="219">
        <v>47.134309399527268</v>
      </c>
      <c r="P194" s="219">
        <v>46.405655121091819</v>
      </c>
      <c r="Q194" s="219">
        <v>45.677000842656383</v>
      </c>
      <c r="R194" s="219">
        <v>44.948346564220941</v>
      </c>
      <c r="S194" s="219">
        <v>44.219692285785499</v>
      </c>
      <c r="T194" s="219">
        <v>43.491038007350056</v>
      </c>
      <c r="U194" s="219">
        <v>42.762383728914614</v>
      </c>
      <c r="V194" s="219">
        <v>42.033729450479171</v>
      </c>
      <c r="W194" s="219">
        <v>41.305075172043729</v>
      </c>
      <c r="X194" s="219">
        <v>40.57642089360828</v>
      </c>
      <c r="Y194" s="219">
        <v>39.847766615172837</v>
      </c>
      <c r="Z194" s="219">
        <v>39.119112336737395</v>
      </c>
      <c r="AA194" s="219">
        <v>38.390458058301924</v>
      </c>
      <c r="AB194" s="219">
        <v>37.757903684488205</v>
      </c>
      <c r="AC194" s="219">
        <v>37.12534931067448</v>
      </c>
      <c r="AD194" s="219">
        <v>36.492794936860754</v>
      </c>
      <c r="AE194" s="219">
        <v>35.860240563047029</v>
      </c>
      <c r="AF194" s="219">
        <v>35.227686189233303</v>
      </c>
      <c r="AG194" s="219">
        <v>34.595131815419577</v>
      </c>
      <c r="AH194" s="219">
        <v>33.962577441605845</v>
      </c>
      <c r="AI194" s="219">
        <v>33.330023067792126</v>
      </c>
      <c r="AJ194" s="219">
        <v>32.697468693978394</v>
      </c>
      <c r="AK194" s="219">
        <v>32.064914320164668</v>
      </c>
      <c r="AL194" s="219">
        <v>31.432359946350942</v>
      </c>
      <c r="AM194" s="219">
        <v>30.79980557253722</v>
      </c>
      <c r="AN194" s="219">
        <v>30.167251198723488</v>
      </c>
      <c r="AO194" s="219">
        <v>29.534696824909762</v>
      </c>
      <c r="AP194" s="219">
        <v>28.902142451096026</v>
      </c>
      <c r="AQ194" s="135"/>
      <c r="AR194" s="135"/>
      <c r="AS194" s="135"/>
      <c r="AT194" s="135"/>
      <c r="AU194" s="135"/>
      <c r="AV194" s="135"/>
      <c r="AW194" s="135"/>
      <c r="AZ194" s="135"/>
      <c r="BA194" s="135"/>
      <c r="BB194" s="135"/>
      <c r="BC194" s="135"/>
      <c r="BD194" s="135"/>
      <c r="BE194" s="204"/>
      <c r="BF194" s="204"/>
      <c r="BG194" s="204"/>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row>
    <row r="195" spans="1:89" ht="14.25" customHeight="1" thickTop="1" x14ac:dyDescent="0.2">
      <c r="G195" s="143"/>
      <c r="H195" s="393"/>
      <c r="J195" s="347"/>
      <c r="K195" s="199" t="s">
        <v>1028</v>
      </c>
      <c r="L195" s="199" t="s">
        <v>948</v>
      </c>
      <c r="M195" s="217">
        <v>44.991185857284954</v>
      </c>
      <c r="N195" s="217">
        <v>47.862963677962711</v>
      </c>
      <c r="O195" s="217">
        <v>45.876950417601961</v>
      </c>
      <c r="P195" s="217">
        <v>43.890937157241211</v>
      </c>
      <c r="Q195" s="217">
        <v>41.904923896880462</v>
      </c>
      <c r="R195" s="217">
        <v>39.918910636519712</v>
      </c>
      <c r="S195" s="217">
        <v>37.932897376158962</v>
      </c>
      <c r="T195" s="217">
        <v>35.94688411579822</v>
      </c>
      <c r="U195" s="217">
        <v>33.96087085543747</v>
      </c>
      <c r="V195" s="217">
        <v>31.97485759507672</v>
      </c>
      <c r="W195" s="217">
        <v>29.988844334715974</v>
      </c>
      <c r="X195" s="217">
        <v>28.002831074355225</v>
      </c>
      <c r="Y195" s="217">
        <v>26.016817813994475</v>
      </c>
      <c r="Z195" s="217">
        <v>24.030804553633725</v>
      </c>
      <c r="AA195" s="217">
        <v>22.044791293272965</v>
      </c>
      <c r="AB195" s="217">
        <v>21.785835749039556</v>
      </c>
      <c r="AC195" s="217">
        <v>21.526880204806144</v>
      </c>
      <c r="AD195" s="217">
        <v>21.267924660572735</v>
      </c>
      <c r="AE195" s="217">
        <v>21.008969116339326</v>
      </c>
      <c r="AF195" s="217">
        <v>20.750013572105914</v>
      </c>
      <c r="AG195" s="217">
        <v>20.491058027872505</v>
      </c>
      <c r="AH195" s="217">
        <v>20.232102483639096</v>
      </c>
      <c r="AI195" s="217">
        <v>19.97314693940568</v>
      </c>
      <c r="AJ195" s="217">
        <v>19.714191395172271</v>
      </c>
      <c r="AK195" s="217">
        <v>19.455235850938859</v>
      </c>
      <c r="AL195" s="217">
        <v>19.19628030670545</v>
      </c>
      <c r="AM195" s="217">
        <v>18.937324762472041</v>
      </c>
      <c r="AN195" s="217">
        <v>18.678369218238629</v>
      </c>
      <c r="AO195" s="217">
        <v>18.41941367400522</v>
      </c>
      <c r="AP195" s="217">
        <v>18.160458129771794</v>
      </c>
    </row>
    <row r="196" spans="1:89" ht="14.25" customHeight="1" x14ac:dyDescent="0.2">
      <c r="G196" s="143"/>
      <c r="H196" s="393"/>
      <c r="J196" s="347"/>
      <c r="K196" s="140" t="s">
        <v>1028</v>
      </c>
      <c r="L196" s="190" t="s">
        <v>949</v>
      </c>
      <c r="M196" s="218">
        <v>44.991185857284954</v>
      </c>
      <c r="N196" s="218">
        <v>47.862963677962711</v>
      </c>
      <c r="O196" s="218">
        <v>46.404438968203735</v>
      </c>
      <c r="P196" s="218">
        <v>44.945914258444766</v>
      </c>
      <c r="Q196" s="218">
        <v>43.48738954868579</v>
      </c>
      <c r="R196" s="218">
        <v>42.028864838926808</v>
      </c>
      <c r="S196" s="218">
        <v>40.570340129167846</v>
      </c>
      <c r="T196" s="218">
        <v>39.11181541940887</v>
      </c>
      <c r="U196" s="218">
        <v>37.653290709649895</v>
      </c>
      <c r="V196" s="218">
        <v>36.194765999890919</v>
      </c>
      <c r="W196" s="218">
        <v>34.736241290131943</v>
      </c>
      <c r="X196" s="218">
        <v>33.277716580372974</v>
      </c>
      <c r="Y196" s="218">
        <v>31.819191870613999</v>
      </c>
      <c r="Z196" s="218">
        <v>30.360667160855023</v>
      </c>
      <c r="AA196" s="218">
        <v>28.902142451096026</v>
      </c>
      <c r="AB196" s="218">
        <v>28.444985707241152</v>
      </c>
      <c r="AC196" s="218">
        <v>27.987828963386281</v>
      </c>
      <c r="AD196" s="218">
        <v>27.530672219531411</v>
      </c>
      <c r="AE196" s="218">
        <v>27.07351547567654</v>
      </c>
      <c r="AF196" s="218">
        <v>26.616358731821666</v>
      </c>
      <c r="AG196" s="218">
        <v>26.159201987966803</v>
      </c>
      <c r="AH196" s="218">
        <v>25.702045244111932</v>
      </c>
      <c r="AI196" s="218">
        <v>25.244888500257058</v>
      </c>
      <c r="AJ196" s="218">
        <v>24.787731756402192</v>
      </c>
      <c r="AK196" s="218">
        <v>24.330575012547317</v>
      </c>
      <c r="AL196" s="218">
        <v>23.873418268692447</v>
      </c>
      <c r="AM196" s="218">
        <v>23.41626152483758</v>
      </c>
      <c r="AN196" s="218">
        <v>22.95910478098271</v>
      </c>
      <c r="AO196" s="218">
        <v>22.501948037127843</v>
      </c>
      <c r="AP196" s="218">
        <v>22.044791293272965</v>
      </c>
    </row>
    <row r="197" spans="1:89" ht="14.25" customHeight="1" thickBot="1" x14ac:dyDescent="0.25">
      <c r="G197" s="143"/>
      <c r="H197" s="393"/>
      <c r="J197" s="347"/>
      <c r="K197" s="201" t="s">
        <v>1028</v>
      </c>
      <c r="L197" s="201" t="s">
        <v>950</v>
      </c>
      <c r="M197" s="219">
        <v>44.991185857284954</v>
      </c>
      <c r="N197" s="219">
        <v>47.862963677962711</v>
      </c>
      <c r="O197" s="219">
        <v>47.134309399527268</v>
      </c>
      <c r="P197" s="219">
        <v>46.405655121091819</v>
      </c>
      <c r="Q197" s="219">
        <v>45.677000842656383</v>
      </c>
      <c r="R197" s="219">
        <v>44.948346564220941</v>
      </c>
      <c r="S197" s="219">
        <v>44.219692285785499</v>
      </c>
      <c r="T197" s="219">
        <v>43.491038007350056</v>
      </c>
      <c r="U197" s="219">
        <v>42.762383728914614</v>
      </c>
      <c r="V197" s="219">
        <v>42.033729450479171</v>
      </c>
      <c r="W197" s="219">
        <v>41.305075172043729</v>
      </c>
      <c r="X197" s="219">
        <v>40.57642089360828</v>
      </c>
      <c r="Y197" s="219">
        <v>39.847766615172837</v>
      </c>
      <c r="Z197" s="219">
        <v>39.119112336737395</v>
      </c>
      <c r="AA197" s="219">
        <v>38.390458058301924</v>
      </c>
      <c r="AB197" s="219">
        <v>37.757903684488205</v>
      </c>
      <c r="AC197" s="219">
        <v>37.12534931067448</v>
      </c>
      <c r="AD197" s="219">
        <v>36.492794936860754</v>
      </c>
      <c r="AE197" s="219">
        <v>35.860240563047029</v>
      </c>
      <c r="AF197" s="219">
        <v>35.227686189233303</v>
      </c>
      <c r="AG197" s="219">
        <v>34.595131815419577</v>
      </c>
      <c r="AH197" s="219">
        <v>33.962577441605845</v>
      </c>
      <c r="AI197" s="219">
        <v>33.330023067792126</v>
      </c>
      <c r="AJ197" s="219">
        <v>32.697468693978394</v>
      </c>
      <c r="AK197" s="219">
        <v>32.064914320164668</v>
      </c>
      <c r="AL197" s="219">
        <v>31.432359946350942</v>
      </c>
      <c r="AM197" s="219">
        <v>30.79980557253722</v>
      </c>
      <c r="AN197" s="219">
        <v>30.167251198723488</v>
      </c>
      <c r="AO197" s="219">
        <v>29.534696824909762</v>
      </c>
      <c r="AP197" s="219">
        <v>28.902142451096026</v>
      </c>
    </row>
    <row r="198" spans="1:89" ht="14.25" customHeight="1" thickTop="1" x14ac:dyDescent="0.2">
      <c r="G198" s="143"/>
      <c r="H198" s="393"/>
      <c r="J198" s="347"/>
      <c r="K198" s="199" t="s">
        <v>1029</v>
      </c>
      <c r="L198" s="199" t="s">
        <v>948</v>
      </c>
      <c r="M198" s="220">
        <v>44.991185857284954</v>
      </c>
      <c r="N198" s="220">
        <v>47.862963677962711</v>
      </c>
      <c r="O198" s="220">
        <v>45.876950417601961</v>
      </c>
      <c r="P198" s="220">
        <v>43.890937157241211</v>
      </c>
      <c r="Q198" s="220">
        <v>41.904923896880462</v>
      </c>
      <c r="R198" s="220">
        <v>39.918910636519712</v>
      </c>
      <c r="S198" s="220">
        <v>37.932897376158962</v>
      </c>
      <c r="T198" s="220">
        <v>35.94688411579822</v>
      </c>
      <c r="U198" s="220">
        <v>33.96087085543747</v>
      </c>
      <c r="V198" s="220">
        <v>31.97485759507672</v>
      </c>
      <c r="W198" s="220">
        <v>29.988844334715974</v>
      </c>
      <c r="X198" s="220">
        <v>28.002831074355225</v>
      </c>
      <c r="Y198" s="220">
        <v>26.016817813994475</v>
      </c>
      <c r="Z198" s="220">
        <v>24.030804553633725</v>
      </c>
      <c r="AA198" s="220">
        <v>22.044791293272965</v>
      </c>
      <c r="AB198" s="220">
        <v>21.785835749039556</v>
      </c>
      <c r="AC198" s="220">
        <v>21.526880204806144</v>
      </c>
      <c r="AD198" s="220">
        <v>21.267924660572735</v>
      </c>
      <c r="AE198" s="220">
        <v>21.008969116339326</v>
      </c>
      <c r="AF198" s="220">
        <v>20.750013572105914</v>
      </c>
      <c r="AG198" s="220">
        <v>20.491058027872505</v>
      </c>
      <c r="AH198" s="220">
        <v>20.232102483639096</v>
      </c>
      <c r="AI198" s="220">
        <v>19.97314693940568</v>
      </c>
      <c r="AJ198" s="220">
        <v>19.714191395172271</v>
      </c>
      <c r="AK198" s="220">
        <v>19.455235850938859</v>
      </c>
      <c r="AL198" s="220">
        <v>19.19628030670545</v>
      </c>
      <c r="AM198" s="220">
        <v>18.937324762472041</v>
      </c>
      <c r="AN198" s="220">
        <v>18.678369218238629</v>
      </c>
      <c r="AO198" s="220">
        <v>18.41941367400522</v>
      </c>
      <c r="AP198" s="220">
        <v>18.160458129771794</v>
      </c>
      <c r="BA198" s="205"/>
      <c r="BB198" s="205"/>
      <c r="BC198" s="205"/>
      <c r="BD198" s="205"/>
      <c r="BH198" s="205"/>
      <c r="BI198" s="205"/>
      <c r="BJ198" s="205"/>
      <c r="BK198" s="205"/>
      <c r="BL198" s="205"/>
      <c r="BM198" s="205"/>
      <c r="BN198" s="205"/>
      <c r="BO198" s="205"/>
      <c r="BP198" s="205"/>
      <c r="BQ198" s="205"/>
      <c r="BR198" s="205"/>
      <c r="BS198" s="205"/>
      <c r="BT198" s="205"/>
      <c r="BU198" s="205"/>
      <c r="BV198" s="205"/>
      <c r="BW198" s="205"/>
    </row>
    <row r="199" spans="1:89" ht="14.25" customHeight="1" x14ac:dyDescent="0.2">
      <c r="G199" s="143"/>
      <c r="H199" s="393"/>
      <c r="J199" s="347"/>
      <c r="K199" s="140" t="s">
        <v>1029</v>
      </c>
      <c r="L199" s="190" t="s">
        <v>949</v>
      </c>
      <c r="M199" s="218">
        <v>44.991185857284954</v>
      </c>
      <c r="N199" s="218">
        <v>47.862963677962711</v>
      </c>
      <c r="O199" s="218">
        <v>46.404438968203735</v>
      </c>
      <c r="P199" s="218">
        <v>44.945914258444766</v>
      </c>
      <c r="Q199" s="218">
        <v>43.48738954868579</v>
      </c>
      <c r="R199" s="218">
        <v>42.028864838926808</v>
      </c>
      <c r="S199" s="218">
        <v>40.570340129167846</v>
      </c>
      <c r="T199" s="218">
        <v>39.11181541940887</v>
      </c>
      <c r="U199" s="218">
        <v>37.653290709649895</v>
      </c>
      <c r="V199" s="218">
        <v>36.194765999890919</v>
      </c>
      <c r="W199" s="218">
        <v>34.736241290131943</v>
      </c>
      <c r="X199" s="218">
        <v>33.277716580372974</v>
      </c>
      <c r="Y199" s="218">
        <v>31.819191870613999</v>
      </c>
      <c r="Z199" s="218">
        <v>30.360667160855023</v>
      </c>
      <c r="AA199" s="218">
        <v>28.902142451096026</v>
      </c>
      <c r="AB199" s="218">
        <v>28.444985707241152</v>
      </c>
      <c r="AC199" s="218">
        <v>27.987828963386281</v>
      </c>
      <c r="AD199" s="218">
        <v>27.530672219531411</v>
      </c>
      <c r="AE199" s="218">
        <v>27.07351547567654</v>
      </c>
      <c r="AF199" s="218">
        <v>26.616358731821666</v>
      </c>
      <c r="AG199" s="218">
        <v>26.159201987966803</v>
      </c>
      <c r="AH199" s="218">
        <v>25.702045244111932</v>
      </c>
      <c r="AI199" s="218">
        <v>25.244888500257058</v>
      </c>
      <c r="AJ199" s="218">
        <v>24.787731756402192</v>
      </c>
      <c r="AK199" s="218">
        <v>24.330575012547317</v>
      </c>
      <c r="AL199" s="218">
        <v>23.873418268692447</v>
      </c>
      <c r="AM199" s="218">
        <v>23.41626152483758</v>
      </c>
      <c r="AN199" s="218">
        <v>22.95910478098271</v>
      </c>
      <c r="AO199" s="218">
        <v>22.501948037127843</v>
      </c>
      <c r="AP199" s="218">
        <v>22.044791293272965</v>
      </c>
    </row>
    <row r="200" spans="1:89" ht="14.25" customHeight="1" thickBot="1" x14ac:dyDescent="0.25">
      <c r="G200" s="143"/>
      <c r="H200" s="393"/>
      <c r="J200" s="347"/>
      <c r="K200" s="201" t="s">
        <v>1029</v>
      </c>
      <c r="L200" s="201" t="s">
        <v>950</v>
      </c>
      <c r="M200" s="219">
        <v>44.991185857284954</v>
      </c>
      <c r="N200" s="219">
        <v>47.862963677962711</v>
      </c>
      <c r="O200" s="219">
        <v>47.134309399527268</v>
      </c>
      <c r="P200" s="219">
        <v>46.405655121091819</v>
      </c>
      <c r="Q200" s="219">
        <v>45.677000842656383</v>
      </c>
      <c r="R200" s="219">
        <v>44.948346564220941</v>
      </c>
      <c r="S200" s="219">
        <v>44.219692285785499</v>
      </c>
      <c r="T200" s="219">
        <v>43.491038007350056</v>
      </c>
      <c r="U200" s="219">
        <v>42.762383728914614</v>
      </c>
      <c r="V200" s="219">
        <v>42.033729450479171</v>
      </c>
      <c r="W200" s="219">
        <v>41.305075172043729</v>
      </c>
      <c r="X200" s="219">
        <v>40.57642089360828</v>
      </c>
      <c r="Y200" s="219">
        <v>39.847766615172837</v>
      </c>
      <c r="Z200" s="219">
        <v>39.119112336737395</v>
      </c>
      <c r="AA200" s="219">
        <v>38.390458058301924</v>
      </c>
      <c r="AB200" s="219">
        <v>37.757903684488205</v>
      </c>
      <c r="AC200" s="219">
        <v>37.12534931067448</v>
      </c>
      <c r="AD200" s="219">
        <v>36.492794936860754</v>
      </c>
      <c r="AE200" s="219">
        <v>35.860240563047029</v>
      </c>
      <c r="AF200" s="219">
        <v>35.227686189233303</v>
      </c>
      <c r="AG200" s="219">
        <v>34.595131815419577</v>
      </c>
      <c r="AH200" s="219">
        <v>33.962577441605845</v>
      </c>
      <c r="AI200" s="219">
        <v>33.330023067792126</v>
      </c>
      <c r="AJ200" s="219">
        <v>32.697468693978394</v>
      </c>
      <c r="AK200" s="219">
        <v>32.064914320164668</v>
      </c>
      <c r="AL200" s="219">
        <v>31.432359946350942</v>
      </c>
      <c r="AM200" s="219">
        <v>30.79980557253722</v>
      </c>
      <c r="AN200" s="219">
        <v>30.167251198723488</v>
      </c>
      <c r="AO200" s="219">
        <v>29.534696824909762</v>
      </c>
      <c r="AP200" s="219">
        <v>28.902142451096026</v>
      </c>
    </row>
    <row r="201" spans="1:89" ht="14.25" customHeight="1" thickTop="1" thickBot="1" x14ac:dyDescent="0.25">
      <c r="G201" s="143"/>
      <c r="H201" s="393"/>
      <c r="J201" s="347"/>
      <c r="K201" s="199" t="s">
        <v>1030</v>
      </c>
      <c r="L201" s="199" t="s">
        <v>948</v>
      </c>
      <c r="M201" s="217">
        <v>44.991185857284954</v>
      </c>
      <c r="N201" s="217">
        <v>47.862963677962711</v>
      </c>
      <c r="O201" s="217">
        <v>45.876950417601961</v>
      </c>
      <c r="P201" s="217">
        <v>43.890937157241211</v>
      </c>
      <c r="Q201" s="217">
        <v>41.904923896880462</v>
      </c>
      <c r="R201" s="217">
        <v>39.918910636519712</v>
      </c>
      <c r="S201" s="217">
        <v>37.932897376158962</v>
      </c>
      <c r="T201" s="217">
        <v>35.94688411579822</v>
      </c>
      <c r="U201" s="217">
        <v>33.96087085543747</v>
      </c>
      <c r="V201" s="217">
        <v>31.97485759507672</v>
      </c>
      <c r="W201" s="217">
        <v>29.988844334715974</v>
      </c>
      <c r="X201" s="217">
        <v>28.002831074355225</v>
      </c>
      <c r="Y201" s="217">
        <v>26.016817813994475</v>
      </c>
      <c r="Z201" s="217">
        <v>24.030804553633725</v>
      </c>
      <c r="AA201" s="217">
        <v>22.044791293272965</v>
      </c>
      <c r="AB201" s="217">
        <v>21.785835749039556</v>
      </c>
      <c r="AC201" s="217">
        <v>21.526880204806144</v>
      </c>
      <c r="AD201" s="217">
        <v>21.267924660572735</v>
      </c>
      <c r="AE201" s="217">
        <v>21.008969116339326</v>
      </c>
      <c r="AF201" s="217">
        <v>20.750013572105914</v>
      </c>
      <c r="AG201" s="217">
        <v>20.491058027872505</v>
      </c>
      <c r="AH201" s="217">
        <v>20.232102483639096</v>
      </c>
      <c r="AI201" s="217">
        <v>19.97314693940568</v>
      </c>
      <c r="AJ201" s="217">
        <v>19.714191395172271</v>
      </c>
      <c r="AK201" s="217">
        <v>19.455235850938859</v>
      </c>
      <c r="AL201" s="217">
        <v>19.19628030670545</v>
      </c>
      <c r="AM201" s="217">
        <v>18.937324762472041</v>
      </c>
      <c r="AN201" s="217">
        <v>18.678369218238629</v>
      </c>
      <c r="AO201" s="217">
        <v>18.41941367400522</v>
      </c>
      <c r="AP201" s="217">
        <v>18.160458129771794</v>
      </c>
      <c r="BX201" s="204"/>
      <c r="BY201" s="204"/>
      <c r="BZ201" s="204"/>
      <c r="CA201" s="204"/>
      <c r="CB201" s="204"/>
      <c r="CC201" s="204"/>
      <c r="CD201" s="204"/>
      <c r="CE201" s="204"/>
      <c r="CF201" s="204"/>
      <c r="CG201" s="204"/>
      <c r="CH201" s="204"/>
      <c r="CI201" s="204"/>
      <c r="CJ201" s="204"/>
      <c r="CK201" s="204"/>
    </row>
    <row r="202" spans="1:89" ht="14.25" customHeight="1" thickTop="1" x14ac:dyDescent="0.2">
      <c r="G202" s="143"/>
      <c r="H202" s="393"/>
      <c r="J202" s="347"/>
      <c r="K202" s="140" t="s">
        <v>1030</v>
      </c>
      <c r="L202" s="190" t="s">
        <v>949</v>
      </c>
      <c r="M202" s="218">
        <v>44.991185857284954</v>
      </c>
      <c r="N202" s="218">
        <v>47.862963677962711</v>
      </c>
      <c r="O202" s="218">
        <v>46.404438968203735</v>
      </c>
      <c r="P202" s="218">
        <v>44.945914258444766</v>
      </c>
      <c r="Q202" s="218">
        <v>43.48738954868579</v>
      </c>
      <c r="R202" s="218">
        <v>42.028864838926808</v>
      </c>
      <c r="S202" s="218">
        <v>40.570340129167846</v>
      </c>
      <c r="T202" s="218">
        <v>39.11181541940887</v>
      </c>
      <c r="U202" s="218">
        <v>37.653290709649895</v>
      </c>
      <c r="V202" s="218">
        <v>36.194765999890919</v>
      </c>
      <c r="W202" s="218">
        <v>34.736241290131943</v>
      </c>
      <c r="X202" s="218">
        <v>33.277716580372974</v>
      </c>
      <c r="Y202" s="218">
        <v>31.819191870613999</v>
      </c>
      <c r="Z202" s="218">
        <v>30.360667160855023</v>
      </c>
      <c r="AA202" s="218">
        <v>28.902142451096026</v>
      </c>
      <c r="AB202" s="218">
        <v>28.444985707241152</v>
      </c>
      <c r="AC202" s="218">
        <v>27.987828963386281</v>
      </c>
      <c r="AD202" s="218">
        <v>27.530672219531411</v>
      </c>
      <c r="AE202" s="218">
        <v>27.07351547567654</v>
      </c>
      <c r="AF202" s="218">
        <v>26.616358731821666</v>
      </c>
      <c r="AG202" s="218">
        <v>26.159201987966803</v>
      </c>
      <c r="AH202" s="218">
        <v>25.702045244111932</v>
      </c>
      <c r="AI202" s="218">
        <v>25.244888500257058</v>
      </c>
      <c r="AJ202" s="218">
        <v>24.787731756402192</v>
      </c>
      <c r="AK202" s="218">
        <v>24.330575012547317</v>
      </c>
      <c r="AL202" s="218">
        <v>23.873418268692447</v>
      </c>
      <c r="AM202" s="218">
        <v>23.41626152483758</v>
      </c>
      <c r="AN202" s="218">
        <v>22.95910478098271</v>
      </c>
      <c r="AO202" s="218">
        <v>22.501948037127843</v>
      </c>
      <c r="AP202" s="218">
        <v>22.044791293272965</v>
      </c>
      <c r="BX202" s="205"/>
      <c r="BY202" s="205"/>
      <c r="BZ202" s="205"/>
      <c r="CA202" s="205"/>
      <c r="CB202" s="205"/>
      <c r="CC202" s="205"/>
      <c r="CD202" s="205"/>
      <c r="CE202" s="205"/>
      <c r="CF202" s="205"/>
      <c r="CG202" s="205"/>
      <c r="CH202" s="205"/>
      <c r="CI202" s="205"/>
      <c r="CJ202" s="205"/>
      <c r="CK202" s="205"/>
    </row>
    <row r="203" spans="1:89" ht="14.25" customHeight="1" thickBot="1" x14ac:dyDescent="0.25">
      <c r="G203" s="143"/>
      <c r="H203" s="393"/>
      <c r="J203" s="347"/>
      <c r="K203" s="201" t="s">
        <v>1030</v>
      </c>
      <c r="L203" s="201" t="s">
        <v>950</v>
      </c>
      <c r="M203" s="219">
        <v>44.991185857284954</v>
      </c>
      <c r="N203" s="219">
        <v>47.862963677962711</v>
      </c>
      <c r="O203" s="219">
        <v>47.134309399527268</v>
      </c>
      <c r="P203" s="219">
        <v>46.405655121091819</v>
      </c>
      <c r="Q203" s="219">
        <v>45.677000842656383</v>
      </c>
      <c r="R203" s="219">
        <v>44.948346564220941</v>
      </c>
      <c r="S203" s="219">
        <v>44.219692285785499</v>
      </c>
      <c r="T203" s="219">
        <v>43.491038007350056</v>
      </c>
      <c r="U203" s="219">
        <v>42.762383728914614</v>
      </c>
      <c r="V203" s="219">
        <v>42.033729450479171</v>
      </c>
      <c r="W203" s="219">
        <v>41.305075172043729</v>
      </c>
      <c r="X203" s="219">
        <v>40.57642089360828</v>
      </c>
      <c r="Y203" s="219">
        <v>39.847766615172837</v>
      </c>
      <c r="Z203" s="219">
        <v>39.119112336737395</v>
      </c>
      <c r="AA203" s="219">
        <v>38.390458058301924</v>
      </c>
      <c r="AB203" s="219">
        <v>37.757903684488205</v>
      </c>
      <c r="AC203" s="219">
        <v>37.12534931067448</v>
      </c>
      <c r="AD203" s="219">
        <v>36.492794936860754</v>
      </c>
      <c r="AE203" s="219">
        <v>35.860240563047029</v>
      </c>
      <c r="AF203" s="219">
        <v>35.227686189233303</v>
      </c>
      <c r="AG203" s="219">
        <v>34.595131815419577</v>
      </c>
      <c r="AH203" s="219">
        <v>33.962577441605845</v>
      </c>
      <c r="AI203" s="219">
        <v>33.330023067792126</v>
      </c>
      <c r="AJ203" s="219">
        <v>32.697468693978394</v>
      </c>
      <c r="AK203" s="219">
        <v>32.064914320164668</v>
      </c>
      <c r="AL203" s="219">
        <v>31.432359946350942</v>
      </c>
      <c r="AM203" s="219">
        <v>30.79980557253722</v>
      </c>
      <c r="AN203" s="219">
        <v>30.167251198723488</v>
      </c>
      <c r="AO203" s="219">
        <v>29.534696824909762</v>
      </c>
      <c r="AP203" s="219">
        <v>28.902142451096026</v>
      </c>
    </row>
    <row r="204" spans="1:89" ht="13.5" customHeight="1" thickTop="1" thickBot="1" x14ac:dyDescent="0.25">
      <c r="G204" s="143"/>
      <c r="H204" s="393"/>
      <c r="J204" s="347"/>
      <c r="K204" s="199" t="s">
        <v>1031</v>
      </c>
      <c r="L204" s="199" t="s">
        <v>948</v>
      </c>
      <c r="M204" s="220">
        <v>44.991185857284954</v>
      </c>
      <c r="N204" s="220">
        <v>47.862963677962711</v>
      </c>
      <c r="O204" s="220">
        <v>45.876950417601961</v>
      </c>
      <c r="P204" s="220">
        <v>43.890937157241211</v>
      </c>
      <c r="Q204" s="220">
        <v>41.904923896880462</v>
      </c>
      <c r="R204" s="220">
        <v>39.918910636519712</v>
      </c>
      <c r="S204" s="220">
        <v>37.932897376158962</v>
      </c>
      <c r="T204" s="220">
        <v>35.94688411579822</v>
      </c>
      <c r="U204" s="220">
        <v>33.96087085543747</v>
      </c>
      <c r="V204" s="220">
        <v>31.97485759507672</v>
      </c>
      <c r="W204" s="220">
        <v>29.988844334715974</v>
      </c>
      <c r="X204" s="220">
        <v>28.002831074355225</v>
      </c>
      <c r="Y204" s="220">
        <v>26.016817813994475</v>
      </c>
      <c r="Z204" s="220">
        <v>24.030804553633725</v>
      </c>
      <c r="AA204" s="220">
        <v>22.044791293272965</v>
      </c>
      <c r="AB204" s="220">
        <v>21.785835749039556</v>
      </c>
      <c r="AC204" s="220">
        <v>21.526880204806144</v>
      </c>
      <c r="AD204" s="220">
        <v>21.267924660572735</v>
      </c>
      <c r="AE204" s="220">
        <v>21.008969116339326</v>
      </c>
      <c r="AF204" s="220">
        <v>20.750013572105914</v>
      </c>
      <c r="AG204" s="220">
        <v>20.491058027872505</v>
      </c>
      <c r="AH204" s="220">
        <v>20.232102483639096</v>
      </c>
      <c r="AI204" s="220">
        <v>19.97314693940568</v>
      </c>
      <c r="AJ204" s="220">
        <v>19.714191395172271</v>
      </c>
      <c r="AK204" s="220">
        <v>19.455235850938859</v>
      </c>
      <c r="AL204" s="220">
        <v>19.19628030670545</v>
      </c>
      <c r="AM204" s="220">
        <v>18.937324762472041</v>
      </c>
      <c r="AN204" s="220">
        <v>18.678369218238629</v>
      </c>
      <c r="AO204" s="220">
        <v>18.41941367400522</v>
      </c>
      <c r="AP204" s="220">
        <v>18.160458129771794</v>
      </c>
      <c r="AT204" s="204"/>
      <c r="AU204" s="204"/>
      <c r="AV204" s="204"/>
      <c r="AW204" s="204"/>
      <c r="AZ204" s="204"/>
    </row>
    <row r="205" spans="1:89" s="204" customFormat="1" ht="14.25" customHeight="1" thickTop="1" thickBot="1" x14ac:dyDescent="0.25">
      <c r="A205" s="135"/>
      <c r="B205" s="135"/>
      <c r="C205" s="135"/>
      <c r="D205" s="135"/>
      <c r="E205" s="135"/>
      <c r="F205" s="135"/>
      <c r="G205" s="143"/>
      <c r="H205" s="393"/>
      <c r="I205" s="135"/>
      <c r="J205" s="347"/>
      <c r="K205" s="140" t="s">
        <v>1031</v>
      </c>
      <c r="L205" s="190" t="s">
        <v>949</v>
      </c>
      <c r="M205" s="218">
        <v>44.991185857284954</v>
      </c>
      <c r="N205" s="218">
        <v>47.862963677962711</v>
      </c>
      <c r="O205" s="218">
        <v>46.404438968203735</v>
      </c>
      <c r="P205" s="218">
        <v>44.945914258444766</v>
      </c>
      <c r="Q205" s="218">
        <v>43.48738954868579</v>
      </c>
      <c r="R205" s="218">
        <v>42.028864838926808</v>
      </c>
      <c r="S205" s="218">
        <v>40.570340129167846</v>
      </c>
      <c r="T205" s="218">
        <v>39.11181541940887</v>
      </c>
      <c r="U205" s="218">
        <v>37.653290709649895</v>
      </c>
      <c r="V205" s="218">
        <v>36.194765999890919</v>
      </c>
      <c r="W205" s="218">
        <v>34.736241290131943</v>
      </c>
      <c r="X205" s="218">
        <v>33.277716580372974</v>
      </c>
      <c r="Y205" s="218">
        <v>31.819191870613999</v>
      </c>
      <c r="Z205" s="218">
        <v>30.360667160855023</v>
      </c>
      <c r="AA205" s="218">
        <v>28.902142451096026</v>
      </c>
      <c r="AB205" s="218">
        <v>28.444985707241152</v>
      </c>
      <c r="AC205" s="218">
        <v>27.987828963386281</v>
      </c>
      <c r="AD205" s="218">
        <v>27.530672219531411</v>
      </c>
      <c r="AE205" s="218">
        <v>27.07351547567654</v>
      </c>
      <c r="AF205" s="218">
        <v>26.616358731821666</v>
      </c>
      <c r="AG205" s="218">
        <v>26.159201987966803</v>
      </c>
      <c r="AH205" s="218">
        <v>25.702045244111932</v>
      </c>
      <c r="AI205" s="218">
        <v>25.244888500257058</v>
      </c>
      <c r="AJ205" s="218">
        <v>24.787731756402192</v>
      </c>
      <c r="AK205" s="218">
        <v>24.330575012547317</v>
      </c>
      <c r="AL205" s="218">
        <v>23.873418268692447</v>
      </c>
      <c r="AM205" s="218">
        <v>23.41626152483758</v>
      </c>
      <c r="AN205" s="218">
        <v>22.95910478098271</v>
      </c>
      <c r="AO205" s="218">
        <v>22.501948037127843</v>
      </c>
      <c r="AP205" s="218">
        <v>22.044791293272965</v>
      </c>
      <c r="AQ205" s="135"/>
      <c r="AR205" s="135"/>
      <c r="AS205" s="135"/>
      <c r="AT205" s="205"/>
      <c r="AU205" s="205"/>
      <c r="AV205" s="205"/>
      <c r="AW205" s="205"/>
      <c r="AZ205" s="20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row>
    <row r="206" spans="1:89" s="205" customFormat="1" ht="14.25" customHeight="1" thickTop="1" thickBot="1" x14ac:dyDescent="0.25">
      <c r="A206" s="135"/>
      <c r="B206" s="135"/>
      <c r="C206" s="135"/>
      <c r="D206" s="135"/>
      <c r="E206" s="135"/>
      <c r="F206" s="135"/>
      <c r="G206" s="143"/>
      <c r="H206" s="393"/>
      <c r="I206" s="135"/>
      <c r="J206" s="347"/>
      <c r="K206" s="201" t="s">
        <v>1031</v>
      </c>
      <c r="L206" s="201" t="s">
        <v>950</v>
      </c>
      <c r="M206" s="219">
        <v>44.991185857284954</v>
      </c>
      <c r="N206" s="219">
        <v>47.862963677962711</v>
      </c>
      <c r="O206" s="219">
        <v>47.134309399527268</v>
      </c>
      <c r="P206" s="219">
        <v>46.405655121091819</v>
      </c>
      <c r="Q206" s="219">
        <v>45.677000842656383</v>
      </c>
      <c r="R206" s="219">
        <v>44.948346564220941</v>
      </c>
      <c r="S206" s="219">
        <v>44.219692285785499</v>
      </c>
      <c r="T206" s="219">
        <v>43.491038007350056</v>
      </c>
      <c r="U206" s="219">
        <v>42.762383728914614</v>
      </c>
      <c r="V206" s="219">
        <v>42.033729450479171</v>
      </c>
      <c r="W206" s="219">
        <v>41.305075172043729</v>
      </c>
      <c r="X206" s="219">
        <v>40.57642089360828</v>
      </c>
      <c r="Y206" s="219">
        <v>39.847766615172837</v>
      </c>
      <c r="Z206" s="219">
        <v>39.119112336737395</v>
      </c>
      <c r="AA206" s="219">
        <v>38.390458058301924</v>
      </c>
      <c r="AB206" s="219">
        <v>37.757903684488205</v>
      </c>
      <c r="AC206" s="219">
        <v>37.12534931067448</v>
      </c>
      <c r="AD206" s="219">
        <v>36.492794936860754</v>
      </c>
      <c r="AE206" s="219">
        <v>35.860240563047029</v>
      </c>
      <c r="AF206" s="219">
        <v>35.227686189233303</v>
      </c>
      <c r="AG206" s="219">
        <v>34.595131815419577</v>
      </c>
      <c r="AH206" s="219">
        <v>33.962577441605845</v>
      </c>
      <c r="AI206" s="219">
        <v>33.330023067792126</v>
      </c>
      <c r="AJ206" s="219">
        <v>32.697468693978394</v>
      </c>
      <c r="AK206" s="219">
        <v>32.064914320164668</v>
      </c>
      <c r="AL206" s="219">
        <v>31.432359946350942</v>
      </c>
      <c r="AM206" s="219">
        <v>30.79980557253722</v>
      </c>
      <c r="AN206" s="219">
        <v>30.167251198723488</v>
      </c>
      <c r="AO206" s="219">
        <v>29.534696824909762</v>
      </c>
      <c r="AP206" s="219">
        <v>28.902142451096026</v>
      </c>
      <c r="AQ206" s="135"/>
      <c r="AR206" s="135"/>
      <c r="AS206" s="135"/>
      <c r="AT206" s="135"/>
      <c r="AU206" s="135"/>
      <c r="AV206" s="135"/>
      <c r="AW206" s="135"/>
      <c r="AZ206" s="135"/>
      <c r="BA206" s="135"/>
      <c r="BB206" s="135"/>
      <c r="BC206" s="135"/>
      <c r="BD206" s="135"/>
      <c r="BE206" s="204"/>
      <c r="BF206" s="204"/>
      <c r="BG206" s="204"/>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row>
    <row r="207" spans="1:89" ht="13.5" customHeight="1" thickTop="1" thickBot="1" x14ac:dyDescent="0.25">
      <c r="G207" s="143"/>
      <c r="H207" s="393"/>
      <c r="J207" s="347"/>
      <c r="K207" s="199" t="s">
        <v>1032</v>
      </c>
      <c r="L207" s="199" t="s">
        <v>948</v>
      </c>
      <c r="M207" s="217">
        <v>44.991185857284954</v>
      </c>
      <c r="N207" s="217">
        <v>47.862963677962711</v>
      </c>
      <c r="O207" s="217">
        <v>45.876950417601961</v>
      </c>
      <c r="P207" s="217">
        <v>43.890937157241211</v>
      </c>
      <c r="Q207" s="217">
        <v>41.904923896880462</v>
      </c>
      <c r="R207" s="217">
        <v>39.918910636519712</v>
      </c>
      <c r="S207" s="217">
        <v>37.932897376158962</v>
      </c>
      <c r="T207" s="217">
        <v>35.94688411579822</v>
      </c>
      <c r="U207" s="217">
        <v>33.96087085543747</v>
      </c>
      <c r="V207" s="217">
        <v>31.97485759507672</v>
      </c>
      <c r="W207" s="217">
        <v>29.988844334715974</v>
      </c>
      <c r="X207" s="217">
        <v>28.002831074355225</v>
      </c>
      <c r="Y207" s="217">
        <v>26.016817813994475</v>
      </c>
      <c r="Z207" s="217">
        <v>24.030804553633725</v>
      </c>
      <c r="AA207" s="217">
        <v>22.044791293272965</v>
      </c>
      <c r="AB207" s="217">
        <v>21.785835749039556</v>
      </c>
      <c r="AC207" s="217">
        <v>21.526880204806144</v>
      </c>
      <c r="AD207" s="217">
        <v>21.267924660572735</v>
      </c>
      <c r="AE207" s="217">
        <v>21.008969116339326</v>
      </c>
      <c r="AF207" s="217">
        <v>20.750013572105914</v>
      </c>
      <c r="AG207" s="217">
        <v>20.491058027872505</v>
      </c>
      <c r="AH207" s="217">
        <v>20.232102483639096</v>
      </c>
      <c r="AI207" s="217">
        <v>19.97314693940568</v>
      </c>
      <c r="AJ207" s="217">
        <v>19.714191395172271</v>
      </c>
      <c r="AK207" s="217">
        <v>19.455235850938859</v>
      </c>
      <c r="AL207" s="217">
        <v>19.19628030670545</v>
      </c>
      <c r="AM207" s="217">
        <v>18.937324762472041</v>
      </c>
      <c r="AN207" s="217">
        <v>18.678369218238629</v>
      </c>
      <c r="AO207" s="217">
        <v>18.41941367400522</v>
      </c>
      <c r="AP207" s="217">
        <v>18.160458129771794</v>
      </c>
      <c r="AT207" s="204"/>
      <c r="AU207" s="204"/>
      <c r="AV207" s="204"/>
      <c r="AW207" s="204"/>
      <c r="AZ207" s="204"/>
    </row>
    <row r="208" spans="1:89" s="204" customFormat="1" ht="14.25" customHeight="1" thickTop="1" thickBot="1" x14ac:dyDescent="0.25">
      <c r="A208" s="135"/>
      <c r="B208" s="135"/>
      <c r="C208" s="135"/>
      <c r="D208" s="135"/>
      <c r="E208" s="135"/>
      <c r="F208" s="135"/>
      <c r="G208" s="143"/>
      <c r="H208" s="393"/>
      <c r="I208" s="135"/>
      <c r="J208" s="347"/>
      <c r="K208" s="140" t="s">
        <v>1032</v>
      </c>
      <c r="L208" s="190" t="s">
        <v>949</v>
      </c>
      <c r="M208" s="218">
        <v>44.991185857284954</v>
      </c>
      <c r="N208" s="218">
        <v>47.862963677962711</v>
      </c>
      <c r="O208" s="218">
        <v>46.404438968203735</v>
      </c>
      <c r="P208" s="218">
        <v>44.945914258444766</v>
      </c>
      <c r="Q208" s="218">
        <v>43.48738954868579</v>
      </c>
      <c r="R208" s="218">
        <v>42.028864838926808</v>
      </c>
      <c r="S208" s="218">
        <v>40.570340129167846</v>
      </c>
      <c r="T208" s="218">
        <v>39.11181541940887</v>
      </c>
      <c r="U208" s="218">
        <v>37.653290709649895</v>
      </c>
      <c r="V208" s="218">
        <v>36.194765999890919</v>
      </c>
      <c r="W208" s="218">
        <v>34.736241290131943</v>
      </c>
      <c r="X208" s="218">
        <v>33.277716580372974</v>
      </c>
      <c r="Y208" s="218">
        <v>31.819191870613999</v>
      </c>
      <c r="Z208" s="218">
        <v>30.360667160855023</v>
      </c>
      <c r="AA208" s="218">
        <v>28.902142451096026</v>
      </c>
      <c r="AB208" s="218">
        <v>28.444985707241152</v>
      </c>
      <c r="AC208" s="218">
        <v>27.987828963386281</v>
      </c>
      <c r="AD208" s="218">
        <v>27.530672219531411</v>
      </c>
      <c r="AE208" s="218">
        <v>27.07351547567654</v>
      </c>
      <c r="AF208" s="218">
        <v>26.616358731821666</v>
      </c>
      <c r="AG208" s="218">
        <v>26.159201987966803</v>
      </c>
      <c r="AH208" s="218">
        <v>25.702045244111932</v>
      </c>
      <c r="AI208" s="218">
        <v>25.244888500257058</v>
      </c>
      <c r="AJ208" s="218">
        <v>24.787731756402192</v>
      </c>
      <c r="AK208" s="218">
        <v>24.330575012547317</v>
      </c>
      <c r="AL208" s="218">
        <v>23.873418268692447</v>
      </c>
      <c r="AM208" s="218">
        <v>23.41626152483758</v>
      </c>
      <c r="AN208" s="218">
        <v>22.95910478098271</v>
      </c>
      <c r="AO208" s="218">
        <v>22.501948037127843</v>
      </c>
      <c r="AP208" s="218">
        <v>22.044791293272965</v>
      </c>
      <c r="AQ208" s="135"/>
      <c r="AR208" s="135"/>
      <c r="AS208" s="135"/>
      <c r="AT208" s="205"/>
      <c r="AU208" s="205"/>
      <c r="AV208" s="205"/>
      <c r="AW208" s="205"/>
      <c r="AZ208" s="20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row>
    <row r="209" spans="1:89" s="205" customFormat="1" ht="14.25" customHeight="1" thickTop="1" thickBot="1" x14ac:dyDescent="0.25">
      <c r="A209" s="135"/>
      <c r="B209" s="135"/>
      <c r="C209" s="135"/>
      <c r="D209" s="135"/>
      <c r="E209" s="135"/>
      <c r="F209" s="135"/>
      <c r="G209" s="143"/>
      <c r="H209" s="393"/>
      <c r="I209" s="135"/>
      <c r="J209" s="347"/>
      <c r="K209" s="201" t="s">
        <v>1032</v>
      </c>
      <c r="L209" s="201" t="s">
        <v>950</v>
      </c>
      <c r="M209" s="219">
        <v>44.991185857284954</v>
      </c>
      <c r="N209" s="219">
        <v>47.862963677962711</v>
      </c>
      <c r="O209" s="219">
        <v>47.134309399527268</v>
      </c>
      <c r="P209" s="219">
        <v>46.405655121091819</v>
      </c>
      <c r="Q209" s="219">
        <v>45.677000842656383</v>
      </c>
      <c r="R209" s="219">
        <v>44.948346564220941</v>
      </c>
      <c r="S209" s="219">
        <v>44.219692285785499</v>
      </c>
      <c r="T209" s="219">
        <v>43.491038007350056</v>
      </c>
      <c r="U209" s="219">
        <v>42.762383728914614</v>
      </c>
      <c r="V209" s="219">
        <v>42.033729450479171</v>
      </c>
      <c r="W209" s="219">
        <v>41.305075172043729</v>
      </c>
      <c r="X209" s="219">
        <v>40.57642089360828</v>
      </c>
      <c r="Y209" s="219">
        <v>39.847766615172837</v>
      </c>
      <c r="Z209" s="219">
        <v>39.119112336737395</v>
      </c>
      <c r="AA209" s="219">
        <v>38.390458058301924</v>
      </c>
      <c r="AB209" s="219">
        <v>37.757903684488205</v>
      </c>
      <c r="AC209" s="219">
        <v>37.12534931067448</v>
      </c>
      <c r="AD209" s="219">
        <v>36.492794936860754</v>
      </c>
      <c r="AE209" s="219">
        <v>35.860240563047029</v>
      </c>
      <c r="AF209" s="219">
        <v>35.227686189233303</v>
      </c>
      <c r="AG209" s="219">
        <v>34.595131815419577</v>
      </c>
      <c r="AH209" s="219">
        <v>33.962577441605845</v>
      </c>
      <c r="AI209" s="219">
        <v>33.330023067792126</v>
      </c>
      <c r="AJ209" s="219">
        <v>32.697468693978394</v>
      </c>
      <c r="AK209" s="219">
        <v>32.064914320164668</v>
      </c>
      <c r="AL209" s="219">
        <v>31.432359946350942</v>
      </c>
      <c r="AM209" s="219">
        <v>30.79980557253722</v>
      </c>
      <c r="AN209" s="219">
        <v>30.167251198723488</v>
      </c>
      <c r="AO209" s="219">
        <v>29.534696824909762</v>
      </c>
      <c r="AP209" s="219">
        <v>28.902142451096026</v>
      </c>
      <c r="AQ209" s="135"/>
      <c r="AR209" s="135"/>
      <c r="AS209" s="135"/>
      <c r="AT209" s="135"/>
      <c r="AU209" s="135"/>
      <c r="AV209" s="135"/>
      <c r="AW209" s="135"/>
      <c r="AZ209" s="135"/>
      <c r="BA209" s="135"/>
      <c r="BB209" s="135"/>
      <c r="BC209" s="135"/>
      <c r="BD209" s="135"/>
      <c r="BE209" s="204"/>
      <c r="BF209" s="204"/>
      <c r="BG209" s="204"/>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row>
    <row r="210" spans="1:89" ht="14.25" customHeight="1" thickTop="1" x14ac:dyDescent="0.2">
      <c r="G210" s="143"/>
      <c r="H210" s="393"/>
      <c r="J210" s="347"/>
      <c r="K210" s="199" t="s">
        <v>1033</v>
      </c>
      <c r="L210" s="199" t="s">
        <v>948</v>
      </c>
      <c r="M210" s="220">
        <v>44.991185857284954</v>
      </c>
      <c r="N210" s="220">
        <v>47.862963677962711</v>
      </c>
      <c r="O210" s="220">
        <v>45.876950417601961</v>
      </c>
      <c r="P210" s="220">
        <v>43.890937157241211</v>
      </c>
      <c r="Q210" s="220">
        <v>41.904923896880462</v>
      </c>
      <c r="R210" s="220">
        <v>39.918910636519712</v>
      </c>
      <c r="S210" s="220">
        <v>37.932897376158962</v>
      </c>
      <c r="T210" s="220">
        <v>35.94688411579822</v>
      </c>
      <c r="U210" s="220">
        <v>33.96087085543747</v>
      </c>
      <c r="V210" s="220">
        <v>31.97485759507672</v>
      </c>
      <c r="W210" s="220">
        <v>29.988844334715974</v>
      </c>
      <c r="X210" s="220">
        <v>28.002831074355225</v>
      </c>
      <c r="Y210" s="220">
        <v>26.016817813994475</v>
      </c>
      <c r="Z210" s="220">
        <v>24.030804553633725</v>
      </c>
      <c r="AA210" s="220">
        <v>22.044791293272965</v>
      </c>
      <c r="AB210" s="220">
        <v>21.785835749039556</v>
      </c>
      <c r="AC210" s="220">
        <v>21.526880204806144</v>
      </c>
      <c r="AD210" s="220">
        <v>21.267924660572735</v>
      </c>
      <c r="AE210" s="220">
        <v>21.008969116339326</v>
      </c>
      <c r="AF210" s="220">
        <v>20.750013572105914</v>
      </c>
      <c r="AG210" s="220">
        <v>20.491058027872505</v>
      </c>
      <c r="AH210" s="220">
        <v>20.232102483639096</v>
      </c>
      <c r="AI210" s="220">
        <v>19.97314693940568</v>
      </c>
      <c r="AJ210" s="220">
        <v>19.714191395172271</v>
      </c>
      <c r="AK210" s="220">
        <v>19.455235850938859</v>
      </c>
      <c r="AL210" s="220">
        <v>19.19628030670545</v>
      </c>
      <c r="AM210" s="220">
        <v>18.937324762472041</v>
      </c>
      <c r="AN210" s="220">
        <v>18.678369218238629</v>
      </c>
      <c r="AO210" s="220">
        <v>18.41941367400522</v>
      </c>
      <c r="AP210" s="220">
        <v>18.160458129771794</v>
      </c>
    </row>
    <row r="211" spans="1:89" ht="14.25" customHeight="1" x14ac:dyDescent="0.2">
      <c r="G211" s="143"/>
      <c r="H211" s="393"/>
      <c r="J211" s="347"/>
      <c r="K211" s="140" t="s">
        <v>1033</v>
      </c>
      <c r="L211" s="190" t="s">
        <v>949</v>
      </c>
      <c r="M211" s="218">
        <v>44.991185857284954</v>
      </c>
      <c r="N211" s="218">
        <v>47.862963677962711</v>
      </c>
      <c r="O211" s="218">
        <v>46.404438968203735</v>
      </c>
      <c r="P211" s="218">
        <v>44.945914258444766</v>
      </c>
      <c r="Q211" s="218">
        <v>43.48738954868579</v>
      </c>
      <c r="R211" s="218">
        <v>42.028864838926808</v>
      </c>
      <c r="S211" s="218">
        <v>40.570340129167846</v>
      </c>
      <c r="T211" s="218">
        <v>39.11181541940887</v>
      </c>
      <c r="U211" s="218">
        <v>37.653290709649895</v>
      </c>
      <c r="V211" s="218">
        <v>36.194765999890919</v>
      </c>
      <c r="W211" s="218">
        <v>34.736241290131943</v>
      </c>
      <c r="X211" s="218">
        <v>33.277716580372974</v>
      </c>
      <c r="Y211" s="218">
        <v>31.819191870613999</v>
      </c>
      <c r="Z211" s="218">
        <v>30.360667160855023</v>
      </c>
      <c r="AA211" s="218">
        <v>28.902142451096026</v>
      </c>
      <c r="AB211" s="218">
        <v>28.444985707241152</v>
      </c>
      <c r="AC211" s="218">
        <v>27.987828963386281</v>
      </c>
      <c r="AD211" s="218">
        <v>27.530672219531411</v>
      </c>
      <c r="AE211" s="218">
        <v>27.07351547567654</v>
      </c>
      <c r="AF211" s="218">
        <v>26.616358731821666</v>
      </c>
      <c r="AG211" s="218">
        <v>26.159201987966803</v>
      </c>
      <c r="AH211" s="218">
        <v>25.702045244111932</v>
      </c>
      <c r="AI211" s="218">
        <v>25.244888500257058</v>
      </c>
      <c r="AJ211" s="218">
        <v>24.787731756402192</v>
      </c>
      <c r="AK211" s="218">
        <v>24.330575012547317</v>
      </c>
      <c r="AL211" s="218">
        <v>23.873418268692447</v>
      </c>
      <c r="AM211" s="218">
        <v>23.41626152483758</v>
      </c>
      <c r="AN211" s="218">
        <v>22.95910478098271</v>
      </c>
      <c r="AO211" s="218">
        <v>22.501948037127843</v>
      </c>
      <c r="AP211" s="218">
        <v>22.044791293272965</v>
      </c>
    </row>
    <row r="212" spans="1:89" ht="14.25" customHeight="1" thickBot="1" x14ac:dyDescent="0.25">
      <c r="G212" s="143"/>
      <c r="H212" s="393"/>
      <c r="J212" s="394"/>
      <c r="K212" s="201" t="s">
        <v>1033</v>
      </c>
      <c r="L212" s="201" t="s">
        <v>950</v>
      </c>
      <c r="M212" s="219">
        <v>44.991185857284954</v>
      </c>
      <c r="N212" s="219">
        <v>47.862963677962711</v>
      </c>
      <c r="O212" s="219">
        <v>47.134309399527268</v>
      </c>
      <c r="P212" s="219">
        <v>46.405655121091819</v>
      </c>
      <c r="Q212" s="219">
        <v>45.677000842656383</v>
      </c>
      <c r="R212" s="219">
        <v>44.948346564220941</v>
      </c>
      <c r="S212" s="219">
        <v>44.219692285785499</v>
      </c>
      <c r="T212" s="219">
        <v>43.491038007350056</v>
      </c>
      <c r="U212" s="219">
        <v>42.762383728914614</v>
      </c>
      <c r="V212" s="219">
        <v>42.033729450479171</v>
      </c>
      <c r="W212" s="219">
        <v>41.305075172043729</v>
      </c>
      <c r="X212" s="219">
        <v>40.57642089360828</v>
      </c>
      <c r="Y212" s="219">
        <v>39.847766615172837</v>
      </c>
      <c r="Z212" s="219">
        <v>39.119112336737395</v>
      </c>
      <c r="AA212" s="219">
        <v>38.390458058301924</v>
      </c>
      <c r="AB212" s="219">
        <v>37.757903684488205</v>
      </c>
      <c r="AC212" s="219">
        <v>37.12534931067448</v>
      </c>
      <c r="AD212" s="219">
        <v>36.492794936860754</v>
      </c>
      <c r="AE212" s="219">
        <v>35.860240563047029</v>
      </c>
      <c r="AF212" s="219">
        <v>35.227686189233303</v>
      </c>
      <c r="AG212" s="219">
        <v>34.595131815419577</v>
      </c>
      <c r="AH212" s="219">
        <v>33.962577441605845</v>
      </c>
      <c r="AI212" s="219">
        <v>33.330023067792126</v>
      </c>
      <c r="AJ212" s="219">
        <v>32.697468693978394</v>
      </c>
      <c r="AK212" s="219">
        <v>32.064914320164668</v>
      </c>
      <c r="AL212" s="219">
        <v>31.432359946350942</v>
      </c>
      <c r="AM212" s="219">
        <v>30.79980557253722</v>
      </c>
      <c r="AN212" s="219">
        <v>30.167251198723488</v>
      </c>
      <c r="AO212" s="219">
        <v>29.534696824909762</v>
      </c>
      <c r="AP212" s="219">
        <v>28.902142451096026</v>
      </c>
    </row>
    <row r="213" spans="1:89" ht="14.25" customHeight="1" thickTop="1" x14ac:dyDescent="0.2">
      <c r="G213" s="143"/>
      <c r="H213" s="393"/>
      <c r="J213" s="206"/>
      <c r="K213" s="140"/>
      <c r="L213" s="140"/>
    </row>
    <row r="214" spans="1:89" ht="14.25" customHeight="1" x14ac:dyDescent="0.2">
      <c r="G214" s="143"/>
      <c r="H214" s="393"/>
      <c r="M214" s="127">
        <v>2021</v>
      </c>
      <c r="N214" s="127">
        <v>2022</v>
      </c>
      <c r="O214" s="127">
        <v>2023</v>
      </c>
      <c r="P214" s="127">
        <v>2024</v>
      </c>
      <c r="Q214" s="127">
        <v>2025</v>
      </c>
      <c r="R214" s="127">
        <v>2026</v>
      </c>
      <c r="S214" s="127">
        <v>2027</v>
      </c>
      <c r="T214" s="127">
        <v>2028</v>
      </c>
      <c r="U214" s="127">
        <v>2029</v>
      </c>
      <c r="V214" s="127">
        <v>2030</v>
      </c>
      <c r="W214" s="127">
        <v>2031</v>
      </c>
      <c r="X214" s="127">
        <v>2032</v>
      </c>
      <c r="Y214" s="127">
        <v>2033</v>
      </c>
      <c r="Z214" s="127">
        <v>2034</v>
      </c>
      <c r="AA214" s="127">
        <v>2035</v>
      </c>
      <c r="AB214" s="127">
        <v>2036</v>
      </c>
      <c r="AC214" s="127">
        <v>2037</v>
      </c>
      <c r="AD214" s="127">
        <v>2038</v>
      </c>
      <c r="AE214" s="127">
        <v>2039</v>
      </c>
      <c r="AF214" s="127">
        <v>2040</v>
      </c>
      <c r="AG214" s="127">
        <v>2041</v>
      </c>
      <c r="AH214" s="127">
        <v>2042</v>
      </c>
      <c r="AI214" s="127">
        <v>2043</v>
      </c>
      <c r="AJ214" s="127">
        <v>2044</v>
      </c>
      <c r="AK214" s="127">
        <v>2045</v>
      </c>
      <c r="AL214" s="127">
        <v>2046</v>
      </c>
      <c r="AM214" s="127">
        <v>2047</v>
      </c>
      <c r="AN214" s="127">
        <v>2048</v>
      </c>
      <c r="AO214" s="127">
        <v>2049</v>
      </c>
      <c r="AP214" s="127">
        <v>2050</v>
      </c>
    </row>
    <row r="215" spans="1:89" ht="14.25" customHeight="1" x14ac:dyDescent="0.2">
      <c r="G215" s="143"/>
      <c r="H215" s="393"/>
      <c r="J215" s="346" t="s">
        <v>968</v>
      </c>
      <c r="K215" s="199" t="s">
        <v>1023</v>
      </c>
      <c r="L215" s="199" t="s">
        <v>948</v>
      </c>
      <c r="M215" s="225">
        <v>1245.8150824114007</v>
      </c>
      <c r="N215" s="225">
        <v>1325.3351940546816</v>
      </c>
      <c r="O215" s="225">
        <v>1270.3420831490298</v>
      </c>
      <c r="P215" s="225">
        <v>1215.3489722433781</v>
      </c>
      <c r="Q215" s="225">
        <v>1160.3558613377263</v>
      </c>
      <c r="R215" s="225">
        <v>1105.3627504320746</v>
      </c>
      <c r="S215" s="225">
        <v>1050.3696395264228</v>
      </c>
      <c r="T215" s="225">
        <v>995.37652862077118</v>
      </c>
      <c r="U215" s="225">
        <v>940.38341771511944</v>
      </c>
      <c r="V215" s="225">
        <v>885.39030680946769</v>
      </c>
      <c r="W215" s="225">
        <v>830.39719590381605</v>
      </c>
      <c r="X215" s="225">
        <v>775.40408499816431</v>
      </c>
      <c r="Y215" s="225">
        <v>720.41097409251256</v>
      </c>
      <c r="Z215" s="225">
        <v>665.41786318686081</v>
      </c>
      <c r="AA215" s="225">
        <v>610.42475228120873</v>
      </c>
      <c r="AB215" s="225">
        <v>603.2542206196656</v>
      </c>
      <c r="AC215" s="225">
        <v>596.08368895812237</v>
      </c>
      <c r="AD215" s="225">
        <v>588.91315729657924</v>
      </c>
      <c r="AE215" s="225">
        <v>581.74262563503612</v>
      </c>
      <c r="AF215" s="225">
        <v>574.57209397349288</v>
      </c>
      <c r="AG215" s="225">
        <v>567.40156231194976</v>
      </c>
      <c r="AH215" s="225">
        <v>560.23103065040664</v>
      </c>
      <c r="AI215" s="225">
        <v>553.06049898886329</v>
      </c>
      <c r="AJ215" s="225">
        <v>545.88996732732016</v>
      </c>
      <c r="AK215" s="225">
        <v>538.71943566577693</v>
      </c>
      <c r="AL215" s="225">
        <v>531.5489040042338</v>
      </c>
      <c r="AM215" s="225">
        <v>524.37837234269068</v>
      </c>
      <c r="AN215" s="225">
        <v>517.20784068114745</v>
      </c>
      <c r="AO215" s="225">
        <v>510.03730901960432</v>
      </c>
      <c r="AP215" s="225">
        <v>502.86677735806063</v>
      </c>
    </row>
    <row r="216" spans="1:89" ht="14.25" customHeight="1" x14ac:dyDescent="0.2">
      <c r="G216" s="143"/>
      <c r="H216" s="393"/>
      <c r="J216" s="347"/>
      <c r="K216" s="140" t="s">
        <v>1023</v>
      </c>
      <c r="L216" s="190" t="s">
        <v>949</v>
      </c>
      <c r="M216" s="226">
        <v>1245.8150824114007</v>
      </c>
      <c r="N216" s="226">
        <v>1325.3351940546816</v>
      </c>
      <c r="O216" s="226">
        <v>1284.9483483455851</v>
      </c>
      <c r="P216" s="226">
        <v>1244.5615026364892</v>
      </c>
      <c r="Q216" s="226">
        <v>1204.1746569273928</v>
      </c>
      <c r="R216" s="226">
        <v>1163.7878112182964</v>
      </c>
      <c r="S216" s="226">
        <v>1123.4009655092004</v>
      </c>
      <c r="T216" s="226">
        <v>1083.014119800104</v>
      </c>
      <c r="U216" s="226">
        <v>1042.6272740910078</v>
      </c>
      <c r="V216" s="226">
        <v>1002.2404283819116</v>
      </c>
      <c r="W216" s="226">
        <v>961.85358267281526</v>
      </c>
      <c r="X216" s="226">
        <v>921.46673696371909</v>
      </c>
      <c r="Y216" s="226">
        <v>881.07989125462279</v>
      </c>
      <c r="Z216" s="226">
        <v>840.6930455455265</v>
      </c>
      <c r="AA216" s="226">
        <v>800.30619983642964</v>
      </c>
      <c r="AB216" s="226">
        <v>787.64743666608149</v>
      </c>
      <c r="AC216" s="226">
        <v>774.98867349573345</v>
      </c>
      <c r="AD216" s="226">
        <v>762.32991032538541</v>
      </c>
      <c r="AE216" s="226">
        <v>749.67114715503737</v>
      </c>
      <c r="AF216" s="226">
        <v>737.01238398468922</v>
      </c>
      <c r="AG216" s="226">
        <v>724.3536208143413</v>
      </c>
      <c r="AH216" s="226">
        <v>711.69485764399326</v>
      </c>
      <c r="AI216" s="226">
        <v>699.03609447364511</v>
      </c>
      <c r="AJ216" s="226">
        <v>686.37733130329718</v>
      </c>
      <c r="AK216" s="226">
        <v>673.71856813294903</v>
      </c>
      <c r="AL216" s="226">
        <v>661.05980496260099</v>
      </c>
      <c r="AM216" s="226">
        <v>648.40104179225295</v>
      </c>
      <c r="AN216" s="226">
        <v>635.74227862190492</v>
      </c>
      <c r="AO216" s="226">
        <v>623.08351545155699</v>
      </c>
      <c r="AP216" s="226">
        <v>610.42475228120873</v>
      </c>
    </row>
    <row r="217" spans="1:89" ht="14.25" customHeight="1" thickBot="1" x14ac:dyDescent="0.25">
      <c r="G217" s="143"/>
      <c r="H217" s="393"/>
      <c r="J217" s="347"/>
      <c r="K217" s="201" t="s">
        <v>1023</v>
      </c>
      <c r="L217" s="201" t="s">
        <v>950</v>
      </c>
      <c r="M217" s="227">
        <v>1245.8150824114007</v>
      </c>
      <c r="N217" s="227">
        <v>1325.3351940546816</v>
      </c>
      <c r="O217" s="227">
        <v>1305.1586089604816</v>
      </c>
      <c r="P217" s="227">
        <v>1284.9820238662817</v>
      </c>
      <c r="Q217" s="227">
        <v>1264.805438772082</v>
      </c>
      <c r="R217" s="227">
        <v>1244.628853677882</v>
      </c>
      <c r="S217" s="227">
        <v>1224.4522685836823</v>
      </c>
      <c r="T217" s="227">
        <v>1204.2756834894824</v>
      </c>
      <c r="U217" s="227">
        <v>1184.0990983952827</v>
      </c>
      <c r="V217" s="227">
        <v>1163.9225133010827</v>
      </c>
      <c r="W217" s="227">
        <v>1143.7459282068828</v>
      </c>
      <c r="X217" s="227">
        <v>1123.5693431126829</v>
      </c>
      <c r="Y217" s="227">
        <v>1103.3927580184829</v>
      </c>
      <c r="Z217" s="227">
        <v>1083.2161729242832</v>
      </c>
      <c r="AA217" s="227">
        <v>1063.0395878300826</v>
      </c>
      <c r="AB217" s="227">
        <v>1045.5240286305059</v>
      </c>
      <c r="AC217" s="227">
        <v>1028.0084694309292</v>
      </c>
      <c r="AD217" s="227">
        <v>1010.4929102313522</v>
      </c>
      <c r="AE217" s="227">
        <v>992.97735103177536</v>
      </c>
      <c r="AF217" s="227">
        <v>975.46179183219851</v>
      </c>
      <c r="AG217" s="227">
        <v>957.94623263262167</v>
      </c>
      <c r="AH217" s="227">
        <v>940.43067343304472</v>
      </c>
      <c r="AI217" s="227">
        <v>922.91511423346799</v>
      </c>
      <c r="AJ217" s="227">
        <v>905.39955503389115</v>
      </c>
      <c r="AK217" s="227">
        <v>887.88399583431419</v>
      </c>
      <c r="AL217" s="227">
        <v>870.36843663473735</v>
      </c>
      <c r="AM217" s="227">
        <v>852.85287743516062</v>
      </c>
      <c r="AN217" s="227">
        <v>835.33731823558367</v>
      </c>
      <c r="AO217" s="227">
        <v>817.82175903600682</v>
      </c>
      <c r="AP217" s="227">
        <v>800.30619983642964</v>
      </c>
    </row>
    <row r="218" spans="1:89" ht="14.25" customHeight="1" thickTop="1" x14ac:dyDescent="0.2">
      <c r="G218" s="143"/>
      <c r="H218" s="393"/>
      <c r="J218" s="347"/>
      <c r="K218" s="199" t="s">
        <v>1025</v>
      </c>
      <c r="L218" s="199" t="s">
        <v>948</v>
      </c>
      <c r="M218" s="225">
        <v>1245.8150824114007</v>
      </c>
      <c r="N218" s="225">
        <v>1325.3351940546816</v>
      </c>
      <c r="O218" s="225">
        <v>1270.3420831490298</v>
      </c>
      <c r="P218" s="225">
        <v>1215.3489722433781</v>
      </c>
      <c r="Q218" s="225">
        <v>1160.3558613377263</v>
      </c>
      <c r="R218" s="225">
        <v>1105.3627504320746</v>
      </c>
      <c r="S218" s="225">
        <v>1050.3696395264228</v>
      </c>
      <c r="T218" s="225">
        <v>995.37652862077118</v>
      </c>
      <c r="U218" s="225">
        <v>940.38341771511944</v>
      </c>
      <c r="V218" s="225">
        <v>885.39030680946769</v>
      </c>
      <c r="W218" s="225">
        <v>830.39719590381605</v>
      </c>
      <c r="X218" s="225">
        <v>775.40408499816431</v>
      </c>
      <c r="Y218" s="225">
        <v>720.41097409251256</v>
      </c>
      <c r="Z218" s="225">
        <v>665.41786318686081</v>
      </c>
      <c r="AA218" s="225">
        <v>610.42475228120873</v>
      </c>
      <c r="AB218" s="225">
        <v>603.2542206196656</v>
      </c>
      <c r="AC218" s="225">
        <v>596.08368895812237</v>
      </c>
      <c r="AD218" s="225">
        <v>588.91315729657924</v>
      </c>
      <c r="AE218" s="225">
        <v>581.74262563503612</v>
      </c>
      <c r="AF218" s="225">
        <v>574.57209397349288</v>
      </c>
      <c r="AG218" s="225">
        <v>567.40156231194976</v>
      </c>
      <c r="AH218" s="225">
        <v>560.23103065040664</v>
      </c>
      <c r="AI218" s="225">
        <v>553.06049898886329</v>
      </c>
      <c r="AJ218" s="225">
        <v>545.88996732732016</v>
      </c>
      <c r="AK218" s="225">
        <v>538.71943566577693</v>
      </c>
      <c r="AL218" s="225">
        <v>531.5489040042338</v>
      </c>
      <c r="AM218" s="225">
        <v>524.37837234269068</v>
      </c>
      <c r="AN218" s="225">
        <v>517.20784068114745</v>
      </c>
      <c r="AO218" s="225">
        <v>510.03730901960432</v>
      </c>
      <c r="AP218" s="225">
        <v>502.86677735806063</v>
      </c>
    </row>
    <row r="219" spans="1:89" ht="14.25" customHeight="1" x14ac:dyDescent="0.25">
      <c r="G219" s="143"/>
      <c r="H219" s="393"/>
      <c r="J219" s="347"/>
      <c r="K219" s="140" t="s">
        <v>1025</v>
      </c>
      <c r="L219" s="190" t="s">
        <v>949</v>
      </c>
      <c r="M219" s="226">
        <v>1245.8150824114007</v>
      </c>
      <c r="N219" s="226">
        <v>1325.3351940546816</v>
      </c>
      <c r="O219" s="226">
        <v>1284.9483483455851</v>
      </c>
      <c r="P219" s="226">
        <v>1244.5615026364892</v>
      </c>
      <c r="Q219" s="226">
        <v>1204.1746569273928</v>
      </c>
      <c r="R219" s="226">
        <v>1163.7878112182964</v>
      </c>
      <c r="S219" s="226">
        <v>1123.4009655092004</v>
      </c>
      <c r="T219" s="226">
        <v>1083.014119800104</v>
      </c>
      <c r="U219" s="226">
        <v>1042.6272740910078</v>
      </c>
      <c r="V219" s="226">
        <v>1002.2404283819116</v>
      </c>
      <c r="W219" s="226">
        <v>961.85358267281526</v>
      </c>
      <c r="X219" s="226">
        <v>921.46673696371909</v>
      </c>
      <c r="Y219" s="226">
        <v>881.07989125462279</v>
      </c>
      <c r="Z219" s="226">
        <v>840.6930455455265</v>
      </c>
      <c r="AA219" s="226">
        <v>800.30619983642964</v>
      </c>
      <c r="AB219" s="226">
        <v>787.64743666608149</v>
      </c>
      <c r="AC219" s="226">
        <v>774.98867349573345</v>
      </c>
      <c r="AD219" s="226">
        <v>762.32991032538541</v>
      </c>
      <c r="AE219" s="226">
        <v>749.67114715503737</v>
      </c>
      <c r="AF219" s="226">
        <v>737.01238398468922</v>
      </c>
      <c r="AG219" s="226">
        <v>724.3536208143413</v>
      </c>
      <c r="AH219" s="226">
        <v>711.69485764399326</v>
      </c>
      <c r="AI219" s="226">
        <v>699.03609447364511</v>
      </c>
      <c r="AJ219" s="226">
        <v>686.37733130329718</v>
      </c>
      <c r="AK219" s="226">
        <v>673.71856813294903</v>
      </c>
      <c r="AL219" s="226">
        <v>661.05980496260099</v>
      </c>
      <c r="AM219" s="226">
        <v>648.40104179225295</v>
      </c>
      <c r="AN219" s="226">
        <v>635.74227862190492</v>
      </c>
      <c r="AO219" s="226">
        <v>623.08351545155699</v>
      </c>
      <c r="AP219" s="226">
        <v>610.42475228120873</v>
      </c>
      <c r="AQ219"/>
    </row>
    <row r="220" spans="1:89" ht="14.25" customHeight="1" thickBot="1" x14ac:dyDescent="0.25">
      <c r="G220" s="143"/>
      <c r="H220" s="393"/>
      <c r="J220" s="347"/>
      <c r="K220" s="201" t="s">
        <v>1025</v>
      </c>
      <c r="L220" s="201" t="s">
        <v>950</v>
      </c>
      <c r="M220" s="227">
        <v>1245.8150824114007</v>
      </c>
      <c r="N220" s="227">
        <v>1325.3351940546816</v>
      </c>
      <c r="O220" s="227">
        <v>1305.1586089604816</v>
      </c>
      <c r="P220" s="227">
        <v>1284.9820238662817</v>
      </c>
      <c r="Q220" s="227">
        <v>1264.805438772082</v>
      </c>
      <c r="R220" s="227">
        <v>1244.628853677882</v>
      </c>
      <c r="S220" s="227">
        <v>1224.4522685836823</v>
      </c>
      <c r="T220" s="227">
        <v>1204.2756834894824</v>
      </c>
      <c r="U220" s="227">
        <v>1184.0990983952827</v>
      </c>
      <c r="V220" s="227">
        <v>1163.9225133010827</v>
      </c>
      <c r="W220" s="227">
        <v>1143.7459282068828</v>
      </c>
      <c r="X220" s="227">
        <v>1123.5693431126829</v>
      </c>
      <c r="Y220" s="227">
        <v>1103.3927580184829</v>
      </c>
      <c r="Z220" s="227">
        <v>1083.2161729242832</v>
      </c>
      <c r="AA220" s="227">
        <v>1063.0395878300826</v>
      </c>
      <c r="AB220" s="227">
        <v>1045.5240286305059</v>
      </c>
      <c r="AC220" s="227">
        <v>1028.0084694309292</v>
      </c>
      <c r="AD220" s="227">
        <v>1010.4929102313522</v>
      </c>
      <c r="AE220" s="227">
        <v>992.97735103177536</v>
      </c>
      <c r="AF220" s="227">
        <v>975.46179183219851</v>
      </c>
      <c r="AG220" s="227">
        <v>957.94623263262167</v>
      </c>
      <c r="AH220" s="227">
        <v>940.43067343304472</v>
      </c>
      <c r="AI220" s="227">
        <v>922.91511423346799</v>
      </c>
      <c r="AJ220" s="227">
        <v>905.39955503389115</v>
      </c>
      <c r="AK220" s="227">
        <v>887.88399583431419</v>
      </c>
      <c r="AL220" s="227">
        <v>870.36843663473735</v>
      </c>
      <c r="AM220" s="227">
        <v>852.85287743516062</v>
      </c>
      <c r="AN220" s="227">
        <v>835.33731823558367</v>
      </c>
      <c r="AO220" s="227">
        <v>817.82175903600682</v>
      </c>
      <c r="AP220" s="227">
        <v>800.30619983642964</v>
      </c>
    </row>
    <row r="221" spans="1:89" ht="13.5" customHeight="1" thickTop="1" thickBot="1" x14ac:dyDescent="0.25">
      <c r="G221" s="143"/>
      <c r="H221" s="393"/>
      <c r="J221" s="347"/>
      <c r="K221" s="199" t="s">
        <v>1026</v>
      </c>
      <c r="L221" s="199" t="s">
        <v>948</v>
      </c>
      <c r="M221" s="225">
        <v>1245.8150824114007</v>
      </c>
      <c r="N221" s="225">
        <v>1325.3351940546816</v>
      </c>
      <c r="O221" s="225">
        <v>1270.3420831490298</v>
      </c>
      <c r="P221" s="225">
        <v>1215.3489722433781</v>
      </c>
      <c r="Q221" s="225">
        <v>1160.3558613377263</v>
      </c>
      <c r="R221" s="225">
        <v>1105.3627504320746</v>
      </c>
      <c r="S221" s="225">
        <v>1050.3696395264228</v>
      </c>
      <c r="T221" s="225">
        <v>995.37652862077118</v>
      </c>
      <c r="U221" s="225">
        <v>940.38341771511944</v>
      </c>
      <c r="V221" s="225">
        <v>885.39030680946769</v>
      </c>
      <c r="W221" s="225">
        <v>830.39719590381605</v>
      </c>
      <c r="X221" s="225">
        <v>775.40408499816431</v>
      </c>
      <c r="Y221" s="225">
        <v>720.41097409251256</v>
      </c>
      <c r="Z221" s="225">
        <v>665.41786318686081</v>
      </c>
      <c r="AA221" s="225">
        <v>610.42475228120873</v>
      </c>
      <c r="AB221" s="225">
        <v>603.2542206196656</v>
      </c>
      <c r="AC221" s="225">
        <v>596.08368895812237</v>
      </c>
      <c r="AD221" s="225">
        <v>588.91315729657924</v>
      </c>
      <c r="AE221" s="225">
        <v>581.74262563503612</v>
      </c>
      <c r="AF221" s="225">
        <v>574.57209397349288</v>
      </c>
      <c r="AG221" s="225">
        <v>567.40156231194976</v>
      </c>
      <c r="AH221" s="225">
        <v>560.23103065040664</v>
      </c>
      <c r="AI221" s="225">
        <v>553.06049898886329</v>
      </c>
      <c r="AJ221" s="225">
        <v>545.88996732732016</v>
      </c>
      <c r="AK221" s="225">
        <v>538.71943566577693</v>
      </c>
      <c r="AL221" s="225">
        <v>531.5489040042338</v>
      </c>
      <c r="AM221" s="225">
        <v>524.37837234269068</v>
      </c>
      <c r="AN221" s="225">
        <v>517.20784068114745</v>
      </c>
      <c r="AO221" s="225">
        <v>510.03730901960432</v>
      </c>
      <c r="AP221" s="225">
        <v>502.86677735806063</v>
      </c>
      <c r="AT221" s="204"/>
      <c r="AU221" s="204"/>
      <c r="AV221" s="204"/>
      <c r="AW221" s="204"/>
      <c r="AZ221" s="204"/>
    </row>
    <row r="222" spans="1:89" s="204" customFormat="1" ht="14.25" customHeight="1" thickTop="1" thickBot="1" x14ac:dyDescent="0.25">
      <c r="A222" s="135"/>
      <c r="B222" s="135"/>
      <c r="C222" s="135"/>
      <c r="D222" s="135"/>
      <c r="E222" s="135"/>
      <c r="F222" s="135"/>
      <c r="G222" s="143"/>
      <c r="H222" s="393"/>
      <c r="I222" s="135"/>
      <c r="J222" s="347"/>
      <c r="K222" s="140" t="s">
        <v>1026</v>
      </c>
      <c r="L222" s="190" t="s">
        <v>949</v>
      </c>
      <c r="M222" s="226">
        <v>1245.8150824114007</v>
      </c>
      <c r="N222" s="226">
        <v>1325.3351940546816</v>
      </c>
      <c r="O222" s="226">
        <v>1284.9483483455851</v>
      </c>
      <c r="P222" s="226">
        <v>1244.5615026364892</v>
      </c>
      <c r="Q222" s="226">
        <v>1204.1746569273928</v>
      </c>
      <c r="R222" s="226">
        <v>1163.7878112182964</v>
      </c>
      <c r="S222" s="226">
        <v>1123.4009655092004</v>
      </c>
      <c r="T222" s="226">
        <v>1083.014119800104</v>
      </c>
      <c r="U222" s="226">
        <v>1042.6272740910078</v>
      </c>
      <c r="V222" s="226">
        <v>1002.2404283819116</v>
      </c>
      <c r="W222" s="226">
        <v>961.85358267281526</v>
      </c>
      <c r="X222" s="226">
        <v>921.46673696371909</v>
      </c>
      <c r="Y222" s="226">
        <v>881.07989125462279</v>
      </c>
      <c r="Z222" s="226">
        <v>840.6930455455265</v>
      </c>
      <c r="AA222" s="226">
        <v>800.30619983642964</v>
      </c>
      <c r="AB222" s="226">
        <v>787.64743666608149</v>
      </c>
      <c r="AC222" s="226">
        <v>774.98867349573345</v>
      </c>
      <c r="AD222" s="226">
        <v>762.32991032538541</v>
      </c>
      <c r="AE222" s="226">
        <v>749.67114715503737</v>
      </c>
      <c r="AF222" s="226">
        <v>737.01238398468922</v>
      </c>
      <c r="AG222" s="226">
        <v>724.3536208143413</v>
      </c>
      <c r="AH222" s="226">
        <v>711.69485764399326</v>
      </c>
      <c r="AI222" s="226">
        <v>699.03609447364511</v>
      </c>
      <c r="AJ222" s="226">
        <v>686.37733130329718</v>
      </c>
      <c r="AK222" s="226">
        <v>673.71856813294903</v>
      </c>
      <c r="AL222" s="226">
        <v>661.05980496260099</v>
      </c>
      <c r="AM222" s="226">
        <v>648.40104179225295</v>
      </c>
      <c r="AN222" s="226">
        <v>635.74227862190492</v>
      </c>
      <c r="AO222" s="226">
        <v>623.08351545155699</v>
      </c>
      <c r="AP222" s="226">
        <v>610.42475228120873</v>
      </c>
      <c r="AQ222" s="135"/>
      <c r="AR222" s="135"/>
      <c r="AS222" s="135"/>
      <c r="AT222" s="205"/>
      <c r="AU222" s="205"/>
      <c r="AV222" s="205"/>
      <c r="AW222" s="205"/>
      <c r="AZ222" s="20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row>
    <row r="223" spans="1:89" s="205" customFormat="1" ht="14.25" customHeight="1" thickTop="1" thickBot="1" x14ac:dyDescent="0.25">
      <c r="A223" s="135"/>
      <c r="B223" s="135"/>
      <c r="C223" s="135"/>
      <c r="D223" s="135"/>
      <c r="E223" s="135"/>
      <c r="F223" s="135"/>
      <c r="G223" s="143"/>
      <c r="H223" s="393"/>
      <c r="I223" s="135"/>
      <c r="J223" s="347"/>
      <c r="K223" s="201" t="s">
        <v>1026</v>
      </c>
      <c r="L223" s="201" t="s">
        <v>950</v>
      </c>
      <c r="M223" s="227">
        <v>1245.8150824114007</v>
      </c>
      <c r="N223" s="227">
        <v>1325.3351940546816</v>
      </c>
      <c r="O223" s="227">
        <v>1305.1586089604816</v>
      </c>
      <c r="P223" s="227">
        <v>1284.9820238662817</v>
      </c>
      <c r="Q223" s="227">
        <v>1264.805438772082</v>
      </c>
      <c r="R223" s="227">
        <v>1244.628853677882</v>
      </c>
      <c r="S223" s="227">
        <v>1224.4522685836823</v>
      </c>
      <c r="T223" s="227">
        <v>1204.2756834894824</v>
      </c>
      <c r="U223" s="227">
        <v>1184.0990983952827</v>
      </c>
      <c r="V223" s="227">
        <v>1163.9225133010827</v>
      </c>
      <c r="W223" s="227">
        <v>1143.7459282068828</v>
      </c>
      <c r="X223" s="227">
        <v>1123.5693431126829</v>
      </c>
      <c r="Y223" s="227">
        <v>1103.3927580184829</v>
      </c>
      <c r="Z223" s="227">
        <v>1083.2161729242832</v>
      </c>
      <c r="AA223" s="227">
        <v>1063.0395878300826</v>
      </c>
      <c r="AB223" s="227">
        <v>1045.5240286305059</v>
      </c>
      <c r="AC223" s="227">
        <v>1028.0084694309292</v>
      </c>
      <c r="AD223" s="227">
        <v>1010.4929102313522</v>
      </c>
      <c r="AE223" s="227">
        <v>992.97735103177536</v>
      </c>
      <c r="AF223" s="227">
        <v>975.46179183219851</v>
      </c>
      <c r="AG223" s="227">
        <v>957.94623263262167</v>
      </c>
      <c r="AH223" s="227">
        <v>940.43067343304472</v>
      </c>
      <c r="AI223" s="227">
        <v>922.91511423346799</v>
      </c>
      <c r="AJ223" s="227">
        <v>905.39955503389115</v>
      </c>
      <c r="AK223" s="227">
        <v>887.88399583431419</v>
      </c>
      <c r="AL223" s="227">
        <v>870.36843663473735</v>
      </c>
      <c r="AM223" s="227">
        <v>852.85287743516062</v>
      </c>
      <c r="AN223" s="227">
        <v>835.33731823558367</v>
      </c>
      <c r="AO223" s="227">
        <v>817.82175903600682</v>
      </c>
      <c r="AP223" s="227">
        <v>800.30619983642964</v>
      </c>
      <c r="AQ223" s="135"/>
      <c r="AR223" s="135"/>
      <c r="AS223" s="135"/>
      <c r="AT223" s="135"/>
      <c r="AU223" s="135"/>
      <c r="AV223" s="135"/>
      <c r="AW223" s="135"/>
      <c r="AZ223" s="135"/>
      <c r="BA223" s="135"/>
      <c r="BB223" s="135"/>
      <c r="BC223" s="135"/>
      <c r="BD223" s="135"/>
      <c r="BE223" s="204"/>
      <c r="BF223" s="204"/>
      <c r="BG223" s="204"/>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row>
    <row r="224" spans="1:89" ht="13.5" customHeight="1" thickTop="1" thickBot="1" x14ac:dyDescent="0.25">
      <c r="G224" s="143"/>
      <c r="H224" s="393"/>
      <c r="J224" s="347"/>
      <c r="K224" s="199" t="s">
        <v>1027</v>
      </c>
      <c r="L224" s="199" t="s">
        <v>948</v>
      </c>
      <c r="M224" s="225">
        <v>1245.8150824114007</v>
      </c>
      <c r="N224" s="225">
        <v>1325.3351940546816</v>
      </c>
      <c r="O224" s="225">
        <v>1270.3420831490298</v>
      </c>
      <c r="P224" s="225">
        <v>1215.3489722433781</v>
      </c>
      <c r="Q224" s="225">
        <v>1160.3558613377263</v>
      </c>
      <c r="R224" s="225">
        <v>1105.3627504320746</v>
      </c>
      <c r="S224" s="225">
        <v>1050.3696395264228</v>
      </c>
      <c r="T224" s="225">
        <v>995.37652862077118</v>
      </c>
      <c r="U224" s="225">
        <v>940.38341771511944</v>
      </c>
      <c r="V224" s="225">
        <v>885.39030680946769</v>
      </c>
      <c r="W224" s="225">
        <v>830.39719590381605</v>
      </c>
      <c r="X224" s="225">
        <v>775.40408499816431</v>
      </c>
      <c r="Y224" s="225">
        <v>720.41097409251256</v>
      </c>
      <c r="Z224" s="225">
        <v>665.41786318686081</v>
      </c>
      <c r="AA224" s="225">
        <v>610.42475228120873</v>
      </c>
      <c r="AB224" s="225">
        <v>603.2542206196656</v>
      </c>
      <c r="AC224" s="225">
        <v>596.08368895812237</v>
      </c>
      <c r="AD224" s="225">
        <v>588.91315729657924</v>
      </c>
      <c r="AE224" s="225">
        <v>581.74262563503612</v>
      </c>
      <c r="AF224" s="225">
        <v>574.57209397349288</v>
      </c>
      <c r="AG224" s="225">
        <v>567.40156231194976</v>
      </c>
      <c r="AH224" s="225">
        <v>560.23103065040664</v>
      </c>
      <c r="AI224" s="225">
        <v>553.06049898886329</v>
      </c>
      <c r="AJ224" s="225">
        <v>545.88996732732016</v>
      </c>
      <c r="AK224" s="225">
        <v>538.71943566577693</v>
      </c>
      <c r="AL224" s="225">
        <v>531.5489040042338</v>
      </c>
      <c r="AM224" s="225">
        <v>524.37837234269068</v>
      </c>
      <c r="AN224" s="225">
        <v>517.20784068114745</v>
      </c>
      <c r="AO224" s="225">
        <v>510.03730901960432</v>
      </c>
      <c r="AP224" s="225">
        <v>502.86677735806063</v>
      </c>
      <c r="AT224" s="204"/>
      <c r="AU224" s="204"/>
      <c r="AV224" s="204"/>
      <c r="AW224" s="204"/>
      <c r="AZ224" s="204"/>
    </row>
    <row r="225" spans="1:89" s="204" customFormat="1" ht="14.25" customHeight="1" thickTop="1" thickBot="1" x14ac:dyDescent="0.25">
      <c r="A225" s="135"/>
      <c r="B225" s="135"/>
      <c r="C225" s="135"/>
      <c r="D225" s="135"/>
      <c r="E225" s="135"/>
      <c r="F225" s="135"/>
      <c r="G225" s="143"/>
      <c r="H225" s="393"/>
      <c r="I225" s="135"/>
      <c r="J225" s="347"/>
      <c r="K225" s="140" t="s">
        <v>1027</v>
      </c>
      <c r="L225" s="190" t="s">
        <v>949</v>
      </c>
      <c r="M225" s="226">
        <v>1245.8150824114007</v>
      </c>
      <c r="N225" s="226">
        <v>1325.3351940546816</v>
      </c>
      <c r="O225" s="226">
        <v>1284.9483483455851</v>
      </c>
      <c r="P225" s="226">
        <v>1244.5615026364892</v>
      </c>
      <c r="Q225" s="226">
        <v>1204.1746569273928</v>
      </c>
      <c r="R225" s="226">
        <v>1163.7878112182964</v>
      </c>
      <c r="S225" s="226">
        <v>1123.4009655092004</v>
      </c>
      <c r="T225" s="226">
        <v>1083.014119800104</v>
      </c>
      <c r="U225" s="226">
        <v>1042.6272740910078</v>
      </c>
      <c r="V225" s="226">
        <v>1002.2404283819116</v>
      </c>
      <c r="W225" s="226">
        <v>961.85358267281526</v>
      </c>
      <c r="X225" s="226">
        <v>921.46673696371909</v>
      </c>
      <c r="Y225" s="226">
        <v>881.07989125462279</v>
      </c>
      <c r="Z225" s="226">
        <v>840.6930455455265</v>
      </c>
      <c r="AA225" s="226">
        <v>800.30619983642964</v>
      </c>
      <c r="AB225" s="226">
        <v>787.64743666608149</v>
      </c>
      <c r="AC225" s="226">
        <v>774.98867349573345</v>
      </c>
      <c r="AD225" s="226">
        <v>762.32991032538541</v>
      </c>
      <c r="AE225" s="226">
        <v>749.67114715503737</v>
      </c>
      <c r="AF225" s="226">
        <v>737.01238398468922</v>
      </c>
      <c r="AG225" s="226">
        <v>724.3536208143413</v>
      </c>
      <c r="AH225" s="226">
        <v>711.69485764399326</v>
      </c>
      <c r="AI225" s="226">
        <v>699.03609447364511</v>
      </c>
      <c r="AJ225" s="226">
        <v>686.37733130329718</v>
      </c>
      <c r="AK225" s="226">
        <v>673.71856813294903</v>
      </c>
      <c r="AL225" s="226">
        <v>661.05980496260099</v>
      </c>
      <c r="AM225" s="226">
        <v>648.40104179225295</v>
      </c>
      <c r="AN225" s="226">
        <v>635.74227862190492</v>
      </c>
      <c r="AO225" s="226">
        <v>623.08351545155699</v>
      </c>
      <c r="AP225" s="226">
        <v>610.42475228120873</v>
      </c>
      <c r="AQ225" s="135"/>
      <c r="AR225" s="135"/>
      <c r="AS225" s="135"/>
      <c r="AT225" s="205"/>
      <c r="AU225" s="205"/>
      <c r="AV225" s="205"/>
      <c r="AW225" s="205"/>
      <c r="AZ225" s="20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row>
    <row r="226" spans="1:89" s="205" customFormat="1" ht="14.25" customHeight="1" thickTop="1" thickBot="1" x14ac:dyDescent="0.25">
      <c r="A226" s="135"/>
      <c r="B226" s="135"/>
      <c r="C226" s="135"/>
      <c r="D226" s="135"/>
      <c r="E226" s="135"/>
      <c r="F226" s="135"/>
      <c r="G226" s="143"/>
      <c r="H226" s="393"/>
      <c r="I226" s="135"/>
      <c r="J226" s="347"/>
      <c r="K226" s="201" t="s">
        <v>1027</v>
      </c>
      <c r="L226" s="201" t="s">
        <v>950</v>
      </c>
      <c r="M226" s="227">
        <v>1245.8150824114007</v>
      </c>
      <c r="N226" s="227">
        <v>1325.3351940546816</v>
      </c>
      <c r="O226" s="227">
        <v>1305.1586089604816</v>
      </c>
      <c r="P226" s="227">
        <v>1284.9820238662817</v>
      </c>
      <c r="Q226" s="227">
        <v>1264.805438772082</v>
      </c>
      <c r="R226" s="227">
        <v>1244.628853677882</v>
      </c>
      <c r="S226" s="227">
        <v>1224.4522685836823</v>
      </c>
      <c r="T226" s="227">
        <v>1204.2756834894824</v>
      </c>
      <c r="U226" s="227">
        <v>1184.0990983952827</v>
      </c>
      <c r="V226" s="227">
        <v>1163.9225133010827</v>
      </c>
      <c r="W226" s="227">
        <v>1143.7459282068828</v>
      </c>
      <c r="X226" s="227">
        <v>1123.5693431126829</v>
      </c>
      <c r="Y226" s="227">
        <v>1103.3927580184829</v>
      </c>
      <c r="Z226" s="227">
        <v>1083.2161729242832</v>
      </c>
      <c r="AA226" s="227">
        <v>1063.0395878300826</v>
      </c>
      <c r="AB226" s="227">
        <v>1045.5240286305059</v>
      </c>
      <c r="AC226" s="227">
        <v>1028.0084694309292</v>
      </c>
      <c r="AD226" s="227">
        <v>1010.4929102313522</v>
      </c>
      <c r="AE226" s="227">
        <v>992.97735103177536</v>
      </c>
      <c r="AF226" s="227">
        <v>975.46179183219851</v>
      </c>
      <c r="AG226" s="227">
        <v>957.94623263262167</v>
      </c>
      <c r="AH226" s="227">
        <v>940.43067343304472</v>
      </c>
      <c r="AI226" s="227">
        <v>922.91511423346799</v>
      </c>
      <c r="AJ226" s="227">
        <v>905.39955503389115</v>
      </c>
      <c r="AK226" s="227">
        <v>887.88399583431419</v>
      </c>
      <c r="AL226" s="227">
        <v>870.36843663473735</v>
      </c>
      <c r="AM226" s="227">
        <v>852.85287743516062</v>
      </c>
      <c r="AN226" s="227">
        <v>835.33731823558367</v>
      </c>
      <c r="AO226" s="227">
        <v>817.82175903600682</v>
      </c>
      <c r="AP226" s="227">
        <v>800.30619983642964</v>
      </c>
      <c r="AQ226" s="135"/>
      <c r="AR226" s="135"/>
      <c r="AS226" s="135"/>
      <c r="AT226" s="135"/>
      <c r="AU226" s="135"/>
      <c r="AV226" s="135"/>
      <c r="AW226" s="135"/>
      <c r="AZ226" s="135"/>
      <c r="BA226" s="135"/>
      <c r="BB226" s="135"/>
      <c r="BC226" s="135"/>
      <c r="BD226" s="135"/>
      <c r="BE226" s="204"/>
      <c r="BF226" s="204"/>
      <c r="BG226" s="204"/>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row>
    <row r="227" spans="1:89" ht="14.25" customHeight="1" thickTop="1" x14ac:dyDescent="0.25">
      <c r="G227" s="143"/>
      <c r="H227" s="393"/>
      <c r="J227" s="347"/>
      <c r="K227" s="199" t="s">
        <v>1028</v>
      </c>
      <c r="L227" s="199" t="s">
        <v>948</v>
      </c>
      <c r="M227" s="225">
        <v>1245.8150824114007</v>
      </c>
      <c r="N227" s="225">
        <v>1325.3351940546816</v>
      </c>
      <c r="O227" s="225">
        <v>1270.3420831490298</v>
      </c>
      <c r="P227" s="225">
        <v>1215.3489722433781</v>
      </c>
      <c r="Q227" s="225">
        <v>1160.3558613377263</v>
      </c>
      <c r="R227" s="225">
        <v>1105.3627504320746</v>
      </c>
      <c r="S227" s="225">
        <v>1050.3696395264228</v>
      </c>
      <c r="T227" s="225">
        <v>995.37652862077118</v>
      </c>
      <c r="U227" s="225">
        <v>940.38341771511944</v>
      </c>
      <c r="V227" s="225">
        <v>885.39030680946769</v>
      </c>
      <c r="W227" s="225">
        <v>830.39719590381605</v>
      </c>
      <c r="X227" s="225">
        <v>775.40408499816431</v>
      </c>
      <c r="Y227" s="225">
        <v>720.41097409251256</v>
      </c>
      <c r="Z227" s="225">
        <v>665.41786318686081</v>
      </c>
      <c r="AA227" s="225">
        <v>610.42475228120873</v>
      </c>
      <c r="AB227" s="225">
        <v>603.2542206196656</v>
      </c>
      <c r="AC227" s="225">
        <v>596.08368895812237</v>
      </c>
      <c r="AD227" s="225">
        <v>588.91315729657924</v>
      </c>
      <c r="AE227" s="225">
        <v>581.74262563503612</v>
      </c>
      <c r="AF227" s="225">
        <v>574.57209397349288</v>
      </c>
      <c r="AG227" s="225">
        <v>567.40156231194976</v>
      </c>
      <c r="AH227" s="225">
        <v>560.23103065040664</v>
      </c>
      <c r="AI227" s="225">
        <v>553.06049898886329</v>
      </c>
      <c r="AJ227" s="225">
        <v>545.88996732732016</v>
      </c>
      <c r="AK227" s="225">
        <v>538.71943566577693</v>
      </c>
      <c r="AL227" s="225">
        <v>531.5489040042338</v>
      </c>
      <c r="AM227" s="225">
        <v>524.37837234269068</v>
      </c>
      <c r="AN227" s="225">
        <v>517.20784068114745</v>
      </c>
      <c r="AO227" s="225">
        <v>510.03730901960432</v>
      </c>
      <c r="AP227" s="225">
        <v>502.86677735806063</v>
      </c>
      <c r="BE227"/>
      <c r="BF227"/>
      <c r="BG227"/>
    </row>
    <row r="228" spans="1:89" ht="14.25" customHeight="1" x14ac:dyDescent="0.25">
      <c r="G228" s="143"/>
      <c r="H228" s="393"/>
      <c r="J228" s="347"/>
      <c r="K228" s="140" t="s">
        <v>1028</v>
      </c>
      <c r="L228" s="190" t="s">
        <v>949</v>
      </c>
      <c r="M228" s="226">
        <v>1245.8150824114007</v>
      </c>
      <c r="N228" s="226">
        <v>1325.3351940546816</v>
      </c>
      <c r="O228" s="226">
        <v>1284.9483483455851</v>
      </c>
      <c r="P228" s="226">
        <v>1244.5615026364892</v>
      </c>
      <c r="Q228" s="226">
        <v>1204.1746569273928</v>
      </c>
      <c r="R228" s="226">
        <v>1163.7878112182964</v>
      </c>
      <c r="S228" s="226">
        <v>1123.4009655092004</v>
      </c>
      <c r="T228" s="226">
        <v>1083.014119800104</v>
      </c>
      <c r="U228" s="226">
        <v>1042.6272740910078</v>
      </c>
      <c r="V228" s="226">
        <v>1002.2404283819116</v>
      </c>
      <c r="W228" s="226">
        <v>961.85358267281526</v>
      </c>
      <c r="X228" s="226">
        <v>921.46673696371909</v>
      </c>
      <c r="Y228" s="226">
        <v>881.07989125462279</v>
      </c>
      <c r="Z228" s="226">
        <v>840.6930455455265</v>
      </c>
      <c r="AA228" s="226">
        <v>800.30619983642964</v>
      </c>
      <c r="AB228" s="226">
        <v>787.64743666608149</v>
      </c>
      <c r="AC228" s="226">
        <v>774.98867349573345</v>
      </c>
      <c r="AD228" s="226">
        <v>762.32991032538541</v>
      </c>
      <c r="AE228" s="226">
        <v>749.67114715503737</v>
      </c>
      <c r="AF228" s="226">
        <v>737.01238398468922</v>
      </c>
      <c r="AG228" s="226">
        <v>724.3536208143413</v>
      </c>
      <c r="AH228" s="226">
        <v>711.69485764399326</v>
      </c>
      <c r="AI228" s="226">
        <v>699.03609447364511</v>
      </c>
      <c r="AJ228" s="226">
        <v>686.37733130329718</v>
      </c>
      <c r="AK228" s="226">
        <v>673.71856813294903</v>
      </c>
      <c r="AL228" s="226">
        <v>661.05980496260099</v>
      </c>
      <c r="AM228" s="226">
        <v>648.40104179225295</v>
      </c>
      <c r="AN228" s="226">
        <v>635.74227862190492</v>
      </c>
      <c r="AO228" s="226">
        <v>623.08351545155699</v>
      </c>
      <c r="AP228" s="226">
        <v>610.42475228120873</v>
      </c>
      <c r="AT228"/>
      <c r="AU228"/>
      <c r="AV228"/>
      <c r="AW228"/>
      <c r="AZ228"/>
      <c r="BA228"/>
      <c r="BB228"/>
      <c r="BC228"/>
      <c r="BD228"/>
      <c r="BH228"/>
      <c r="BI228"/>
      <c r="BJ228"/>
      <c r="BK228"/>
      <c r="BL228"/>
      <c r="BM228"/>
      <c r="BN228"/>
      <c r="BO228"/>
    </row>
    <row r="229" spans="1:89" ht="14.25" customHeight="1" thickBot="1" x14ac:dyDescent="0.3">
      <c r="G229" s="143"/>
      <c r="H229" s="393"/>
      <c r="J229" s="347"/>
      <c r="K229" s="201" t="s">
        <v>1028</v>
      </c>
      <c r="L229" s="201" t="s">
        <v>950</v>
      </c>
      <c r="M229" s="227">
        <v>1245.8150824114007</v>
      </c>
      <c r="N229" s="227">
        <v>1325.3351940546816</v>
      </c>
      <c r="O229" s="227">
        <v>1305.1586089604816</v>
      </c>
      <c r="P229" s="227">
        <v>1284.9820238662817</v>
      </c>
      <c r="Q229" s="227">
        <v>1264.805438772082</v>
      </c>
      <c r="R229" s="227">
        <v>1244.628853677882</v>
      </c>
      <c r="S229" s="227">
        <v>1224.4522685836823</v>
      </c>
      <c r="T229" s="227">
        <v>1204.2756834894824</v>
      </c>
      <c r="U229" s="227">
        <v>1184.0990983952827</v>
      </c>
      <c r="V229" s="227">
        <v>1163.9225133010827</v>
      </c>
      <c r="W229" s="227">
        <v>1143.7459282068828</v>
      </c>
      <c r="X229" s="227">
        <v>1123.5693431126829</v>
      </c>
      <c r="Y229" s="227">
        <v>1103.3927580184829</v>
      </c>
      <c r="Z229" s="227">
        <v>1083.2161729242832</v>
      </c>
      <c r="AA229" s="227">
        <v>1063.0395878300826</v>
      </c>
      <c r="AB229" s="227">
        <v>1045.5240286305059</v>
      </c>
      <c r="AC229" s="227">
        <v>1028.0084694309292</v>
      </c>
      <c r="AD229" s="227">
        <v>1010.4929102313522</v>
      </c>
      <c r="AE229" s="227">
        <v>992.97735103177536</v>
      </c>
      <c r="AF229" s="227">
        <v>975.46179183219851</v>
      </c>
      <c r="AG229" s="227">
        <v>957.94623263262167</v>
      </c>
      <c r="AH229" s="227">
        <v>940.43067343304472</v>
      </c>
      <c r="AI229" s="227">
        <v>922.91511423346799</v>
      </c>
      <c r="AJ229" s="227">
        <v>905.39955503389115</v>
      </c>
      <c r="AK229" s="227">
        <v>887.88399583431419</v>
      </c>
      <c r="AL229" s="227">
        <v>870.36843663473735</v>
      </c>
      <c r="AM229" s="227">
        <v>852.85287743516062</v>
      </c>
      <c r="AN229" s="227">
        <v>835.33731823558367</v>
      </c>
      <c r="AO229" s="227">
        <v>817.82175903600682</v>
      </c>
      <c r="AP229" s="227">
        <v>800.30619983642964</v>
      </c>
      <c r="AX229"/>
      <c r="AY229"/>
    </row>
    <row r="230" spans="1:89" ht="14.25" customHeight="1" thickTop="1" x14ac:dyDescent="0.2">
      <c r="G230" s="143"/>
      <c r="H230" s="393"/>
      <c r="J230" s="347"/>
      <c r="K230" s="199" t="s">
        <v>1029</v>
      </c>
      <c r="L230" s="199" t="s">
        <v>948</v>
      </c>
      <c r="M230" s="225">
        <v>1245.8150824114007</v>
      </c>
      <c r="N230" s="225">
        <v>1325.3351940546816</v>
      </c>
      <c r="O230" s="225">
        <v>1270.3420831490298</v>
      </c>
      <c r="P230" s="225">
        <v>1215.3489722433781</v>
      </c>
      <c r="Q230" s="225">
        <v>1160.3558613377263</v>
      </c>
      <c r="R230" s="225">
        <v>1105.3627504320746</v>
      </c>
      <c r="S230" s="225">
        <v>1050.3696395264228</v>
      </c>
      <c r="T230" s="225">
        <v>995.37652862077118</v>
      </c>
      <c r="U230" s="225">
        <v>940.38341771511944</v>
      </c>
      <c r="V230" s="225">
        <v>885.39030680946769</v>
      </c>
      <c r="W230" s="225">
        <v>830.39719590381605</v>
      </c>
      <c r="X230" s="225">
        <v>775.40408499816431</v>
      </c>
      <c r="Y230" s="225">
        <v>720.41097409251256</v>
      </c>
      <c r="Z230" s="225">
        <v>665.41786318686081</v>
      </c>
      <c r="AA230" s="225">
        <v>610.42475228120873</v>
      </c>
      <c r="AB230" s="225">
        <v>603.2542206196656</v>
      </c>
      <c r="AC230" s="225">
        <v>596.08368895812237</v>
      </c>
      <c r="AD230" s="225">
        <v>588.91315729657924</v>
      </c>
      <c r="AE230" s="225">
        <v>581.74262563503612</v>
      </c>
      <c r="AF230" s="225">
        <v>574.57209397349288</v>
      </c>
      <c r="AG230" s="225">
        <v>567.40156231194976</v>
      </c>
      <c r="AH230" s="225">
        <v>560.23103065040664</v>
      </c>
      <c r="AI230" s="225">
        <v>553.06049898886329</v>
      </c>
      <c r="AJ230" s="225">
        <v>545.88996732732016</v>
      </c>
      <c r="AK230" s="225">
        <v>538.71943566577693</v>
      </c>
      <c r="AL230" s="225">
        <v>531.5489040042338</v>
      </c>
      <c r="AM230" s="225">
        <v>524.37837234269068</v>
      </c>
      <c r="AN230" s="225">
        <v>517.20784068114745</v>
      </c>
      <c r="AO230" s="225">
        <v>510.03730901960432</v>
      </c>
      <c r="AP230" s="225">
        <v>502.86677735806063</v>
      </c>
    </row>
    <row r="231" spans="1:89" ht="14.25" customHeight="1" x14ac:dyDescent="0.2">
      <c r="G231" s="143"/>
      <c r="H231" s="393"/>
      <c r="J231" s="347"/>
      <c r="K231" s="140" t="s">
        <v>1029</v>
      </c>
      <c r="L231" s="190" t="s">
        <v>949</v>
      </c>
      <c r="M231" s="226">
        <v>1245.8150824114007</v>
      </c>
      <c r="N231" s="226">
        <v>1325.3351940546816</v>
      </c>
      <c r="O231" s="226">
        <v>1284.9483483455851</v>
      </c>
      <c r="P231" s="226">
        <v>1244.5615026364892</v>
      </c>
      <c r="Q231" s="226">
        <v>1204.1746569273928</v>
      </c>
      <c r="R231" s="226">
        <v>1163.7878112182964</v>
      </c>
      <c r="S231" s="226">
        <v>1123.4009655092004</v>
      </c>
      <c r="T231" s="226">
        <v>1083.014119800104</v>
      </c>
      <c r="U231" s="226">
        <v>1042.6272740910078</v>
      </c>
      <c r="V231" s="226">
        <v>1002.2404283819116</v>
      </c>
      <c r="W231" s="226">
        <v>961.85358267281526</v>
      </c>
      <c r="X231" s="226">
        <v>921.46673696371909</v>
      </c>
      <c r="Y231" s="226">
        <v>881.07989125462279</v>
      </c>
      <c r="Z231" s="226">
        <v>840.6930455455265</v>
      </c>
      <c r="AA231" s="226">
        <v>800.30619983642964</v>
      </c>
      <c r="AB231" s="226">
        <v>787.64743666608149</v>
      </c>
      <c r="AC231" s="226">
        <v>774.98867349573345</v>
      </c>
      <c r="AD231" s="226">
        <v>762.32991032538541</v>
      </c>
      <c r="AE231" s="226">
        <v>749.67114715503737</v>
      </c>
      <c r="AF231" s="226">
        <v>737.01238398468922</v>
      </c>
      <c r="AG231" s="226">
        <v>724.3536208143413</v>
      </c>
      <c r="AH231" s="226">
        <v>711.69485764399326</v>
      </c>
      <c r="AI231" s="226">
        <v>699.03609447364511</v>
      </c>
      <c r="AJ231" s="226">
        <v>686.37733130329718</v>
      </c>
      <c r="AK231" s="226">
        <v>673.71856813294903</v>
      </c>
      <c r="AL231" s="226">
        <v>661.05980496260099</v>
      </c>
      <c r="AM231" s="226">
        <v>648.40104179225295</v>
      </c>
      <c r="AN231" s="226">
        <v>635.74227862190492</v>
      </c>
      <c r="AO231" s="226">
        <v>623.08351545155699</v>
      </c>
      <c r="AP231" s="226">
        <v>610.42475228120873</v>
      </c>
    </row>
    <row r="232" spans="1:89" ht="14.25" customHeight="1" thickBot="1" x14ac:dyDescent="0.25">
      <c r="G232" s="143"/>
      <c r="H232" s="393"/>
      <c r="J232" s="347"/>
      <c r="K232" s="201" t="s">
        <v>1029</v>
      </c>
      <c r="L232" s="201" t="s">
        <v>950</v>
      </c>
      <c r="M232" s="227">
        <v>1245.8150824114007</v>
      </c>
      <c r="N232" s="227">
        <v>1325.3351940546816</v>
      </c>
      <c r="O232" s="227">
        <v>1305.1586089604816</v>
      </c>
      <c r="P232" s="227">
        <v>1284.9820238662817</v>
      </c>
      <c r="Q232" s="227">
        <v>1264.805438772082</v>
      </c>
      <c r="R232" s="227">
        <v>1244.628853677882</v>
      </c>
      <c r="S232" s="227">
        <v>1224.4522685836823</v>
      </c>
      <c r="T232" s="227">
        <v>1204.2756834894824</v>
      </c>
      <c r="U232" s="227">
        <v>1184.0990983952827</v>
      </c>
      <c r="V232" s="227">
        <v>1163.9225133010827</v>
      </c>
      <c r="W232" s="227">
        <v>1143.7459282068828</v>
      </c>
      <c r="X232" s="227">
        <v>1123.5693431126829</v>
      </c>
      <c r="Y232" s="227">
        <v>1103.3927580184829</v>
      </c>
      <c r="Z232" s="227">
        <v>1083.2161729242832</v>
      </c>
      <c r="AA232" s="227">
        <v>1063.0395878300826</v>
      </c>
      <c r="AB232" s="227">
        <v>1045.5240286305059</v>
      </c>
      <c r="AC232" s="227">
        <v>1028.0084694309292</v>
      </c>
      <c r="AD232" s="227">
        <v>1010.4929102313522</v>
      </c>
      <c r="AE232" s="227">
        <v>992.97735103177536</v>
      </c>
      <c r="AF232" s="227">
        <v>975.46179183219851</v>
      </c>
      <c r="AG232" s="227">
        <v>957.94623263262167</v>
      </c>
      <c r="AH232" s="227">
        <v>940.43067343304472</v>
      </c>
      <c r="AI232" s="227">
        <v>922.91511423346799</v>
      </c>
      <c r="AJ232" s="227">
        <v>905.39955503389115</v>
      </c>
      <c r="AK232" s="227">
        <v>887.88399583431419</v>
      </c>
      <c r="AL232" s="227">
        <v>870.36843663473735</v>
      </c>
      <c r="AM232" s="227">
        <v>852.85287743516062</v>
      </c>
      <c r="AN232" s="227">
        <v>835.33731823558367</v>
      </c>
      <c r="AO232" s="227">
        <v>817.82175903600682</v>
      </c>
      <c r="AP232" s="227">
        <v>800.30619983642964</v>
      </c>
    </row>
    <row r="233" spans="1:89" ht="14.25" customHeight="1" thickTop="1" x14ac:dyDescent="0.2">
      <c r="G233" s="143"/>
      <c r="H233" s="393"/>
      <c r="J233" s="347"/>
      <c r="K233" s="199" t="s">
        <v>1030</v>
      </c>
      <c r="L233" s="199" t="s">
        <v>948</v>
      </c>
      <c r="M233" s="225">
        <v>1245.8150824114007</v>
      </c>
      <c r="N233" s="225">
        <v>1325.3351940546816</v>
      </c>
      <c r="O233" s="225">
        <v>1270.3420831490298</v>
      </c>
      <c r="P233" s="225">
        <v>1215.3489722433781</v>
      </c>
      <c r="Q233" s="225">
        <v>1160.3558613377263</v>
      </c>
      <c r="R233" s="225">
        <v>1105.3627504320746</v>
      </c>
      <c r="S233" s="225">
        <v>1050.3696395264228</v>
      </c>
      <c r="T233" s="225">
        <v>995.37652862077118</v>
      </c>
      <c r="U233" s="225">
        <v>940.38341771511944</v>
      </c>
      <c r="V233" s="225">
        <v>885.39030680946769</v>
      </c>
      <c r="W233" s="225">
        <v>830.39719590381605</v>
      </c>
      <c r="X233" s="225">
        <v>775.40408499816431</v>
      </c>
      <c r="Y233" s="225">
        <v>720.41097409251256</v>
      </c>
      <c r="Z233" s="225">
        <v>665.41786318686081</v>
      </c>
      <c r="AA233" s="225">
        <v>610.42475228120873</v>
      </c>
      <c r="AB233" s="225">
        <v>603.2542206196656</v>
      </c>
      <c r="AC233" s="225">
        <v>596.08368895812237</v>
      </c>
      <c r="AD233" s="225">
        <v>588.91315729657924</v>
      </c>
      <c r="AE233" s="225">
        <v>581.74262563503612</v>
      </c>
      <c r="AF233" s="225">
        <v>574.57209397349288</v>
      </c>
      <c r="AG233" s="225">
        <v>567.40156231194976</v>
      </c>
      <c r="AH233" s="225">
        <v>560.23103065040664</v>
      </c>
      <c r="AI233" s="225">
        <v>553.06049898886329</v>
      </c>
      <c r="AJ233" s="225">
        <v>545.88996732732016</v>
      </c>
      <c r="AK233" s="225">
        <v>538.71943566577693</v>
      </c>
      <c r="AL233" s="225">
        <v>531.5489040042338</v>
      </c>
      <c r="AM233" s="225">
        <v>524.37837234269068</v>
      </c>
      <c r="AN233" s="225">
        <v>517.20784068114745</v>
      </c>
      <c r="AO233" s="225">
        <v>510.03730901960432</v>
      </c>
      <c r="AP233" s="225">
        <v>502.86677735806063</v>
      </c>
    </row>
    <row r="234" spans="1:89" ht="14.25" customHeight="1" x14ac:dyDescent="0.25">
      <c r="G234" s="143"/>
      <c r="H234" s="393"/>
      <c r="J234" s="347"/>
      <c r="K234" s="140" t="s">
        <v>1030</v>
      </c>
      <c r="L234" s="190" t="s">
        <v>949</v>
      </c>
      <c r="M234" s="226">
        <v>1245.8150824114007</v>
      </c>
      <c r="N234" s="226">
        <v>1325.3351940546816</v>
      </c>
      <c r="O234" s="226">
        <v>1284.9483483455851</v>
      </c>
      <c r="P234" s="226">
        <v>1244.5615026364892</v>
      </c>
      <c r="Q234" s="226">
        <v>1204.1746569273928</v>
      </c>
      <c r="R234" s="226">
        <v>1163.7878112182964</v>
      </c>
      <c r="S234" s="226">
        <v>1123.4009655092004</v>
      </c>
      <c r="T234" s="226">
        <v>1083.014119800104</v>
      </c>
      <c r="U234" s="226">
        <v>1042.6272740910078</v>
      </c>
      <c r="V234" s="226">
        <v>1002.2404283819116</v>
      </c>
      <c r="W234" s="226">
        <v>961.85358267281526</v>
      </c>
      <c r="X234" s="226">
        <v>921.46673696371909</v>
      </c>
      <c r="Y234" s="226">
        <v>881.07989125462279</v>
      </c>
      <c r="Z234" s="226">
        <v>840.6930455455265</v>
      </c>
      <c r="AA234" s="226">
        <v>800.30619983642964</v>
      </c>
      <c r="AB234" s="226">
        <v>787.64743666608149</v>
      </c>
      <c r="AC234" s="226">
        <v>774.98867349573345</v>
      </c>
      <c r="AD234" s="226">
        <v>762.32991032538541</v>
      </c>
      <c r="AE234" s="226">
        <v>749.67114715503737</v>
      </c>
      <c r="AF234" s="226">
        <v>737.01238398468922</v>
      </c>
      <c r="AG234" s="226">
        <v>724.3536208143413</v>
      </c>
      <c r="AH234" s="226">
        <v>711.69485764399326</v>
      </c>
      <c r="AI234" s="226">
        <v>699.03609447364511</v>
      </c>
      <c r="AJ234" s="226">
        <v>686.37733130329718</v>
      </c>
      <c r="AK234" s="226">
        <v>673.71856813294903</v>
      </c>
      <c r="AL234" s="226">
        <v>661.05980496260099</v>
      </c>
      <c r="AM234" s="226">
        <v>648.40104179225295</v>
      </c>
      <c r="AN234" s="226">
        <v>635.74227862190492</v>
      </c>
      <c r="AO234" s="226">
        <v>623.08351545155699</v>
      </c>
      <c r="AP234" s="226">
        <v>610.42475228120873</v>
      </c>
      <c r="AQ234"/>
    </row>
    <row r="235" spans="1:89" ht="14.25" customHeight="1" thickBot="1" x14ac:dyDescent="0.25">
      <c r="G235" s="143"/>
      <c r="H235" s="393"/>
      <c r="J235" s="347"/>
      <c r="K235" s="201" t="s">
        <v>1030</v>
      </c>
      <c r="L235" s="201" t="s">
        <v>950</v>
      </c>
      <c r="M235" s="227">
        <v>1245.8150824114007</v>
      </c>
      <c r="N235" s="227">
        <v>1325.3351940546816</v>
      </c>
      <c r="O235" s="227">
        <v>1305.1586089604816</v>
      </c>
      <c r="P235" s="227">
        <v>1284.9820238662817</v>
      </c>
      <c r="Q235" s="227">
        <v>1264.805438772082</v>
      </c>
      <c r="R235" s="227">
        <v>1244.628853677882</v>
      </c>
      <c r="S235" s="227">
        <v>1224.4522685836823</v>
      </c>
      <c r="T235" s="227">
        <v>1204.2756834894824</v>
      </c>
      <c r="U235" s="227">
        <v>1184.0990983952827</v>
      </c>
      <c r="V235" s="227">
        <v>1163.9225133010827</v>
      </c>
      <c r="W235" s="227">
        <v>1143.7459282068828</v>
      </c>
      <c r="X235" s="227">
        <v>1123.5693431126829</v>
      </c>
      <c r="Y235" s="227">
        <v>1103.3927580184829</v>
      </c>
      <c r="Z235" s="227">
        <v>1083.2161729242832</v>
      </c>
      <c r="AA235" s="227">
        <v>1063.0395878300826</v>
      </c>
      <c r="AB235" s="227">
        <v>1045.5240286305059</v>
      </c>
      <c r="AC235" s="227">
        <v>1028.0084694309292</v>
      </c>
      <c r="AD235" s="227">
        <v>1010.4929102313522</v>
      </c>
      <c r="AE235" s="227">
        <v>992.97735103177536</v>
      </c>
      <c r="AF235" s="227">
        <v>975.46179183219851</v>
      </c>
      <c r="AG235" s="227">
        <v>957.94623263262167</v>
      </c>
      <c r="AH235" s="227">
        <v>940.43067343304472</v>
      </c>
      <c r="AI235" s="227">
        <v>922.91511423346799</v>
      </c>
      <c r="AJ235" s="227">
        <v>905.39955503389115</v>
      </c>
      <c r="AK235" s="227">
        <v>887.88399583431419</v>
      </c>
      <c r="AL235" s="227">
        <v>870.36843663473735</v>
      </c>
      <c r="AM235" s="227">
        <v>852.85287743516062</v>
      </c>
      <c r="AN235" s="227">
        <v>835.33731823558367</v>
      </c>
      <c r="AO235" s="227">
        <v>817.82175903600682</v>
      </c>
      <c r="AP235" s="227">
        <v>800.30619983642964</v>
      </c>
    </row>
    <row r="236" spans="1:89" ht="13.5" customHeight="1" thickTop="1" thickBot="1" x14ac:dyDescent="0.25">
      <c r="G236" s="143"/>
      <c r="H236" s="393"/>
      <c r="J236" s="347"/>
      <c r="K236" s="199" t="s">
        <v>1031</v>
      </c>
      <c r="L236" s="199" t="s">
        <v>948</v>
      </c>
      <c r="M236" s="225">
        <v>1245.8150824114007</v>
      </c>
      <c r="N236" s="225">
        <v>1325.3351940546816</v>
      </c>
      <c r="O236" s="225">
        <v>1270.3420831490298</v>
      </c>
      <c r="P236" s="225">
        <v>1215.3489722433781</v>
      </c>
      <c r="Q236" s="225">
        <v>1160.3558613377263</v>
      </c>
      <c r="R236" s="225">
        <v>1105.3627504320746</v>
      </c>
      <c r="S236" s="225">
        <v>1050.3696395264228</v>
      </c>
      <c r="T236" s="225">
        <v>995.37652862077118</v>
      </c>
      <c r="U236" s="225">
        <v>940.38341771511944</v>
      </c>
      <c r="V236" s="225">
        <v>885.39030680946769</v>
      </c>
      <c r="W236" s="225">
        <v>830.39719590381605</v>
      </c>
      <c r="X236" s="225">
        <v>775.40408499816431</v>
      </c>
      <c r="Y236" s="225">
        <v>720.41097409251256</v>
      </c>
      <c r="Z236" s="225">
        <v>665.41786318686081</v>
      </c>
      <c r="AA236" s="225">
        <v>610.42475228120873</v>
      </c>
      <c r="AB236" s="225">
        <v>603.2542206196656</v>
      </c>
      <c r="AC236" s="225">
        <v>596.08368895812237</v>
      </c>
      <c r="AD236" s="225">
        <v>588.91315729657924</v>
      </c>
      <c r="AE236" s="225">
        <v>581.74262563503612</v>
      </c>
      <c r="AF236" s="225">
        <v>574.57209397349288</v>
      </c>
      <c r="AG236" s="225">
        <v>567.40156231194976</v>
      </c>
      <c r="AH236" s="225">
        <v>560.23103065040664</v>
      </c>
      <c r="AI236" s="225">
        <v>553.06049898886329</v>
      </c>
      <c r="AJ236" s="225">
        <v>545.88996732732016</v>
      </c>
      <c r="AK236" s="225">
        <v>538.71943566577693</v>
      </c>
      <c r="AL236" s="225">
        <v>531.5489040042338</v>
      </c>
      <c r="AM236" s="225">
        <v>524.37837234269068</v>
      </c>
      <c r="AN236" s="225">
        <v>517.20784068114745</v>
      </c>
      <c r="AO236" s="225">
        <v>510.03730901960432</v>
      </c>
      <c r="AP236" s="225">
        <v>502.86677735806063</v>
      </c>
      <c r="AT236" s="204"/>
      <c r="AU236" s="204"/>
      <c r="AV236" s="204"/>
      <c r="AW236" s="204"/>
      <c r="AZ236" s="204"/>
    </row>
    <row r="237" spans="1:89" s="204" customFormat="1" ht="14.25" customHeight="1" thickTop="1" thickBot="1" x14ac:dyDescent="0.25">
      <c r="A237" s="135"/>
      <c r="B237" s="135"/>
      <c r="C237" s="135"/>
      <c r="D237" s="135"/>
      <c r="E237" s="135"/>
      <c r="F237" s="135"/>
      <c r="G237" s="143"/>
      <c r="H237" s="393"/>
      <c r="I237" s="135"/>
      <c r="J237" s="347"/>
      <c r="K237" s="140" t="s">
        <v>1031</v>
      </c>
      <c r="L237" s="190" t="s">
        <v>949</v>
      </c>
      <c r="M237" s="226">
        <v>1245.8150824114007</v>
      </c>
      <c r="N237" s="226">
        <v>1325.3351940546816</v>
      </c>
      <c r="O237" s="226">
        <v>1284.9483483455851</v>
      </c>
      <c r="P237" s="226">
        <v>1244.5615026364892</v>
      </c>
      <c r="Q237" s="226">
        <v>1204.1746569273928</v>
      </c>
      <c r="R237" s="226">
        <v>1163.7878112182964</v>
      </c>
      <c r="S237" s="226">
        <v>1123.4009655092004</v>
      </c>
      <c r="T237" s="226">
        <v>1083.014119800104</v>
      </c>
      <c r="U237" s="226">
        <v>1042.6272740910078</v>
      </c>
      <c r="V237" s="226">
        <v>1002.2404283819116</v>
      </c>
      <c r="W237" s="226">
        <v>961.85358267281526</v>
      </c>
      <c r="X237" s="226">
        <v>921.46673696371909</v>
      </c>
      <c r="Y237" s="226">
        <v>881.07989125462279</v>
      </c>
      <c r="Z237" s="226">
        <v>840.6930455455265</v>
      </c>
      <c r="AA237" s="226">
        <v>800.30619983642964</v>
      </c>
      <c r="AB237" s="226">
        <v>787.64743666608149</v>
      </c>
      <c r="AC237" s="226">
        <v>774.98867349573345</v>
      </c>
      <c r="AD237" s="226">
        <v>762.32991032538541</v>
      </c>
      <c r="AE237" s="226">
        <v>749.67114715503737</v>
      </c>
      <c r="AF237" s="226">
        <v>737.01238398468922</v>
      </c>
      <c r="AG237" s="226">
        <v>724.3536208143413</v>
      </c>
      <c r="AH237" s="226">
        <v>711.69485764399326</v>
      </c>
      <c r="AI237" s="226">
        <v>699.03609447364511</v>
      </c>
      <c r="AJ237" s="226">
        <v>686.37733130329718</v>
      </c>
      <c r="AK237" s="226">
        <v>673.71856813294903</v>
      </c>
      <c r="AL237" s="226">
        <v>661.05980496260099</v>
      </c>
      <c r="AM237" s="226">
        <v>648.40104179225295</v>
      </c>
      <c r="AN237" s="226">
        <v>635.74227862190492</v>
      </c>
      <c r="AO237" s="226">
        <v>623.08351545155699</v>
      </c>
      <c r="AP237" s="226">
        <v>610.42475228120873</v>
      </c>
      <c r="AQ237" s="135"/>
      <c r="AR237" s="135"/>
      <c r="AS237" s="135"/>
      <c r="AT237" s="205"/>
      <c r="AU237" s="205"/>
      <c r="AV237" s="205"/>
      <c r="AW237" s="205"/>
      <c r="AZ237" s="20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row>
    <row r="238" spans="1:89" s="205" customFormat="1" ht="14.25" customHeight="1" thickTop="1" thickBot="1" x14ac:dyDescent="0.25">
      <c r="A238" s="135"/>
      <c r="B238" s="135"/>
      <c r="C238" s="135"/>
      <c r="D238" s="135"/>
      <c r="E238" s="135"/>
      <c r="F238" s="135"/>
      <c r="G238" s="143"/>
      <c r="H238" s="393"/>
      <c r="I238" s="135"/>
      <c r="J238" s="347"/>
      <c r="K238" s="201" t="s">
        <v>1031</v>
      </c>
      <c r="L238" s="201" t="s">
        <v>950</v>
      </c>
      <c r="M238" s="227">
        <v>1245.8150824114007</v>
      </c>
      <c r="N238" s="227">
        <v>1325.3351940546816</v>
      </c>
      <c r="O238" s="227">
        <v>1305.1586089604816</v>
      </c>
      <c r="P238" s="227">
        <v>1284.9820238662817</v>
      </c>
      <c r="Q238" s="227">
        <v>1264.805438772082</v>
      </c>
      <c r="R238" s="227">
        <v>1244.628853677882</v>
      </c>
      <c r="S238" s="227">
        <v>1224.4522685836823</v>
      </c>
      <c r="T238" s="227">
        <v>1204.2756834894824</v>
      </c>
      <c r="U238" s="227">
        <v>1184.0990983952827</v>
      </c>
      <c r="V238" s="227">
        <v>1163.9225133010827</v>
      </c>
      <c r="W238" s="227">
        <v>1143.7459282068828</v>
      </c>
      <c r="X238" s="227">
        <v>1123.5693431126829</v>
      </c>
      <c r="Y238" s="227">
        <v>1103.3927580184829</v>
      </c>
      <c r="Z238" s="227">
        <v>1083.2161729242832</v>
      </c>
      <c r="AA238" s="227">
        <v>1063.0395878300826</v>
      </c>
      <c r="AB238" s="227">
        <v>1045.5240286305059</v>
      </c>
      <c r="AC238" s="227">
        <v>1028.0084694309292</v>
      </c>
      <c r="AD238" s="227">
        <v>1010.4929102313522</v>
      </c>
      <c r="AE238" s="227">
        <v>992.97735103177536</v>
      </c>
      <c r="AF238" s="227">
        <v>975.46179183219851</v>
      </c>
      <c r="AG238" s="227">
        <v>957.94623263262167</v>
      </c>
      <c r="AH238" s="227">
        <v>940.43067343304472</v>
      </c>
      <c r="AI238" s="227">
        <v>922.91511423346799</v>
      </c>
      <c r="AJ238" s="227">
        <v>905.39955503389115</v>
      </c>
      <c r="AK238" s="227">
        <v>887.88399583431419</v>
      </c>
      <c r="AL238" s="227">
        <v>870.36843663473735</v>
      </c>
      <c r="AM238" s="227">
        <v>852.85287743516062</v>
      </c>
      <c r="AN238" s="227">
        <v>835.33731823558367</v>
      </c>
      <c r="AO238" s="227">
        <v>817.82175903600682</v>
      </c>
      <c r="AP238" s="227">
        <v>800.30619983642964</v>
      </c>
      <c r="AQ238" s="135"/>
      <c r="AR238" s="135"/>
      <c r="AS238" s="135"/>
      <c r="AT238" s="135"/>
      <c r="AU238" s="135"/>
      <c r="AV238" s="135"/>
      <c r="AW238" s="135"/>
      <c r="AZ238" s="135"/>
      <c r="BA238" s="135"/>
      <c r="BB238" s="135"/>
      <c r="BC238" s="135"/>
      <c r="BD238" s="135"/>
      <c r="BE238" s="204"/>
      <c r="BF238" s="204"/>
      <c r="BG238" s="204"/>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row>
    <row r="239" spans="1:89" ht="13.5" customHeight="1" thickTop="1" thickBot="1" x14ac:dyDescent="0.25">
      <c r="G239" s="143"/>
      <c r="H239" s="393"/>
      <c r="J239" s="347"/>
      <c r="K239" s="199" t="s">
        <v>1032</v>
      </c>
      <c r="L239" s="199" t="s">
        <v>948</v>
      </c>
      <c r="M239" s="225">
        <v>1245.8150824114007</v>
      </c>
      <c r="N239" s="225">
        <v>1325.3351940546816</v>
      </c>
      <c r="O239" s="225">
        <v>1270.3420831490298</v>
      </c>
      <c r="P239" s="225">
        <v>1215.3489722433781</v>
      </c>
      <c r="Q239" s="225">
        <v>1160.3558613377263</v>
      </c>
      <c r="R239" s="225">
        <v>1105.3627504320746</v>
      </c>
      <c r="S239" s="225">
        <v>1050.3696395264228</v>
      </c>
      <c r="T239" s="225">
        <v>995.37652862077118</v>
      </c>
      <c r="U239" s="225">
        <v>940.38341771511944</v>
      </c>
      <c r="V239" s="225">
        <v>885.39030680946769</v>
      </c>
      <c r="W239" s="225">
        <v>830.39719590381605</v>
      </c>
      <c r="X239" s="225">
        <v>775.40408499816431</v>
      </c>
      <c r="Y239" s="225">
        <v>720.41097409251256</v>
      </c>
      <c r="Z239" s="225">
        <v>665.41786318686081</v>
      </c>
      <c r="AA239" s="225">
        <v>610.42475228120873</v>
      </c>
      <c r="AB239" s="225">
        <v>603.2542206196656</v>
      </c>
      <c r="AC239" s="225">
        <v>596.08368895812237</v>
      </c>
      <c r="AD239" s="225">
        <v>588.91315729657924</v>
      </c>
      <c r="AE239" s="225">
        <v>581.74262563503612</v>
      </c>
      <c r="AF239" s="225">
        <v>574.57209397349288</v>
      </c>
      <c r="AG239" s="225">
        <v>567.40156231194976</v>
      </c>
      <c r="AH239" s="225">
        <v>560.23103065040664</v>
      </c>
      <c r="AI239" s="225">
        <v>553.06049898886329</v>
      </c>
      <c r="AJ239" s="225">
        <v>545.88996732732016</v>
      </c>
      <c r="AK239" s="225">
        <v>538.71943566577693</v>
      </c>
      <c r="AL239" s="225">
        <v>531.5489040042338</v>
      </c>
      <c r="AM239" s="225">
        <v>524.37837234269068</v>
      </c>
      <c r="AN239" s="225">
        <v>517.20784068114745</v>
      </c>
      <c r="AO239" s="225">
        <v>510.03730901960432</v>
      </c>
      <c r="AP239" s="225">
        <v>502.86677735806063</v>
      </c>
      <c r="AT239" s="204"/>
      <c r="AU239" s="204"/>
      <c r="AV239" s="204"/>
      <c r="AW239" s="204"/>
      <c r="AZ239" s="204"/>
    </row>
    <row r="240" spans="1:89" s="204" customFormat="1" ht="14.25" customHeight="1" thickTop="1" thickBot="1" x14ac:dyDescent="0.25">
      <c r="A240" s="135"/>
      <c r="B240" s="135"/>
      <c r="C240" s="135"/>
      <c r="D240" s="135"/>
      <c r="E240" s="135"/>
      <c r="F240" s="135"/>
      <c r="G240" s="143"/>
      <c r="H240" s="393"/>
      <c r="I240" s="135"/>
      <c r="J240" s="347"/>
      <c r="K240" s="140" t="s">
        <v>1032</v>
      </c>
      <c r="L240" s="190" t="s">
        <v>949</v>
      </c>
      <c r="M240" s="226">
        <v>1245.8150824114007</v>
      </c>
      <c r="N240" s="226">
        <v>1325.3351940546816</v>
      </c>
      <c r="O240" s="226">
        <v>1284.9483483455851</v>
      </c>
      <c r="P240" s="226">
        <v>1244.5615026364892</v>
      </c>
      <c r="Q240" s="226">
        <v>1204.1746569273928</v>
      </c>
      <c r="R240" s="226">
        <v>1163.7878112182964</v>
      </c>
      <c r="S240" s="226">
        <v>1123.4009655092004</v>
      </c>
      <c r="T240" s="226">
        <v>1083.014119800104</v>
      </c>
      <c r="U240" s="226">
        <v>1042.6272740910078</v>
      </c>
      <c r="V240" s="226">
        <v>1002.2404283819116</v>
      </c>
      <c r="W240" s="226">
        <v>961.85358267281526</v>
      </c>
      <c r="X240" s="226">
        <v>921.46673696371909</v>
      </c>
      <c r="Y240" s="226">
        <v>881.07989125462279</v>
      </c>
      <c r="Z240" s="226">
        <v>840.6930455455265</v>
      </c>
      <c r="AA240" s="226">
        <v>800.30619983642964</v>
      </c>
      <c r="AB240" s="226">
        <v>787.64743666608149</v>
      </c>
      <c r="AC240" s="226">
        <v>774.98867349573345</v>
      </c>
      <c r="AD240" s="226">
        <v>762.32991032538541</v>
      </c>
      <c r="AE240" s="226">
        <v>749.67114715503737</v>
      </c>
      <c r="AF240" s="226">
        <v>737.01238398468922</v>
      </c>
      <c r="AG240" s="226">
        <v>724.3536208143413</v>
      </c>
      <c r="AH240" s="226">
        <v>711.69485764399326</v>
      </c>
      <c r="AI240" s="226">
        <v>699.03609447364511</v>
      </c>
      <c r="AJ240" s="226">
        <v>686.37733130329718</v>
      </c>
      <c r="AK240" s="226">
        <v>673.71856813294903</v>
      </c>
      <c r="AL240" s="226">
        <v>661.05980496260099</v>
      </c>
      <c r="AM240" s="226">
        <v>648.40104179225295</v>
      </c>
      <c r="AN240" s="226">
        <v>635.74227862190492</v>
      </c>
      <c r="AO240" s="226">
        <v>623.08351545155699</v>
      </c>
      <c r="AP240" s="226">
        <v>610.42475228120873</v>
      </c>
      <c r="AQ240" s="135"/>
      <c r="AR240" s="135"/>
      <c r="AS240" s="135"/>
      <c r="AT240" s="205"/>
      <c r="AU240" s="205"/>
      <c r="AV240" s="205"/>
      <c r="AW240" s="205"/>
      <c r="AZ240" s="20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row>
    <row r="241" spans="1:97" s="205" customFormat="1" ht="14.25" customHeight="1" thickTop="1" thickBot="1" x14ac:dyDescent="0.25">
      <c r="A241" s="135"/>
      <c r="B241" s="135"/>
      <c r="C241" s="135"/>
      <c r="D241" s="135"/>
      <c r="E241" s="135"/>
      <c r="F241" s="135"/>
      <c r="G241" s="143"/>
      <c r="H241" s="393"/>
      <c r="I241" s="135"/>
      <c r="J241" s="347"/>
      <c r="K241" s="201" t="s">
        <v>1032</v>
      </c>
      <c r="L241" s="201" t="s">
        <v>950</v>
      </c>
      <c r="M241" s="227">
        <v>1245.8150824114007</v>
      </c>
      <c r="N241" s="227">
        <v>1325.3351940546816</v>
      </c>
      <c r="O241" s="227">
        <v>1305.1586089604816</v>
      </c>
      <c r="P241" s="227">
        <v>1284.9820238662817</v>
      </c>
      <c r="Q241" s="227">
        <v>1264.805438772082</v>
      </c>
      <c r="R241" s="227">
        <v>1244.628853677882</v>
      </c>
      <c r="S241" s="227">
        <v>1224.4522685836823</v>
      </c>
      <c r="T241" s="227">
        <v>1204.2756834894824</v>
      </c>
      <c r="U241" s="227">
        <v>1184.0990983952827</v>
      </c>
      <c r="V241" s="227">
        <v>1163.9225133010827</v>
      </c>
      <c r="W241" s="227">
        <v>1143.7459282068828</v>
      </c>
      <c r="X241" s="227">
        <v>1123.5693431126829</v>
      </c>
      <c r="Y241" s="227">
        <v>1103.3927580184829</v>
      </c>
      <c r="Z241" s="227">
        <v>1083.2161729242832</v>
      </c>
      <c r="AA241" s="227">
        <v>1063.0395878300826</v>
      </c>
      <c r="AB241" s="227">
        <v>1045.5240286305059</v>
      </c>
      <c r="AC241" s="227">
        <v>1028.0084694309292</v>
      </c>
      <c r="AD241" s="227">
        <v>1010.4929102313522</v>
      </c>
      <c r="AE241" s="227">
        <v>992.97735103177536</v>
      </c>
      <c r="AF241" s="227">
        <v>975.46179183219851</v>
      </c>
      <c r="AG241" s="227">
        <v>957.94623263262167</v>
      </c>
      <c r="AH241" s="227">
        <v>940.43067343304472</v>
      </c>
      <c r="AI241" s="227">
        <v>922.91511423346799</v>
      </c>
      <c r="AJ241" s="227">
        <v>905.39955503389115</v>
      </c>
      <c r="AK241" s="227">
        <v>887.88399583431419</v>
      </c>
      <c r="AL241" s="227">
        <v>870.36843663473735</v>
      </c>
      <c r="AM241" s="227">
        <v>852.85287743516062</v>
      </c>
      <c r="AN241" s="227">
        <v>835.33731823558367</v>
      </c>
      <c r="AO241" s="227">
        <v>817.82175903600682</v>
      </c>
      <c r="AP241" s="227">
        <v>800.30619983642964</v>
      </c>
      <c r="AQ241" s="135"/>
      <c r="AR241" s="135"/>
      <c r="AS241" s="135"/>
      <c r="AT241" s="135"/>
      <c r="AU241" s="135"/>
      <c r="AV241" s="135"/>
      <c r="AW241" s="135"/>
      <c r="AZ241" s="135"/>
      <c r="BA241" s="135"/>
      <c r="BB241" s="135"/>
      <c r="BC241" s="135"/>
      <c r="BD241" s="135"/>
      <c r="BE241" s="204"/>
      <c r="BF241" s="204"/>
      <c r="BG241" s="204"/>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row>
    <row r="242" spans="1:97" ht="14.25" customHeight="1" thickTop="1" x14ac:dyDescent="0.25">
      <c r="G242" s="143"/>
      <c r="H242" s="393"/>
      <c r="J242" s="347"/>
      <c r="K242" s="199" t="s">
        <v>1033</v>
      </c>
      <c r="L242" s="199" t="s">
        <v>948</v>
      </c>
      <c r="M242" s="225">
        <v>1245.8150824114007</v>
      </c>
      <c r="N242" s="225">
        <v>1325.3351940546816</v>
      </c>
      <c r="O242" s="225">
        <v>1270.3420831490298</v>
      </c>
      <c r="P242" s="225">
        <v>1215.3489722433781</v>
      </c>
      <c r="Q242" s="225">
        <v>1160.3558613377263</v>
      </c>
      <c r="R242" s="225">
        <v>1105.3627504320746</v>
      </c>
      <c r="S242" s="225">
        <v>1050.3696395264228</v>
      </c>
      <c r="T242" s="225">
        <v>995.37652862077118</v>
      </c>
      <c r="U242" s="225">
        <v>940.38341771511944</v>
      </c>
      <c r="V242" s="225">
        <v>885.39030680946769</v>
      </c>
      <c r="W242" s="225">
        <v>830.39719590381605</v>
      </c>
      <c r="X242" s="225">
        <v>775.40408499816431</v>
      </c>
      <c r="Y242" s="225">
        <v>720.41097409251256</v>
      </c>
      <c r="Z242" s="225">
        <v>665.41786318686081</v>
      </c>
      <c r="AA242" s="225">
        <v>610.42475228120873</v>
      </c>
      <c r="AB242" s="225">
        <v>603.2542206196656</v>
      </c>
      <c r="AC242" s="225">
        <v>596.08368895812237</v>
      </c>
      <c r="AD242" s="225">
        <v>588.91315729657924</v>
      </c>
      <c r="AE242" s="225">
        <v>581.74262563503612</v>
      </c>
      <c r="AF242" s="225">
        <v>574.57209397349288</v>
      </c>
      <c r="AG242" s="225">
        <v>567.40156231194976</v>
      </c>
      <c r="AH242" s="225">
        <v>560.23103065040664</v>
      </c>
      <c r="AI242" s="225">
        <v>553.06049898886329</v>
      </c>
      <c r="AJ242" s="225">
        <v>545.88996732732016</v>
      </c>
      <c r="AK242" s="225">
        <v>538.71943566577693</v>
      </c>
      <c r="AL242" s="225">
        <v>531.5489040042338</v>
      </c>
      <c r="AM242" s="225">
        <v>524.37837234269068</v>
      </c>
      <c r="AN242" s="225">
        <v>517.20784068114745</v>
      </c>
      <c r="AO242" s="225">
        <v>510.03730901960432</v>
      </c>
      <c r="AP242" s="225">
        <v>502.86677735806063</v>
      </c>
      <c r="BE242"/>
      <c r="BF242"/>
      <c r="BG242"/>
    </row>
    <row r="243" spans="1:97" ht="14.25" customHeight="1" x14ac:dyDescent="0.25">
      <c r="G243" s="143"/>
      <c r="H243" s="393"/>
      <c r="J243" s="347"/>
      <c r="K243" s="140" t="s">
        <v>1033</v>
      </c>
      <c r="L243" s="190" t="s">
        <v>949</v>
      </c>
      <c r="M243" s="225">
        <v>1245.8150824114007</v>
      </c>
      <c r="N243" s="225">
        <v>1325.3351940546816</v>
      </c>
      <c r="O243" s="225">
        <v>1284.9483483455851</v>
      </c>
      <c r="P243" s="225">
        <v>1244.5615026364892</v>
      </c>
      <c r="Q243" s="225">
        <v>1204.1746569273928</v>
      </c>
      <c r="R243" s="225">
        <v>1163.7878112182964</v>
      </c>
      <c r="S243" s="225">
        <v>1123.4009655092004</v>
      </c>
      <c r="T243" s="225">
        <v>1083.014119800104</v>
      </c>
      <c r="U243" s="225">
        <v>1042.6272740910078</v>
      </c>
      <c r="V243" s="225">
        <v>1002.2404283819116</v>
      </c>
      <c r="W243" s="225">
        <v>961.85358267281526</v>
      </c>
      <c r="X243" s="225">
        <v>921.46673696371909</v>
      </c>
      <c r="Y243" s="225">
        <v>881.07989125462279</v>
      </c>
      <c r="Z243" s="225">
        <v>840.6930455455265</v>
      </c>
      <c r="AA243" s="225">
        <v>800.30619983642964</v>
      </c>
      <c r="AB243" s="225">
        <v>787.64743666608149</v>
      </c>
      <c r="AC243" s="225">
        <v>774.98867349573345</v>
      </c>
      <c r="AD243" s="225">
        <v>762.32991032538541</v>
      </c>
      <c r="AE243" s="225">
        <v>749.67114715503737</v>
      </c>
      <c r="AF243" s="225">
        <v>737.01238398468922</v>
      </c>
      <c r="AG243" s="225">
        <v>724.3536208143413</v>
      </c>
      <c r="AH243" s="225">
        <v>711.69485764399326</v>
      </c>
      <c r="AI243" s="225">
        <v>699.03609447364511</v>
      </c>
      <c r="AJ243" s="225">
        <v>686.37733130329718</v>
      </c>
      <c r="AK243" s="225">
        <v>673.71856813294903</v>
      </c>
      <c r="AL243" s="225">
        <v>661.05980496260099</v>
      </c>
      <c r="AM243" s="225">
        <v>648.40104179225295</v>
      </c>
      <c r="AN243" s="225">
        <v>635.74227862190492</v>
      </c>
      <c r="AO243" s="225">
        <v>623.08351545155699</v>
      </c>
      <c r="AP243" s="225">
        <v>610.42475228120873</v>
      </c>
      <c r="AT243"/>
      <c r="AU243"/>
      <c r="AV243"/>
      <c r="AW243"/>
      <c r="AZ243"/>
      <c r="BA243"/>
      <c r="BB243"/>
      <c r="BC243"/>
      <c r="BD243"/>
      <c r="BH243"/>
      <c r="BI243"/>
      <c r="BJ243"/>
      <c r="BK243"/>
      <c r="BL243"/>
      <c r="BM243"/>
      <c r="BN243"/>
      <c r="BO243"/>
    </row>
    <row r="244" spans="1:97" ht="14.25" customHeight="1" x14ac:dyDescent="0.25">
      <c r="G244" s="143"/>
      <c r="H244" s="393"/>
      <c r="J244" s="394"/>
      <c r="K244" s="201" t="s">
        <v>1033</v>
      </c>
      <c r="L244" s="201" t="s">
        <v>950</v>
      </c>
      <c r="M244" s="225">
        <v>1245.8150824114007</v>
      </c>
      <c r="N244" s="225">
        <v>1325.3351940546816</v>
      </c>
      <c r="O244" s="225">
        <v>1305.1586089604816</v>
      </c>
      <c r="P244" s="225">
        <v>1284.9820238662817</v>
      </c>
      <c r="Q244" s="225">
        <v>1264.805438772082</v>
      </c>
      <c r="R244" s="225">
        <v>1244.628853677882</v>
      </c>
      <c r="S244" s="225">
        <v>1224.4522685836823</v>
      </c>
      <c r="T244" s="225">
        <v>1204.2756834894824</v>
      </c>
      <c r="U244" s="225">
        <v>1184.0990983952827</v>
      </c>
      <c r="V244" s="225">
        <v>1163.9225133010827</v>
      </c>
      <c r="W244" s="225">
        <v>1143.7459282068828</v>
      </c>
      <c r="X244" s="225">
        <v>1123.5693431126829</v>
      </c>
      <c r="Y244" s="225">
        <v>1103.3927580184829</v>
      </c>
      <c r="Z244" s="225">
        <v>1083.2161729242832</v>
      </c>
      <c r="AA244" s="225">
        <v>1063.0395878300826</v>
      </c>
      <c r="AB244" s="225">
        <v>1045.5240286305059</v>
      </c>
      <c r="AC244" s="225">
        <v>1028.0084694309292</v>
      </c>
      <c r="AD244" s="225">
        <v>1010.4929102313522</v>
      </c>
      <c r="AE244" s="225">
        <v>992.97735103177536</v>
      </c>
      <c r="AF244" s="225">
        <v>975.46179183219851</v>
      </c>
      <c r="AG244" s="225">
        <v>957.94623263262167</v>
      </c>
      <c r="AH244" s="225">
        <v>940.43067343304472</v>
      </c>
      <c r="AI244" s="225">
        <v>922.91511423346799</v>
      </c>
      <c r="AJ244" s="225">
        <v>905.39955503389115</v>
      </c>
      <c r="AK244" s="225">
        <v>887.88399583431419</v>
      </c>
      <c r="AL244" s="225">
        <v>870.36843663473735</v>
      </c>
      <c r="AM244" s="225">
        <v>852.85287743516062</v>
      </c>
      <c r="AN244" s="225">
        <v>835.33731823558367</v>
      </c>
      <c r="AO244" s="225">
        <v>817.82175903600682</v>
      </c>
      <c r="AP244" s="225">
        <v>800.30619983642964</v>
      </c>
      <c r="AX244"/>
      <c r="AY244"/>
    </row>
    <row r="245" spans="1:97" ht="14.25" customHeight="1" x14ac:dyDescent="0.25">
      <c r="G245" s="143"/>
      <c r="H245" s="393"/>
      <c r="J245" s="206"/>
      <c r="K245" s="140"/>
      <c r="L245" s="140"/>
      <c r="AX245"/>
      <c r="AY245"/>
    </row>
    <row r="246" spans="1:97" ht="14.25" customHeight="1" x14ac:dyDescent="0.2">
      <c r="G246" s="143"/>
      <c r="H246" s="393"/>
      <c r="M246" s="127">
        <v>2021</v>
      </c>
      <c r="N246" s="127">
        <v>2022</v>
      </c>
      <c r="O246" s="127">
        <v>2023</v>
      </c>
      <c r="P246" s="127">
        <v>2024</v>
      </c>
      <c r="Q246" s="127">
        <v>2025</v>
      </c>
      <c r="R246" s="127">
        <v>2026</v>
      </c>
      <c r="S246" s="127">
        <v>2027</v>
      </c>
      <c r="T246" s="127">
        <v>2028</v>
      </c>
      <c r="U246" s="127">
        <v>2029</v>
      </c>
      <c r="V246" s="127">
        <v>2030</v>
      </c>
      <c r="W246" s="127">
        <v>2031</v>
      </c>
      <c r="X246" s="127">
        <v>2032</v>
      </c>
      <c r="Y246" s="127">
        <v>2033</v>
      </c>
      <c r="Z246" s="127">
        <v>2034</v>
      </c>
      <c r="AA246" s="127">
        <v>2035</v>
      </c>
      <c r="AB246" s="127">
        <v>2036</v>
      </c>
      <c r="AC246" s="127">
        <v>2037</v>
      </c>
      <c r="AD246" s="127">
        <v>2038</v>
      </c>
      <c r="AE246" s="127">
        <v>2039</v>
      </c>
      <c r="AF246" s="127">
        <v>2040</v>
      </c>
      <c r="AG246" s="127">
        <v>2041</v>
      </c>
      <c r="AH246" s="127">
        <v>2042</v>
      </c>
      <c r="AI246" s="127">
        <v>2043</v>
      </c>
      <c r="AJ246" s="127">
        <v>2044</v>
      </c>
      <c r="AK246" s="127">
        <v>2045</v>
      </c>
      <c r="AL246" s="127">
        <v>2046</v>
      </c>
      <c r="AM246" s="127">
        <v>2047</v>
      </c>
      <c r="AN246" s="127">
        <v>2048</v>
      </c>
      <c r="AO246" s="127">
        <v>2049</v>
      </c>
      <c r="AP246" s="127">
        <v>2050</v>
      </c>
    </row>
    <row r="247" spans="1:97" ht="14.25" customHeight="1" x14ac:dyDescent="0.2">
      <c r="G247" s="143"/>
      <c r="H247" s="393"/>
      <c r="J247" s="346" t="s">
        <v>969</v>
      </c>
      <c r="K247" s="199" t="s">
        <v>1023</v>
      </c>
      <c r="L247" s="199" t="s">
        <v>948</v>
      </c>
      <c r="M247" s="225">
        <v>22.528908932158867</v>
      </c>
      <c r="N247" s="225">
        <v>22.00463196791447</v>
      </c>
      <c r="O247" s="225">
        <v>21.299393786603758</v>
      </c>
      <c r="P247" s="225">
        <v>20.598687363266887</v>
      </c>
      <c r="Q247" s="225">
        <v>19.902236921884807</v>
      </c>
      <c r="R247" s="225">
        <v>19.209788617701932</v>
      </c>
      <c r="S247" s="225">
        <v>18.521108399602991</v>
      </c>
      <c r="T247" s="225">
        <v>17.835980117732106</v>
      </c>
      <c r="U247" s="225">
        <v>17.154203844144913</v>
      </c>
      <c r="V247" s="225">
        <v>16.475594379029936</v>
      </c>
      <c r="W247" s="225">
        <v>15.799979919008761</v>
      </c>
      <c r="X247" s="225">
        <v>15.127200867362466</v>
      </c>
      <c r="Y247" s="225">
        <v>14.457108768845455</v>
      </c>
      <c r="Z247" s="225">
        <v>13.789565354127271</v>
      </c>
      <c r="AA247" s="225">
        <v>13.124441680921045</v>
      </c>
      <c r="AB247" s="225">
        <v>13.02613593466643</v>
      </c>
      <c r="AC247" s="225">
        <v>12.928039524202877</v>
      </c>
      <c r="AD247" s="225">
        <v>12.83014927777597</v>
      </c>
      <c r="AE247" s="225">
        <v>12.732462087385157</v>
      </c>
      <c r="AF247" s="225">
        <v>12.634974907189898</v>
      </c>
      <c r="AG247" s="225">
        <v>12.537684751963397</v>
      </c>
      <c r="AH247" s="225">
        <v>12.440588695592252</v>
      </c>
      <c r="AI247" s="225">
        <v>12.343683869620476</v>
      </c>
      <c r="AJ247" s="225">
        <v>12.246967461836311</v>
      </c>
      <c r="AK247" s="225">
        <v>12.150436714900426</v>
      </c>
      <c r="AL247" s="225">
        <v>12.05408892501406</v>
      </c>
      <c r="AM247" s="225">
        <v>11.957921440625771</v>
      </c>
      <c r="AN247" s="225">
        <v>11.861931661175493</v>
      </c>
      <c r="AO247" s="225">
        <v>11.76611703587464</v>
      </c>
      <c r="AP247" s="225">
        <v>11.670475062521074</v>
      </c>
    </row>
    <row r="248" spans="1:97" ht="14.25" customHeight="1" x14ac:dyDescent="0.25">
      <c r="G248" s="143"/>
      <c r="H248" s="393"/>
      <c r="J248" s="347"/>
      <c r="K248" s="140" t="s">
        <v>1023</v>
      </c>
      <c r="L248" s="190" t="s">
        <v>949</v>
      </c>
      <c r="M248" s="226">
        <v>22.528908932158867</v>
      </c>
      <c r="N248" s="226">
        <v>22.00463196791447</v>
      </c>
      <c r="O248" s="226">
        <v>21.495507707971587</v>
      </c>
      <c r="P248" s="226">
        <v>20.988335586592061</v>
      </c>
      <c r="Q248" s="226">
        <v>20.483036808364783</v>
      </c>
      <c r="R248" s="226">
        <v>19.979536762206195</v>
      </c>
      <c r="S248" s="226">
        <v>19.477764747245317</v>
      </c>
      <c r="T248" s="226">
        <v>18.977653719978854</v>
      </c>
      <c r="U248" s="226">
        <v>18.479140060795316</v>
      </c>
      <c r="V248" s="226">
        <v>17.982163358159035</v>
      </c>
      <c r="W248" s="226">
        <v>17.486666208914979</v>
      </c>
      <c r="X248" s="226">
        <v>16.992594033326842</v>
      </c>
      <c r="Y248" s="226">
        <v>16.49989490359561</v>
      </c>
      <c r="Z248" s="226">
        <v>16.008519384726114</v>
      </c>
      <c r="AA248" s="226">
        <v>15.518420386716524</v>
      </c>
      <c r="AB248" s="226">
        <v>15.383614277355647</v>
      </c>
      <c r="AC248" s="226">
        <v>15.248810670716118</v>
      </c>
      <c r="AD248" s="226">
        <v>15.114009570815142</v>
      </c>
      <c r="AE248" s="226">
        <v>14.979210981678534</v>
      </c>
      <c r="AF248" s="226">
        <v>14.844414907340727</v>
      </c>
      <c r="AG248" s="226">
        <v>14.70962135184481</v>
      </c>
      <c r="AH248" s="226">
        <v>14.574830319242531</v>
      </c>
      <c r="AI248" s="226">
        <v>14.44004181359435</v>
      </c>
      <c r="AJ248" s="226">
        <v>14.305255838969435</v>
      </c>
      <c r="AK248" s="226">
        <v>14.170472399445694</v>
      </c>
      <c r="AL248" s="226">
        <v>14.035691499109801</v>
      </c>
      <c r="AM248" s="226">
        <v>13.900913142057226</v>
      </c>
      <c r="AN248" s="226">
        <v>13.76613733239224</v>
      </c>
      <c r="AO248" s="226">
        <v>13.63136407422796</v>
      </c>
      <c r="AP248" s="226">
        <v>13.496593371686354</v>
      </c>
      <c r="AR248"/>
      <c r="AS248"/>
    </row>
    <row r="249" spans="1:97" ht="14.25" customHeight="1" thickBot="1" x14ac:dyDescent="0.25">
      <c r="G249" s="143"/>
      <c r="H249" s="393"/>
      <c r="J249" s="347"/>
      <c r="K249" s="201" t="s">
        <v>1023</v>
      </c>
      <c r="L249" s="201" t="s">
        <v>950</v>
      </c>
      <c r="M249" s="227">
        <v>22.528908932158867</v>
      </c>
      <c r="N249" s="227">
        <v>22.00463196791447</v>
      </c>
      <c r="O249" s="227">
        <v>21.743242279363081</v>
      </c>
      <c r="P249" s="227">
        <v>21.48255440623781</v>
      </c>
      <c r="Q249" s="227">
        <v>21.222551224761176</v>
      </c>
      <c r="R249" s="227">
        <v>20.96321616373816</v>
      </c>
      <c r="S249" s="227">
        <v>20.70453318244488</v>
      </c>
      <c r="T249" s="227">
        <v>20.44648674957056</v>
      </c>
      <c r="U249" s="227">
        <v>20.189061823154713</v>
      </c>
      <c r="V249" s="227">
        <v>19.932243831465097</v>
      </c>
      <c r="W249" s="227">
        <v>19.676018654765393</v>
      </c>
      <c r="X249" s="227">
        <v>19.420372607924673</v>
      </c>
      <c r="Y249" s="227">
        <v>19.165292423823633</v>
      </c>
      <c r="Z249" s="227">
        <v>18.910765237515388</v>
      </c>
      <c r="AA249" s="227">
        <v>18.656778571101022</v>
      </c>
      <c r="AB249" s="227">
        <v>18.465949293046002</v>
      </c>
      <c r="AC249" s="227">
        <v>18.275120499861153</v>
      </c>
      <c r="AD249" s="227">
        <v>18.084292191215152</v>
      </c>
      <c r="AE249" s="227">
        <v>17.893464366776993</v>
      </c>
      <c r="AF249" s="227">
        <v>17.702637026215978</v>
      </c>
      <c r="AG249" s="227">
        <v>17.511810169201702</v>
      </c>
      <c r="AH249" s="227">
        <v>17.320983795404057</v>
      </c>
      <c r="AI249" s="227">
        <v>17.130157904493245</v>
      </c>
      <c r="AJ249" s="227">
        <v>16.939332496139759</v>
      </c>
      <c r="AK249" s="227">
        <v>16.748507570014397</v>
      </c>
      <c r="AL249" s="227">
        <v>16.557683125788252</v>
      </c>
      <c r="AM249" s="227">
        <v>16.36685916313272</v>
      </c>
      <c r="AN249" s="227">
        <v>16.176035681719497</v>
      </c>
      <c r="AO249" s="227">
        <v>15.985212681220577</v>
      </c>
      <c r="AP249" s="227">
        <v>15.794390161308243</v>
      </c>
    </row>
    <row r="250" spans="1:97" ht="14.25" customHeight="1" thickTop="1" x14ac:dyDescent="0.2">
      <c r="G250" s="143"/>
      <c r="H250" s="393"/>
      <c r="J250" s="347"/>
      <c r="K250" s="199" t="s">
        <v>1025</v>
      </c>
      <c r="L250" s="199" t="s">
        <v>948</v>
      </c>
      <c r="M250" s="225">
        <v>22.528908932158867</v>
      </c>
      <c r="N250" s="225">
        <v>22.00463196791447</v>
      </c>
      <c r="O250" s="225">
        <v>21.299393786603758</v>
      </c>
      <c r="P250" s="225">
        <v>20.598687363266887</v>
      </c>
      <c r="Q250" s="225">
        <v>19.902236921884807</v>
      </c>
      <c r="R250" s="225">
        <v>19.209788617701932</v>
      </c>
      <c r="S250" s="225">
        <v>18.521108399602991</v>
      </c>
      <c r="T250" s="225">
        <v>17.835980117732106</v>
      </c>
      <c r="U250" s="225">
        <v>17.154203844144913</v>
      </c>
      <c r="V250" s="225">
        <v>16.475594379029936</v>
      </c>
      <c r="W250" s="225">
        <v>15.799979919008761</v>
      </c>
      <c r="X250" s="225">
        <v>15.127200867362466</v>
      </c>
      <c r="Y250" s="225">
        <v>14.457108768845455</v>
      </c>
      <c r="Z250" s="225">
        <v>13.789565354127271</v>
      </c>
      <c r="AA250" s="225">
        <v>13.124441680921045</v>
      </c>
      <c r="AB250" s="225">
        <v>13.02613593466643</v>
      </c>
      <c r="AC250" s="225">
        <v>12.928039524202877</v>
      </c>
      <c r="AD250" s="225">
        <v>12.83014927777597</v>
      </c>
      <c r="AE250" s="225">
        <v>12.732462087385157</v>
      </c>
      <c r="AF250" s="225">
        <v>12.634974907189898</v>
      </c>
      <c r="AG250" s="225">
        <v>12.537684751963397</v>
      </c>
      <c r="AH250" s="225">
        <v>12.440588695592252</v>
      </c>
      <c r="AI250" s="225">
        <v>12.343683869620476</v>
      </c>
      <c r="AJ250" s="225">
        <v>12.246967461836311</v>
      </c>
      <c r="AK250" s="225">
        <v>12.150436714900426</v>
      </c>
      <c r="AL250" s="225">
        <v>12.05408892501406</v>
      </c>
      <c r="AM250" s="225">
        <v>11.957921440625771</v>
      </c>
      <c r="AN250" s="225">
        <v>11.861931661175493</v>
      </c>
      <c r="AO250" s="225">
        <v>11.76611703587464</v>
      </c>
      <c r="AP250" s="225">
        <v>11.670475062521074</v>
      </c>
    </row>
    <row r="251" spans="1:97" ht="14.25" customHeight="1" x14ac:dyDescent="0.25">
      <c r="G251" s="143"/>
      <c r="H251" s="393"/>
      <c r="J251" s="347"/>
      <c r="K251" s="140" t="s">
        <v>1025</v>
      </c>
      <c r="L251" s="190" t="s">
        <v>949</v>
      </c>
      <c r="M251" s="226">
        <v>22.528908932158867</v>
      </c>
      <c r="N251" s="226">
        <v>22.00463196791447</v>
      </c>
      <c r="O251" s="226">
        <v>21.495507707971587</v>
      </c>
      <c r="P251" s="226">
        <v>20.988335586592061</v>
      </c>
      <c r="Q251" s="226">
        <v>20.483036808364783</v>
      </c>
      <c r="R251" s="226">
        <v>19.979536762206195</v>
      </c>
      <c r="S251" s="226">
        <v>19.477764747245317</v>
      </c>
      <c r="T251" s="226">
        <v>18.977653719978854</v>
      </c>
      <c r="U251" s="226">
        <v>18.479140060795316</v>
      </c>
      <c r="V251" s="226">
        <v>17.982163358159035</v>
      </c>
      <c r="W251" s="226">
        <v>17.486666208914979</v>
      </c>
      <c r="X251" s="226">
        <v>16.992594033326842</v>
      </c>
      <c r="Y251" s="226">
        <v>16.49989490359561</v>
      </c>
      <c r="Z251" s="226">
        <v>16.008519384726114</v>
      </c>
      <c r="AA251" s="226">
        <v>15.518420386716524</v>
      </c>
      <c r="AB251" s="226">
        <v>15.383614277355647</v>
      </c>
      <c r="AC251" s="226">
        <v>15.248810670716118</v>
      </c>
      <c r="AD251" s="226">
        <v>15.114009570815142</v>
      </c>
      <c r="AE251" s="226">
        <v>14.979210981678534</v>
      </c>
      <c r="AF251" s="226">
        <v>14.844414907340727</v>
      </c>
      <c r="AG251" s="226">
        <v>14.70962135184481</v>
      </c>
      <c r="AH251" s="226">
        <v>14.574830319242531</v>
      </c>
      <c r="AI251" s="226">
        <v>14.44004181359435</v>
      </c>
      <c r="AJ251" s="226">
        <v>14.305255838969435</v>
      </c>
      <c r="AK251" s="226">
        <v>14.170472399445694</v>
      </c>
      <c r="AL251" s="226">
        <v>14.035691499109801</v>
      </c>
      <c r="AM251" s="226">
        <v>13.900913142057226</v>
      </c>
      <c r="AN251" s="226">
        <v>13.76613733239224</v>
      </c>
      <c r="AO251" s="226">
        <v>13.63136407422796</v>
      </c>
      <c r="AP251" s="226">
        <v>13.496593371686354</v>
      </c>
      <c r="AQ251"/>
    </row>
    <row r="252" spans="1:97" ht="14.25" customHeight="1" thickBot="1" x14ac:dyDescent="0.3">
      <c r="G252" s="143"/>
      <c r="H252" s="393"/>
      <c r="J252" s="347"/>
      <c r="K252" s="201" t="s">
        <v>1025</v>
      </c>
      <c r="L252" s="201" t="s">
        <v>950</v>
      </c>
      <c r="M252" s="227">
        <v>22.528908932158867</v>
      </c>
      <c r="N252" s="227">
        <v>22.00463196791447</v>
      </c>
      <c r="O252" s="227">
        <v>21.743242279363081</v>
      </c>
      <c r="P252" s="227">
        <v>21.48255440623781</v>
      </c>
      <c r="Q252" s="227">
        <v>21.222551224761176</v>
      </c>
      <c r="R252" s="227">
        <v>20.96321616373816</v>
      </c>
      <c r="S252" s="227">
        <v>20.70453318244488</v>
      </c>
      <c r="T252" s="227">
        <v>20.44648674957056</v>
      </c>
      <c r="U252" s="227">
        <v>20.189061823154713</v>
      </c>
      <c r="V252" s="227">
        <v>19.932243831465097</v>
      </c>
      <c r="W252" s="227">
        <v>19.676018654765393</v>
      </c>
      <c r="X252" s="227">
        <v>19.420372607924673</v>
      </c>
      <c r="Y252" s="227">
        <v>19.165292423823633</v>
      </c>
      <c r="Z252" s="227">
        <v>18.910765237515388</v>
      </c>
      <c r="AA252" s="227">
        <v>18.656778571101022</v>
      </c>
      <c r="AB252" s="227">
        <v>18.465949293046002</v>
      </c>
      <c r="AC252" s="227">
        <v>18.275120499861153</v>
      </c>
      <c r="AD252" s="227">
        <v>18.084292191215152</v>
      </c>
      <c r="AE252" s="227">
        <v>17.893464366776993</v>
      </c>
      <c r="AF252" s="227">
        <v>17.702637026215978</v>
      </c>
      <c r="AG252" s="227">
        <v>17.511810169201702</v>
      </c>
      <c r="AH252" s="227">
        <v>17.320983795404057</v>
      </c>
      <c r="AI252" s="227">
        <v>17.130157904493245</v>
      </c>
      <c r="AJ252" s="227">
        <v>16.939332496139759</v>
      </c>
      <c r="AK252" s="227">
        <v>16.748507570014397</v>
      </c>
      <c r="AL252" s="227">
        <v>16.557683125788252</v>
      </c>
      <c r="AM252" s="227">
        <v>16.36685916313272</v>
      </c>
      <c r="AN252" s="227">
        <v>16.176035681719497</v>
      </c>
      <c r="AO252" s="227">
        <v>15.985212681220577</v>
      </c>
      <c r="AP252" s="227">
        <v>15.794390161308243</v>
      </c>
      <c r="CL252"/>
      <c r="CM252"/>
      <c r="CN252"/>
      <c r="CO252"/>
      <c r="CP252"/>
      <c r="CQ252"/>
      <c r="CR252"/>
      <c r="CS252"/>
    </row>
    <row r="253" spans="1:97" ht="14.25" customHeight="1" thickTop="1" x14ac:dyDescent="0.25">
      <c r="G253" s="143"/>
      <c r="H253" s="393"/>
      <c r="J253" s="347"/>
      <c r="K253" s="199" t="s">
        <v>1026</v>
      </c>
      <c r="L253" s="199" t="s">
        <v>948</v>
      </c>
      <c r="M253" s="225">
        <v>22.528908932158867</v>
      </c>
      <c r="N253" s="225">
        <v>22.00463196791447</v>
      </c>
      <c r="O253" s="225">
        <v>21.299393786603758</v>
      </c>
      <c r="P253" s="225">
        <v>20.598687363266887</v>
      </c>
      <c r="Q253" s="225">
        <v>19.902236921884807</v>
      </c>
      <c r="R253" s="225">
        <v>19.209788617701932</v>
      </c>
      <c r="S253" s="225">
        <v>18.521108399602991</v>
      </c>
      <c r="T253" s="225">
        <v>17.835980117732106</v>
      </c>
      <c r="U253" s="225">
        <v>17.154203844144913</v>
      </c>
      <c r="V253" s="225">
        <v>16.475594379029936</v>
      </c>
      <c r="W253" s="225">
        <v>15.799979919008761</v>
      </c>
      <c r="X253" s="225">
        <v>15.127200867362466</v>
      </c>
      <c r="Y253" s="225">
        <v>14.457108768845455</v>
      </c>
      <c r="Z253" s="225">
        <v>13.789565354127271</v>
      </c>
      <c r="AA253" s="225">
        <v>13.124441680921045</v>
      </c>
      <c r="AB253" s="225">
        <v>13.02613593466643</v>
      </c>
      <c r="AC253" s="225">
        <v>12.928039524202877</v>
      </c>
      <c r="AD253" s="225">
        <v>12.83014927777597</v>
      </c>
      <c r="AE253" s="225">
        <v>12.732462087385157</v>
      </c>
      <c r="AF253" s="225">
        <v>12.634974907189898</v>
      </c>
      <c r="AG253" s="225">
        <v>12.537684751963397</v>
      </c>
      <c r="AH253" s="225">
        <v>12.440588695592252</v>
      </c>
      <c r="AI253" s="225">
        <v>12.343683869620476</v>
      </c>
      <c r="AJ253" s="225">
        <v>12.246967461836311</v>
      </c>
      <c r="AK253" s="225">
        <v>12.150436714900426</v>
      </c>
      <c r="AL253" s="225">
        <v>12.05408892501406</v>
      </c>
      <c r="AM253" s="225">
        <v>11.957921440625771</v>
      </c>
      <c r="AN253" s="225">
        <v>11.861931661175493</v>
      </c>
      <c r="AO253" s="225">
        <v>11.76611703587464</v>
      </c>
      <c r="AP253" s="225">
        <v>11.670475062521074</v>
      </c>
      <c r="BE253"/>
      <c r="BF253"/>
      <c r="BG253"/>
    </row>
    <row r="254" spans="1:97" ht="14.25" customHeight="1" x14ac:dyDescent="0.25">
      <c r="G254" s="143"/>
      <c r="H254" s="393"/>
      <c r="J254" s="347"/>
      <c r="K254" s="140" t="s">
        <v>1026</v>
      </c>
      <c r="L254" s="190" t="s">
        <v>949</v>
      </c>
      <c r="M254" s="226">
        <v>22.528908932158867</v>
      </c>
      <c r="N254" s="226">
        <v>22.00463196791447</v>
      </c>
      <c r="O254" s="226">
        <v>21.495507707971587</v>
      </c>
      <c r="P254" s="226">
        <v>20.988335586592061</v>
      </c>
      <c r="Q254" s="226">
        <v>20.483036808364783</v>
      </c>
      <c r="R254" s="226">
        <v>19.979536762206195</v>
      </c>
      <c r="S254" s="226">
        <v>19.477764747245317</v>
      </c>
      <c r="T254" s="226">
        <v>18.977653719978854</v>
      </c>
      <c r="U254" s="226">
        <v>18.479140060795316</v>
      </c>
      <c r="V254" s="226">
        <v>17.982163358159035</v>
      </c>
      <c r="W254" s="226">
        <v>17.486666208914979</v>
      </c>
      <c r="X254" s="226">
        <v>16.992594033326842</v>
      </c>
      <c r="Y254" s="226">
        <v>16.49989490359561</v>
      </c>
      <c r="Z254" s="226">
        <v>16.008519384726114</v>
      </c>
      <c r="AA254" s="226">
        <v>15.518420386716524</v>
      </c>
      <c r="AB254" s="226">
        <v>15.383614277355647</v>
      </c>
      <c r="AC254" s="226">
        <v>15.248810670716118</v>
      </c>
      <c r="AD254" s="226">
        <v>15.114009570815142</v>
      </c>
      <c r="AE254" s="226">
        <v>14.979210981678534</v>
      </c>
      <c r="AF254" s="226">
        <v>14.844414907340727</v>
      </c>
      <c r="AG254" s="226">
        <v>14.70962135184481</v>
      </c>
      <c r="AH254" s="226">
        <v>14.574830319242531</v>
      </c>
      <c r="AI254" s="226">
        <v>14.44004181359435</v>
      </c>
      <c r="AJ254" s="226">
        <v>14.305255838969435</v>
      </c>
      <c r="AK254" s="226">
        <v>14.170472399445694</v>
      </c>
      <c r="AL254" s="226">
        <v>14.035691499109801</v>
      </c>
      <c r="AM254" s="226">
        <v>13.900913142057226</v>
      </c>
      <c r="AN254" s="226">
        <v>13.76613733239224</v>
      </c>
      <c r="AO254" s="226">
        <v>13.63136407422796</v>
      </c>
      <c r="AP254" s="226">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3">
      <c r="G255" s="143"/>
      <c r="H255" s="393"/>
      <c r="J255" s="347"/>
      <c r="K255" s="201" t="s">
        <v>1026</v>
      </c>
      <c r="L255" s="201" t="s">
        <v>950</v>
      </c>
      <c r="M255" s="227">
        <v>22.528908932158867</v>
      </c>
      <c r="N255" s="227">
        <v>22.00463196791447</v>
      </c>
      <c r="O255" s="227">
        <v>21.743242279363081</v>
      </c>
      <c r="P255" s="227">
        <v>21.48255440623781</v>
      </c>
      <c r="Q255" s="227">
        <v>21.222551224761176</v>
      </c>
      <c r="R255" s="227">
        <v>20.96321616373816</v>
      </c>
      <c r="S255" s="227">
        <v>20.70453318244488</v>
      </c>
      <c r="T255" s="227">
        <v>20.44648674957056</v>
      </c>
      <c r="U255" s="227">
        <v>20.189061823154713</v>
      </c>
      <c r="V255" s="227">
        <v>19.932243831465097</v>
      </c>
      <c r="W255" s="227">
        <v>19.676018654765393</v>
      </c>
      <c r="X255" s="227">
        <v>19.420372607924673</v>
      </c>
      <c r="Y255" s="227">
        <v>19.165292423823633</v>
      </c>
      <c r="Z255" s="227">
        <v>18.910765237515388</v>
      </c>
      <c r="AA255" s="227">
        <v>18.656778571101022</v>
      </c>
      <c r="AB255" s="227">
        <v>18.465949293046002</v>
      </c>
      <c r="AC255" s="227">
        <v>18.275120499861153</v>
      </c>
      <c r="AD255" s="227">
        <v>18.084292191215152</v>
      </c>
      <c r="AE255" s="227">
        <v>17.893464366776993</v>
      </c>
      <c r="AF255" s="227">
        <v>17.702637026215978</v>
      </c>
      <c r="AG255" s="227">
        <v>17.511810169201702</v>
      </c>
      <c r="AH255" s="227">
        <v>17.320983795404057</v>
      </c>
      <c r="AI255" s="227">
        <v>17.130157904493245</v>
      </c>
      <c r="AJ255" s="227">
        <v>16.939332496139759</v>
      </c>
      <c r="AK255" s="227">
        <v>16.748507570014397</v>
      </c>
      <c r="AL255" s="227">
        <v>16.557683125788252</v>
      </c>
      <c r="AM255" s="227">
        <v>16.36685916313272</v>
      </c>
      <c r="AN255" s="227">
        <v>16.176035681719497</v>
      </c>
      <c r="AO255" s="227">
        <v>15.985212681220577</v>
      </c>
      <c r="AP255" s="227">
        <v>15.794390161308243</v>
      </c>
      <c r="AX255"/>
      <c r="AY255"/>
    </row>
    <row r="256" spans="1:97" ht="14.25" customHeight="1" thickTop="1" x14ac:dyDescent="0.25">
      <c r="G256" s="143"/>
      <c r="H256" s="393"/>
      <c r="J256" s="347"/>
      <c r="K256" s="199" t="s">
        <v>1027</v>
      </c>
      <c r="L256" s="199" t="s">
        <v>948</v>
      </c>
      <c r="M256" s="225">
        <v>22.528908932158867</v>
      </c>
      <c r="N256" s="225">
        <v>22.00463196791447</v>
      </c>
      <c r="O256" s="225">
        <v>21.299393786603758</v>
      </c>
      <c r="P256" s="225">
        <v>20.598687363266887</v>
      </c>
      <c r="Q256" s="225">
        <v>19.902236921884807</v>
      </c>
      <c r="R256" s="225">
        <v>19.209788617701932</v>
      </c>
      <c r="S256" s="225">
        <v>18.521108399602991</v>
      </c>
      <c r="T256" s="225">
        <v>17.835980117732106</v>
      </c>
      <c r="U256" s="225">
        <v>17.154203844144913</v>
      </c>
      <c r="V256" s="225">
        <v>16.475594379029936</v>
      </c>
      <c r="W256" s="225">
        <v>15.799979919008761</v>
      </c>
      <c r="X256" s="225">
        <v>15.127200867362466</v>
      </c>
      <c r="Y256" s="225">
        <v>14.457108768845455</v>
      </c>
      <c r="Z256" s="225">
        <v>13.789565354127271</v>
      </c>
      <c r="AA256" s="225">
        <v>13.124441680921045</v>
      </c>
      <c r="AB256" s="225">
        <v>13.02613593466643</v>
      </c>
      <c r="AC256" s="225">
        <v>12.928039524202877</v>
      </c>
      <c r="AD256" s="225">
        <v>12.83014927777597</v>
      </c>
      <c r="AE256" s="225">
        <v>12.732462087385157</v>
      </c>
      <c r="AF256" s="225">
        <v>12.634974907189898</v>
      </c>
      <c r="AG256" s="225">
        <v>12.537684751963397</v>
      </c>
      <c r="AH256" s="225">
        <v>12.440588695592252</v>
      </c>
      <c r="AI256" s="225">
        <v>12.343683869620476</v>
      </c>
      <c r="AJ256" s="225">
        <v>12.246967461836311</v>
      </c>
      <c r="AK256" s="225">
        <v>12.150436714900426</v>
      </c>
      <c r="AL256" s="225">
        <v>12.05408892501406</v>
      </c>
      <c r="AM256" s="225">
        <v>11.957921440625771</v>
      </c>
      <c r="AN256" s="225">
        <v>11.861931661175493</v>
      </c>
      <c r="AO256" s="225">
        <v>11.76611703587464</v>
      </c>
      <c r="AP256" s="225">
        <v>11.670475062521074</v>
      </c>
      <c r="BE256"/>
      <c r="BF256"/>
      <c r="BG256"/>
    </row>
    <row r="257" spans="7:97" ht="14.25" customHeight="1" x14ac:dyDescent="0.25">
      <c r="G257" s="143"/>
      <c r="H257" s="393"/>
      <c r="J257" s="347"/>
      <c r="K257" s="140" t="s">
        <v>1027</v>
      </c>
      <c r="L257" s="190" t="s">
        <v>949</v>
      </c>
      <c r="M257" s="226">
        <v>22.528908932158867</v>
      </c>
      <c r="N257" s="226">
        <v>22.00463196791447</v>
      </c>
      <c r="O257" s="226">
        <v>21.495507707971587</v>
      </c>
      <c r="P257" s="226">
        <v>20.988335586592061</v>
      </c>
      <c r="Q257" s="226">
        <v>20.483036808364783</v>
      </c>
      <c r="R257" s="226">
        <v>19.979536762206195</v>
      </c>
      <c r="S257" s="226">
        <v>19.477764747245317</v>
      </c>
      <c r="T257" s="226">
        <v>18.977653719978854</v>
      </c>
      <c r="U257" s="226">
        <v>18.479140060795316</v>
      </c>
      <c r="V257" s="226">
        <v>17.982163358159035</v>
      </c>
      <c r="W257" s="226">
        <v>17.486666208914979</v>
      </c>
      <c r="X257" s="226">
        <v>16.992594033326842</v>
      </c>
      <c r="Y257" s="226">
        <v>16.49989490359561</v>
      </c>
      <c r="Z257" s="226">
        <v>16.008519384726114</v>
      </c>
      <c r="AA257" s="226">
        <v>15.518420386716524</v>
      </c>
      <c r="AB257" s="226">
        <v>15.383614277355647</v>
      </c>
      <c r="AC257" s="226">
        <v>15.248810670716118</v>
      </c>
      <c r="AD257" s="226">
        <v>15.114009570815142</v>
      </c>
      <c r="AE257" s="226">
        <v>14.979210981678534</v>
      </c>
      <c r="AF257" s="226">
        <v>14.844414907340727</v>
      </c>
      <c r="AG257" s="226">
        <v>14.70962135184481</v>
      </c>
      <c r="AH257" s="226">
        <v>14.574830319242531</v>
      </c>
      <c r="AI257" s="226">
        <v>14.44004181359435</v>
      </c>
      <c r="AJ257" s="226">
        <v>14.305255838969435</v>
      </c>
      <c r="AK257" s="226">
        <v>14.170472399445694</v>
      </c>
      <c r="AL257" s="226">
        <v>14.035691499109801</v>
      </c>
      <c r="AM257" s="226">
        <v>13.900913142057226</v>
      </c>
      <c r="AN257" s="226">
        <v>13.76613733239224</v>
      </c>
      <c r="AO257" s="226">
        <v>13.63136407422796</v>
      </c>
      <c r="AP257" s="226">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3">
      <c r="G258" s="143"/>
      <c r="H258" s="393"/>
      <c r="J258" s="347"/>
      <c r="K258" s="201" t="s">
        <v>1027</v>
      </c>
      <c r="L258" s="201" t="s">
        <v>950</v>
      </c>
      <c r="M258" s="227">
        <v>22.528908932158867</v>
      </c>
      <c r="N258" s="227">
        <v>22.00463196791447</v>
      </c>
      <c r="O258" s="227">
        <v>21.743242279363081</v>
      </c>
      <c r="P258" s="227">
        <v>21.48255440623781</v>
      </c>
      <c r="Q258" s="227">
        <v>21.222551224761176</v>
      </c>
      <c r="R258" s="227">
        <v>20.96321616373816</v>
      </c>
      <c r="S258" s="227">
        <v>20.70453318244488</v>
      </c>
      <c r="T258" s="227">
        <v>20.44648674957056</v>
      </c>
      <c r="U258" s="227">
        <v>20.189061823154713</v>
      </c>
      <c r="V258" s="227">
        <v>19.932243831465097</v>
      </c>
      <c r="W258" s="227">
        <v>19.676018654765393</v>
      </c>
      <c r="X258" s="227">
        <v>19.420372607924673</v>
      </c>
      <c r="Y258" s="227">
        <v>19.165292423823633</v>
      </c>
      <c r="Z258" s="227">
        <v>18.910765237515388</v>
      </c>
      <c r="AA258" s="227">
        <v>18.656778571101022</v>
      </c>
      <c r="AB258" s="227">
        <v>18.465949293046002</v>
      </c>
      <c r="AC258" s="227">
        <v>18.275120499861153</v>
      </c>
      <c r="AD258" s="227">
        <v>18.084292191215152</v>
      </c>
      <c r="AE258" s="227">
        <v>17.893464366776993</v>
      </c>
      <c r="AF258" s="227">
        <v>17.702637026215978</v>
      </c>
      <c r="AG258" s="227">
        <v>17.511810169201702</v>
      </c>
      <c r="AH258" s="227">
        <v>17.320983795404057</v>
      </c>
      <c r="AI258" s="227">
        <v>17.130157904493245</v>
      </c>
      <c r="AJ258" s="227">
        <v>16.939332496139759</v>
      </c>
      <c r="AK258" s="227">
        <v>16.748507570014397</v>
      </c>
      <c r="AL258" s="227">
        <v>16.557683125788252</v>
      </c>
      <c r="AM258" s="227">
        <v>16.36685916313272</v>
      </c>
      <c r="AN258" s="227">
        <v>16.176035681719497</v>
      </c>
      <c r="AO258" s="227">
        <v>15.985212681220577</v>
      </c>
      <c r="AP258" s="227">
        <v>15.794390161308243</v>
      </c>
      <c r="AX258"/>
      <c r="AY258"/>
    </row>
    <row r="259" spans="7:97" ht="14.25" customHeight="1" thickTop="1" x14ac:dyDescent="0.25">
      <c r="G259" s="143"/>
      <c r="H259" s="393"/>
      <c r="J259" s="347"/>
      <c r="K259" s="199" t="s">
        <v>1028</v>
      </c>
      <c r="L259" s="199" t="s">
        <v>948</v>
      </c>
      <c r="M259" s="225">
        <v>22.528908932158867</v>
      </c>
      <c r="N259" s="225">
        <v>22.00463196791447</v>
      </c>
      <c r="O259" s="225">
        <v>21.299393786603758</v>
      </c>
      <c r="P259" s="225">
        <v>20.598687363266887</v>
      </c>
      <c r="Q259" s="225">
        <v>19.902236921884807</v>
      </c>
      <c r="R259" s="225">
        <v>19.209788617701932</v>
      </c>
      <c r="S259" s="225">
        <v>18.521108399602991</v>
      </c>
      <c r="T259" s="225">
        <v>17.835980117732106</v>
      </c>
      <c r="U259" s="225">
        <v>17.154203844144913</v>
      </c>
      <c r="V259" s="225">
        <v>16.475594379029936</v>
      </c>
      <c r="W259" s="225">
        <v>15.799979919008761</v>
      </c>
      <c r="X259" s="225">
        <v>15.127200867362466</v>
      </c>
      <c r="Y259" s="225">
        <v>14.457108768845455</v>
      </c>
      <c r="Z259" s="225">
        <v>13.789565354127271</v>
      </c>
      <c r="AA259" s="225">
        <v>13.124441680921045</v>
      </c>
      <c r="AB259" s="225">
        <v>13.02613593466643</v>
      </c>
      <c r="AC259" s="225">
        <v>12.928039524202877</v>
      </c>
      <c r="AD259" s="225">
        <v>12.83014927777597</v>
      </c>
      <c r="AE259" s="225">
        <v>12.732462087385157</v>
      </c>
      <c r="AF259" s="225">
        <v>12.634974907189898</v>
      </c>
      <c r="AG259" s="225">
        <v>12.537684751963397</v>
      </c>
      <c r="AH259" s="225">
        <v>12.440588695592252</v>
      </c>
      <c r="AI259" s="225">
        <v>12.343683869620476</v>
      </c>
      <c r="AJ259" s="225">
        <v>12.246967461836311</v>
      </c>
      <c r="AK259" s="225">
        <v>12.150436714900426</v>
      </c>
      <c r="AL259" s="225">
        <v>12.05408892501406</v>
      </c>
      <c r="AM259" s="225">
        <v>11.957921440625771</v>
      </c>
      <c r="AN259" s="225">
        <v>11.861931661175493</v>
      </c>
      <c r="AO259" s="225">
        <v>11.76611703587464</v>
      </c>
      <c r="AP259" s="225">
        <v>11.670475062521074</v>
      </c>
      <c r="BE259"/>
      <c r="BF259"/>
      <c r="BG259"/>
    </row>
    <row r="260" spans="7:97" ht="14.25" customHeight="1" x14ac:dyDescent="0.25">
      <c r="G260" s="143"/>
      <c r="H260" s="393"/>
      <c r="J260" s="347"/>
      <c r="K260" s="140" t="s">
        <v>1028</v>
      </c>
      <c r="L260" s="190" t="s">
        <v>949</v>
      </c>
      <c r="M260" s="226">
        <v>22.528908932158867</v>
      </c>
      <c r="N260" s="226">
        <v>22.00463196791447</v>
      </c>
      <c r="O260" s="226">
        <v>21.495507707971587</v>
      </c>
      <c r="P260" s="226">
        <v>20.988335586592061</v>
      </c>
      <c r="Q260" s="226">
        <v>20.483036808364783</v>
      </c>
      <c r="R260" s="226">
        <v>19.979536762206195</v>
      </c>
      <c r="S260" s="226">
        <v>19.477764747245317</v>
      </c>
      <c r="T260" s="226">
        <v>18.977653719978854</v>
      </c>
      <c r="U260" s="226">
        <v>18.479140060795316</v>
      </c>
      <c r="V260" s="226">
        <v>17.982163358159035</v>
      </c>
      <c r="W260" s="226">
        <v>17.486666208914979</v>
      </c>
      <c r="X260" s="226">
        <v>16.992594033326842</v>
      </c>
      <c r="Y260" s="226">
        <v>16.49989490359561</v>
      </c>
      <c r="Z260" s="226">
        <v>16.008519384726114</v>
      </c>
      <c r="AA260" s="226">
        <v>15.518420386716524</v>
      </c>
      <c r="AB260" s="226">
        <v>15.383614277355647</v>
      </c>
      <c r="AC260" s="226">
        <v>15.248810670716118</v>
      </c>
      <c r="AD260" s="226">
        <v>15.114009570815142</v>
      </c>
      <c r="AE260" s="226">
        <v>14.979210981678534</v>
      </c>
      <c r="AF260" s="226">
        <v>14.844414907340727</v>
      </c>
      <c r="AG260" s="226">
        <v>14.70962135184481</v>
      </c>
      <c r="AH260" s="226">
        <v>14.574830319242531</v>
      </c>
      <c r="AI260" s="226">
        <v>14.44004181359435</v>
      </c>
      <c r="AJ260" s="226">
        <v>14.305255838969435</v>
      </c>
      <c r="AK260" s="226">
        <v>14.170472399445694</v>
      </c>
      <c r="AL260" s="226">
        <v>14.035691499109801</v>
      </c>
      <c r="AM260" s="226">
        <v>13.900913142057226</v>
      </c>
      <c r="AN260" s="226">
        <v>13.76613733239224</v>
      </c>
      <c r="AO260" s="226">
        <v>13.63136407422796</v>
      </c>
      <c r="AP260" s="226">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3">
      <c r="G261" s="143"/>
      <c r="H261" s="393"/>
      <c r="J261" s="347"/>
      <c r="K261" s="201" t="s">
        <v>1028</v>
      </c>
      <c r="L261" s="201" t="s">
        <v>950</v>
      </c>
      <c r="M261" s="227">
        <v>22.528908932158867</v>
      </c>
      <c r="N261" s="227">
        <v>22.00463196791447</v>
      </c>
      <c r="O261" s="227">
        <v>21.743242279363081</v>
      </c>
      <c r="P261" s="227">
        <v>21.48255440623781</v>
      </c>
      <c r="Q261" s="227">
        <v>21.222551224761176</v>
      </c>
      <c r="R261" s="227">
        <v>20.96321616373816</v>
      </c>
      <c r="S261" s="227">
        <v>20.70453318244488</v>
      </c>
      <c r="T261" s="227">
        <v>20.44648674957056</v>
      </c>
      <c r="U261" s="227">
        <v>20.189061823154713</v>
      </c>
      <c r="V261" s="227">
        <v>19.932243831465097</v>
      </c>
      <c r="W261" s="227">
        <v>19.676018654765393</v>
      </c>
      <c r="X261" s="227">
        <v>19.420372607924673</v>
      </c>
      <c r="Y261" s="227">
        <v>19.165292423823633</v>
      </c>
      <c r="Z261" s="227">
        <v>18.910765237515388</v>
      </c>
      <c r="AA261" s="227">
        <v>18.656778571101022</v>
      </c>
      <c r="AB261" s="227">
        <v>18.465949293046002</v>
      </c>
      <c r="AC261" s="227">
        <v>18.275120499861153</v>
      </c>
      <c r="AD261" s="227">
        <v>18.084292191215152</v>
      </c>
      <c r="AE261" s="227">
        <v>17.893464366776993</v>
      </c>
      <c r="AF261" s="227">
        <v>17.702637026215978</v>
      </c>
      <c r="AG261" s="227">
        <v>17.511810169201702</v>
      </c>
      <c r="AH261" s="227">
        <v>17.320983795404057</v>
      </c>
      <c r="AI261" s="227">
        <v>17.130157904493245</v>
      </c>
      <c r="AJ261" s="227">
        <v>16.939332496139759</v>
      </c>
      <c r="AK261" s="227">
        <v>16.748507570014397</v>
      </c>
      <c r="AL261" s="227">
        <v>16.557683125788252</v>
      </c>
      <c r="AM261" s="227">
        <v>16.36685916313272</v>
      </c>
      <c r="AN261" s="227">
        <v>16.176035681719497</v>
      </c>
      <c r="AO261" s="227">
        <v>15.985212681220577</v>
      </c>
      <c r="AP261" s="227">
        <v>15.794390161308243</v>
      </c>
      <c r="AX261"/>
      <c r="AY261"/>
    </row>
    <row r="262" spans="7:97" ht="14.25" customHeight="1" thickTop="1" x14ac:dyDescent="0.2">
      <c r="G262" s="143"/>
      <c r="H262" s="393"/>
      <c r="J262" s="347"/>
      <c r="K262" s="199" t="s">
        <v>1029</v>
      </c>
      <c r="L262" s="199" t="s">
        <v>948</v>
      </c>
      <c r="M262" s="225">
        <v>22.528908932158867</v>
      </c>
      <c r="N262" s="225">
        <v>22.00463196791447</v>
      </c>
      <c r="O262" s="225">
        <v>21.299393786603758</v>
      </c>
      <c r="P262" s="225">
        <v>20.598687363266887</v>
      </c>
      <c r="Q262" s="225">
        <v>19.902236921884807</v>
      </c>
      <c r="R262" s="225">
        <v>19.209788617701932</v>
      </c>
      <c r="S262" s="225">
        <v>18.521108399602991</v>
      </c>
      <c r="T262" s="225">
        <v>17.835980117732106</v>
      </c>
      <c r="U262" s="225">
        <v>17.154203844144913</v>
      </c>
      <c r="V262" s="225">
        <v>16.475594379029936</v>
      </c>
      <c r="W262" s="225">
        <v>15.799979919008761</v>
      </c>
      <c r="X262" s="225">
        <v>15.127200867362466</v>
      </c>
      <c r="Y262" s="225">
        <v>14.457108768845455</v>
      </c>
      <c r="Z262" s="225">
        <v>13.789565354127271</v>
      </c>
      <c r="AA262" s="225">
        <v>13.124441680921045</v>
      </c>
      <c r="AB262" s="225">
        <v>13.02613593466643</v>
      </c>
      <c r="AC262" s="225">
        <v>12.928039524202877</v>
      </c>
      <c r="AD262" s="225">
        <v>12.83014927777597</v>
      </c>
      <c r="AE262" s="225">
        <v>12.732462087385157</v>
      </c>
      <c r="AF262" s="225">
        <v>12.634974907189898</v>
      </c>
      <c r="AG262" s="225">
        <v>12.537684751963397</v>
      </c>
      <c r="AH262" s="225">
        <v>12.440588695592252</v>
      </c>
      <c r="AI262" s="225">
        <v>12.343683869620476</v>
      </c>
      <c r="AJ262" s="225">
        <v>12.246967461836311</v>
      </c>
      <c r="AK262" s="225">
        <v>12.150436714900426</v>
      </c>
      <c r="AL262" s="225">
        <v>12.05408892501406</v>
      </c>
      <c r="AM262" s="225">
        <v>11.957921440625771</v>
      </c>
      <c r="AN262" s="225">
        <v>11.861931661175493</v>
      </c>
      <c r="AO262" s="225">
        <v>11.76611703587464</v>
      </c>
      <c r="AP262" s="225">
        <v>11.670475062521074</v>
      </c>
    </row>
    <row r="263" spans="7:97" ht="14.25" customHeight="1" x14ac:dyDescent="0.25">
      <c r="G263" s="143"/>
      <c r="H263" s="393"/>
      <c r="J263" s="347"/>
      <c r="K263" s="140" t="s">
        <v>1029</v>
      </c>
      <c r="L263" s="190" t="s">
        <v>949</v>
      </c>
      <c r="M263" s="226">
        <v>22.528908932158867</v>
      </c>
      <c r="N263" s="226">
        <v>22.00463196791447</v>
      </c>
      <c r="O263" s="226">
        <v>21.495507707971587</v>
      </c>
      <c r="P263" s="226">
        <v>20.988335586592061</v>
      </c>
      <c r="Q263" s="226">
        <v>20.483036808364783</v>
      </c>
      <c r="R263" s="226">
        <v>19.979536762206195</v>
      </c>
      <c r="S263" s="226">
        <v>19.477764747245317</v>
      </c>
      <c r="T263" s="226">
        <v>18.977653719978854</v>
      </c>
      <c r="U263" s="226">
        <v>18.479140060795316</v>
      </c>
      <c r="V263" s="226">
        <v>17.982163358159035</v>
      </c>
      <c r="W263" s="226">
        <v>17.486666208914979</v>
      </c>
      <c r="X263" s="226">
        <v>16.992594033326842</v>
      </c>
      <c r="Y263" s="226">
        <v>16.49989490359561</v>
      </c>
      <c r="Z263" s="226">
        <v>16.008519384726114</v>
      </c>
      <c r="AA263" s="226">
        <v>15.518420386716524</v>
      </c>
      <c r="AB263" s="226">
        <v>15.383614277355647</v>
      </c>
      <c r="AC263" s="226">
        <v>15.248810670716118</v>
      </c>
      <c r="AD263" s="226">
        <v>15.114009570815142</v>
      </c>
      <c r="AE263" s="226">
        <v>14.979210981678534</v>
      </c>
      <c r="AF263" s="226">
        <v>14.844414907340727</v>
      </c>
      <c r="AG263" s="226">
        <v>14.70962135184481</v>
      </c>
      <c r="AH263" s="226">
        <v>14.574830319242531</v>
      </c>
      <c r="AI263" s="226">
        <v>14.44004181359435</v>
      </c>
      <c r="AJ263" s="226">
        <v>14.305255838969435</v>
      </c>
      <c r="AK263" s="226">
        <v>14.170472399445694</v>
      </c>
      <c r="AL263" s="226">
        <v>14.035691499109801</v>
      </c>
      <c r="AM263" s="226">
        <v>13.900913142057226</v>
      </c>
      <c r="AN263" s="226">
        <v>13.76613733239224</v>
      </c>
      <c r="AO263" s="226">
        <v>13.63136407422796</v>
      </c>
      <c r="AP263" s="226">
        <v>13.496593371686354</v>
      </c>
      <c r="AR263"/>
      <c r="AS263"/>
    </row>
    <row r="264" spans="7:97" ht="14.25" customHeight="1" thickBot="1" x14ac:dyDescent="0.25">
      <c r="G264" s="143"/>
      <c r="H264" s="393"/>
      <c r="J264" s="347"/>
      <c r="K264" s="201" t="s">
        <v>1029</v>
      </c>
      <c r="L264" s="201" t="s">
        <v>950</v>
      </c>
      <c r="M264" s="227">
        <v>22.528908932158867</v>
      </c>
      <c r="N264" s="227">
        <v>22.00463196791447</v>
      </c>
      <c r="O264" s="227">
        <v>21.743242279363081</v>
      </c>
      <c r="P264" s="227">
        <v>21.48255440623781</v>
      </c>
      <c r="Q264" s="227">
        <v>21.222551224761176</v>
      </c>
      <c r="R264" s="227">
        <v>20.96321616373816</v>
      </c>
      <c r="S264" s="227">
        <v>20.70453318244488</v>
      </c>
      <c r="T264" s="227">
        <v>20.44648674957056</v>
      </c>
      <c r="U264" s="227">
        <v>20.189061823154713</v>
      </c>
      <c r="V264" s="227">
        <v>19.932243831465097</v>
      </c>
      <c r="W264" s="227">
        <v>19.676018654765393</v>
      </c>
      <c r="X264" s="227">
        <v>19.420372607924673</v>
      </c>
      <c r="Y264" s="227">
        <v>19.165292423823633</v>
      </c>
      <c r="Z264" s="227">
        <v>18.910765237515388</v>
      </c>
      <c r="AA264" s="227">
        <v>18.656778571101022</v>
      </c>
      <c r="AB264" s="227">
        <v>18.465949293046002</v>
      </c>
      <c r="AC264" s="227">
        <v>18.275120499861153</v>
      </c>
      <c r="AD264" s="227">
        <v>18.084292191215152</v>
      </c>
      <c r="AE264" s="227">
        <v>17.893464366776993</v>
      </c>
      <c r="AF264" s="227">
        <v>17.702637026215978</v>
      </c>
      <c r="AG264" s="227">
        <v>17.511810169201702</v>
      </c>
      <c r="AH264" s="227">
        <v>17.320983795404057</v>
      </c>
      <c r="AI264" s="227">
        <v>17.130157904493245</v>
      </c>
      <c r="AJ264" s="227">
        <v>16.939332496139759</v>
      </c>
      <c r="AK264" s="227">
        <v>16.748507570014397</v>
      </c>
      <c r="AL264" s="227">
        <v>16.557683125788252</v>
      </c>
      <c r="AM264" s="227">
        <v>16.36685916313272</v>
      </c>
      <c r="AN264" s="227">
        <v>16.176035681719497</v>
      </c>
      <c r="AO264" s="227">
        <v>15.985212681220577</v>
      </c>
      <c r="AP264" s="227">
        <v>15.794390161308243</v>
      </c>
    </row>
    <row r="265" spans="7:97" ht="14.25" customHeight="1" thickTop="1" x14ac:dyDescent="0.2">
      <c r="G265" s="143"/>
      <c r="H265" s="393"/>
      <c r="J265" s="347"/>
      <c r="K265" s="199" t="s">
        <v>1030</v>
      </c>
      <c r="L265" s="199" t="s">
        <v>948</v>
      </c>
      <c r="M265" s="225">
        <v>22.528908932158867</v>
      </c>
      <c r="N265" s="225">
        <v>22.00463196791447</v>
      </c>
      <c r="O265" s="225">
        <v>21.299393786603758</v>
      </c>
      <c r="P265" s="225">
        <v>20.598687363266887</v>
      </c>
      <c r="Q265" s="225">
        <v>19.902236921884807</v>
      </c>
      <c r="R265" s="225">
        <v>19.209788617701932</v>
      </c>
      <c r="S265" s="225">
        <v>18.521108399602991</v>
      </c>
      <c r="T265" s="225">
        <v>17.835980117732106</v>
      </c>
      <c r="U265" s="225">
        <v>17.154203844144913</v>
      </c>
      <c r="V265" s="225">
        <v>16.475594379029936</v>
      </c>
      <c r="W265" s="225">
        <v>15.799979919008761</v>
      </c>
      <c r="X265" s="225">
        <v>15.127200867362466</v>
      </c>
      <c r="Y265" s="225">
        <v>14.457108768845455</v>
      </c>
      <c r="Z265" s="225">
        <v>13.789565354127271</v>
      </c>
      <c r="AA265" s="225">
        <v>13.124441680921045</v>
      </c>
      <c r="AB265" s="225">
        <v>13.02613593466643</v>
      </c>
      <c r="AC265" s="225">
        <v>12.928039524202877</v>
      </c>
      <c r="AD265" s="225">
        <v>12.83014927777597</v>
      </c>
      <c r="AE265" s="225">
        <v>12.732462087385157</v>
      </c>
      <c r="AF265" s="225">
        <v>12.634974907189898</v>
      </c>
      <c r="AG265" s="225">
        <v>12.537684751963397</v>
      </c>
      <c r="AH265" s="225">
        <v>12.440588695592252</v>
      </c>
      <c r="AI265" s="225">
        <v>12.343683869620476</v>
      </c>
      <c r="AJ265" s="225">
        <v>12.246967461836311</v>
      </c>
      <c r="AK265" s="225">
        <v>12.150436714900426</v>
      </c>
      <c r="AL265" s="225">
        <v>12.05408892501406</v>
      </c>
      <c r="AM265" s="225">
        <v>11.957921440625771</v>
      </c>
      <c r="AN265" s="225">
        <v>11.861931661175493</v>
      </c>
      <c r="AO265" s="225">
        <v>11.76611703587464</v>
      </c>
      <c r="AP265" s="225">
        <v>11.670475062521074</v>
      </c>
    </row>
    <row r="266" spans="7:97" ht="14.25" customHeight="1" x14ac:dyDescent="0.25">
      <c r="G266" s="143"/>
      <c r="H266" s="393"/>
      <c r="J266" s="347"/>
      <c r="K266" s="140" t="s">
        <v>1030</v>
      </c>
      <c r="L266" s="190" t="s">
        <v>949</v>
      </c>
      <c r="M266" s="226">
        <v>22.528908932158867</v>
      </c>
      <c r="N266" s="226">
        <v>22.00463196791447</v>
      </c>
      <c r="O266" s="226">
        <v>21.495507707971587</v>
      </c>
      <c r="P266" s="226">
        <v>20.988335586592061</v>
      </c>
      <c r="Q266" s="226">
        <v>20.483036808364783</v>
      </c>
      <c r="R266" s="226">
        <v>19.979536762206195</v>
      </c>
      <c r="S266" s="226">
        <v>19.477764747245317</v>
      </c>
      <c r="T266" s="226">
        <v>18.977653719978854</v>
      </c>
      <c r="U266" s="226">
        <v>18.479140060795316</v>
      </c>
      <c r="V266" s="226">
        <v>17.982163358159035</v>
      </c>
      <c r="W266" s="226">
        <v>17.486666208914979</v>
      </c>
      <c r="X266" s="226">
        <v>16.992594033326842</v>
      </c>
      <c r="Y266" s="226">
        <v>16.49989490359561</v>
      </c>
      <c r="Z266" s="226">
        <v>16.008519384726114</v>
      </c>
      <c r="AA266" s="226">
        <v>15.518420386716524</v>
      </c>
      <c r="AB266" s="226">
        <v>15.383614277355647</v>
      </c>
      <c r="AC266" s="226">
        <v>15.248810670716118</v>
      </c>
      <c r="AD266" s="226">
        <v>15.114009570815142</v>
      </c>
      <c r="AE266" s="226">
        <v>14.979210981678534</v>
      </c>
      <c r="AF266" s="226">
        <v>14.844414907340727</v>
      </c>
      <c r="AG266" s="226">
        <v>14.70962135184481</v>
      </c>
      <c r="AH266" s="226">
        <v>14.574830319242531</v>
      </c>
      <c r="AI266" s="226">
        <v>14.44004181359435</v>
      </c>
      <c r="AJ266" s="226">
        <v>14.305255838969435</v>
      </c>
      <c r="AK266" s="226">
        <v>14.170472399445694</v>
      </c>
      <c r="AL266" s="226">
        <v>14.035691499109801</v>
      </c>
      <c r="AM266" s="226">
        <v>13.900913142057226</v>
      </c>
      <c r="AN266" s="226">
        <v>13.76613733239224</v>
      </c>
      <c r="AO266" s="226">
        <v>13.63136407422796</v>
      </c>
      <c r="AP266" s="226">
        <v>13.496593371686354</v>
      </c>
      <c r="AQ266"/>
    </row>
    <row r="267" spans="7:97" ht="14.25" customHeight="1" thickBot="1" x14ac:dyDescent="0.3">
      <c r="G267" s="143"/>
      <c r="H267" s="393"/>
      <c r="J267" s="347"/>
      <c r="K267" s="201" t="s">
        <v>1030</v>
      </c>
      <c r="L267" s="201" t="s">
        <v>950</v>
      </c>
      <c r="M267" s="227">
        <v>22.528908932158867</v>
      </c>
      <c r="N267" s="227">
        <v>22.00463196791447</v>
      </c>
      <c r="O267" s="227">
        <v>21.743242279363081</v>
      </c>
      <c r="P267" s="227">
        <v>21.48255440623781</v>
      </c>
      <c r="Q267" s="227">
        <v>21.222551224761176</v>
      </c>
      <c r="R267" s="227">
        <v>20.96321616373816</v>
      </c>
      <c r="S267" s="227">
        <v>20.70453318244488</v>
      </c>
      <c r="T267" s="227">
        <v>20.44648674957056</v>
      </c>
      <c r="U267" s="227">
        <v>20.189061823154713</v>
      </c>
      <c r="V267" s="227">
        <v>19.932243831465097</v>
      </c>
      <c r="W267" s="227">
        <v>19.676018654765393</v>
      </c>
      <c r="X267" s="227">
        <v>19.420372607924673</v>
      </c>
      <c r="Y267" s="227">
        <v>19.165292423823633</v>
      </c>
      <c r="Z267" s="227">
        <v>18.910765237515388</v>
      </c>
      <c r="AA267" s="227">
        <v>18.656778571101022</v>
      </c>
      <c r="AB267" s="227">
        <v>18.465949293046002</v>
      </c>
      <c r="AC267" s="227">
        <v>18.275120499861153</v>
      </c>
      <c r="AD267" s="227">
        <v>18.084292191215152</v>
      </c>
      <c r="AE267" s="227">
        <v>17.893464366776993</v>
      </c>
      <c r="AF267" s="227">
        <v>17.702637026215978</v>
      </c>
      <c r="AG267" s="227">
        <v>17.511810169201702</v>
      </c>
      <c r="AH267" s="227">
        <v>17.320983795404057</v>
      </c>
      <c r="AI267" s="227">
        <v>17.130157904493245</v>
      </c>
      <c r="AJ267" s="227">
        <v>16.939332496139759</v>
      </c>
      <c r="AK267" s="227">
        <v>16.748507570014397</v>
      </c>
      <c r="AL267" s="227">
        <v>16.557683125788252</v>
      </c>
      <c r="AM267" s="227">
        <v>16.36685916313272</v>
      </c>
      <c r="AN267" s="227">
        <v>16.176035681719497</v>
      </c>
      <c r="AO267" s="227">
        <v>15.985212681220577</v>
      </c>
      <c r="AP267" s="227">
        <v>15.794390161308243</v>
      </c>
      <c r="CL267"/>
      <c r="CM267"/>
      <c r="CN267"/>
      <c r="CO267"/>
      <c r="CP267"/>
      <c r="CQ267"/>
      <c r="CR267"/>
      <c r="CS267"/>
    </row>
    <row r="268" spans="7:97" ht="14.25" customHeight="1" thickTop="1" x14ac:dyDescent="0.25">
      <c r="G268" s="143"/>
      <c r="H268" s="393"/>
      <c r="J268" s="347"/>
      <c r="K268" s="199" t="s">
        <v>1031</v>
      </c>
      <c r="L268" s="199" t="s">
        <v>948</v>
      </c>
      <c r="M268" s="225">
        <v>22.528908932158867</v>
      </c>
      <c r="N268" s="225">
        <v>22.00463196791447</v>
      </c>
      <c r="O268" s="225">
        <v>21.299393786603758</v>
      </c>
      <c r="P268" s="225">
        <v>20.598687363266887</v>
      </c>
      <c r="Q268" s="225">
        <v>19.902236921884807</v>
      </c>
      <c r="R268" s="225">
        <v>19.209788617701932</v>
      </c>
      <c r="S268" s="225">
        <v>18.521108399602991</v>
      </c>
      <c r="T268" s="225">
        <v>17.835980117732106</v>
      </c>
      <c r="U268" s="225">
        <v>17.154203844144913</v>
      </c>
      <c r="V268" s="225">
        <v>16.475594379029936</v>
      </c>
      <c r="W268" s="225">
        <v>15.799979919008761</v>
      </c>
      <c r="X268" s="225">
        <v>15.127200867362466</v>
      </c>
      <c r="Y268" s="225">
        <v>14.457108768845455</v>
      </c>
      <c r="Z268" s="225">
        <v>13.789565354127271</v>
      </c>
      <c r="AA268" s="225">
        <v>13.124441680921045</v>
      </c>
      <c r="AB268" s="225">
        <v>13.02613593466643</v>
      </c>
      <c r="AC268" s="225">
        <v>12.928039524202877</v>
      </c>
      <c r="AD268" s="225">
        <v>12.83014927777597</v>
      </c>
      <c r="AE268" s="225">
        <v>12.732462087385157</v>
      </c>
      <c r="AF268" s="225">
        <v>12.634974907189898</v>
      </c>
      <c r="AG268" s="225">
        <v>12.537684751963397</v>
      </c>
      <c r="AH268" s="225">
        <v>12.440588695592252</v>
      </c>
      <c r="AI268" s="225">
        <v>12.343683869620476</v>
      </c>
      <c r="AJ268" s="225">
        <v>12.246967461836311</v>
      </c>
      <c r="AK268" s="225">
        <v>12.150436714900426</v>
      </c>
      <c r="AL268" s="225">
        <v>12.05408892501406</v>
      </c>
      <c r="AM268" s="225">
        <v>11.957921440625771</v>
      </c>
      <c r="AN268" s="225">
        <v>11.861931661175493</v>
      </c>
      <c r="AO268" s="225">
        <v>11.76611703587464</v>
      </c>
      <c r="AP268" s="225">
        <v>11.670475062521074</v>
      </c>
      <c r="BE268"/>
      <c r="BF268"/>
      <c r="BG268"/>
    </row>
    <row r="269" spans="7:97" ht="14.25" customHeight="1" x14ac:dyDescent="0.25">
      <c r="G269" s="143"/>
      <c r="H269" s="393"/>
      <c r="J269" s="347"/>
      <c r="K269" s="140" t="s">
        <v>1031</v>
      </c>
      <c r="L269" s="190" t="s">
        <v>949</v>
      </c>
      <c r="M269" s="226">
        <v>22.528908932158867</v>
      </c>
      <c r="N269" s="226">
        <v>22.00463196791447</v>
      </c>
      <c r="O269" s="226">
        <v>21.495507707971587</v>
      </c>
      <c r="P269" s="226">
        <v>20.988335586592061</v>
      </c>
      <c r="Q269" s="226">
        <v>20.483036808364783</v>
      </c>
      <c r="R269" s="226">
        <v>19.979536762206195</v>
      </c>
      <c r="S269" s="226">
        <v>19.477764747245317</v>
      </c>
      <c r="T269" s="226">
        <v>18.977653719978854</v>
      </c>
      <c r="U269" s="226">
        <v>18.479140060795316</v>
      </c>
      <c r="V269" s="226">
        <v>17.982163358159035</v>
      </c>
      <c r="W269" s="226">
        <v>17.486666208914979</v>
      </c>
      <c r="X269" s="226">
        <v>16.992594033326842</v>
      </c>
      <c r="Y269" s="226">
        <v>16.49989490359561</v>
      </c>
      <c r="Z269" s="226">
        <v>16.008519384726114</v>
      </c>
      <c r="AA269" s="226">
        <v>15.518420386716524</v>
      </c>
      <c r="AB269" s="226">
        <v>15.383614277355647</v>
      </c>
      <c r="AC269" s="226">
        <v>15.248810670716118</v>
      </c>
      <c r="AD269" s="226">
        <v>15.114009570815142</v>
      </c>
      <c r="AE269" s="226">
        <v>14.979210981678534</v>
      </c>
      <c r="AF269" s="226">
        <v>14.844414907340727</v>
      </c>
      <c r="AG269" s="226">
        <v>14.70962135184481</v>
      </c>
      <c r="AH269" s="226">
        <v>14.574830319242531</v>
      </c>
      <c r="AI269" s="226">
        <v>14.44004181359435</v>
      </c>
      <c r="AJ269" s="226">
        <v>14.305255838969435</v>
      </c>
      <c r="AK269" s="226">
        <v>14.170472399445694</v>
      </c>
      <c r="AL269" s="226">
        <v>14.035691499109801</v>
      </c>
      <c r="AM269" s="226">
        <v>13.900913142057226</v>
      </c>
      <c r="AN269" s="226">
        <v>13.76613733239224</v>
      </c>
      <c r="AO269" s="226">
        <v>13.63136407422796</v>
      </c>
      <c r="AP269" s="226">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3">
      <c r="G270" s="143"/>
      <c r="H270" s="393"/>
      <c r="J270" s="347"/>
      <c r="K270" s="201" t="s">
        <v>1031</v>
      </c>
      <c r="L270" s="201" t="s">
        <v>950</v>
      </c>
      <c r="M270" s="227">
        <v>22.528908932158867</v>
      </c>
      <c r="N270" s="227">
        <v>22.00463196791447</v>
      </c>
      <c r="O270" s="227">
        <v>21.743242279363081</v>
      </c>
      <c r="P270" s="227">
        <v>21.48255440623781</v>
      </c>
      <c r="Q270" s="227">
        <v>21.222551224761176</v>
      </c>
      <c r="R270" s="227">
        <v>20.96321616373816</v>
      </c>
      <c r="S270" s="227">
        <v>20.70453318244488</v>
      </c>
      <c r="T270" s="227">
        <v>20.44648674957056</v>
      </c>
      <c r="U270" s="227">
        <v>20.189061823154713</v>
      </c>
      <c r="V270" s="227">
        <v>19.932243831465097</v>
      </c>
      <c r="W270" s="227">
        <v>19.676018654765393</v>
      </c>
      <c r="X270" s="227">
        <v>19.420372607924673</v>
      </c>
      <c r="Y270" s="227">
        <v>19.165292423823633</v>
      </c>
      <c r="Z270" s="227">
        <v>18.910765237515388</v>
      </c>
      <c r="AA270" s="227">
        <v>18.656778571101022</v>
      </c>
      <c r="AB270" s="227">
        <v>18.465949293046002</v>
      </c>
      <c r="AC270" s="227">
        <v>18.275120499861153</v>
      </c>
      <c r="AD270" s="227">
        <v>18.084292191215152</v>
      </c>
      <c r="AE270" s="227">
        <v>17.893464366776993</v>
      </c>
      <c r="AF270" s="227">
        <v>17.702637026215978</v>
      </c>
      <c r="AG270" s="227">
        <v>17.511810169201702</v>
      </c>
      <c r="AH270" s="227">
        <v>17.320983795404057</v>
      </c>
      <c r="AI270" s="227">
        <v>17.130157904493245</v>
      </c>
      <c r="AJ270" s="227">
        <v>16.939332496139759</v>
      </c>
      <c r="AK270" s="227">
        <v>16.748507570014397</v>
      </c>
      <c r="AL270" s="227">
        <v>16.557683125788252</v>
      </c>
      <c r="AM270" s="227">
        <v>16.36685916313272</v>
      </c>
      <c r="AN270" s="227">
        <v>16.176035681719497</v>
      </c>
      <c r="AO270" s="227">
        <v>15.985212681220577</v>
      </c>
      <c r="AP270" s="227">
        <v>15.794390161308243</v>
      </c>
      <c r="AX270"/>
      <c r="AY270"/>
    </row>
    <row r="271" spans="7:97" ht="14.25" customHeight="1" thickTop="1" x14ac:dyDescent="0.25">
      <c r="G271" s="143"/>
      <c r="H271" s="393"/>
      <c r="J271" s="347"/>
      <c r="K271" s="199" t="s">
        <v>1032</v>
      </c>
      <c r="L271" s="199" t="s">
        <v>948</v>
      </c>
      <c r="M271" s="225">
        <v>22.528908932158867</v>
      </c>
      <c r="N271" s="225">
        <v>22.00463196791447</v>
      </c>
      <c r="O271" s="225">
        <v>21.299393786603758</v>
      </c>
      <c r="P271" s="225">
        <v>20.598687363266887</v>
      </c>
      <c r="Q271" s="225">
        <v>19.902236921884807</v>
      </c>
      <c r="R271" s="225">
        <v>19.209788617701932</v>
      </c>
      <c r="S271" s="225">
        <v>18.521108399602991</v>
      </c>
      <c r="T271" s="225">
        <v>17.835980117732106</v>
      </c>
      <c r="U271" s="225">
        <v>17.154203844144913</v>
      </c>
      <c r="V271" s="225">
        <v>16.475594379029936</v>
      </c>
      <c r="W271" s="225">
        <v>15.799979919008761</v>
      </c>
      <c r="X271" s="225">
        <v>15.127200867362466</v>
      </c>
      <c r="Y271" s="225">
        <v>14.457108768845455</v>
      </c>
      <c r="Z271" s="225">
        <v>13.789565354127271</v>
      </c>
      <c r="AA271" s="225">
        <v>13.124441680921045</v>
      </c>
      <c r="AB271" s="225">
        <v>13.02613593466643</v>
      </c>
      <c r="AC271" s="225">
        <v>12.928039524202877</v>
      </c>
      <c r="AD271" s="225">
        <v>12.83014927777597</v>
      </c>
      <c r="AE271" s="225">
        <v>12.732462087385157</v>
      </c>
      <c r="AF271" s="225">
        <v>12.634974907189898</v>
      </c>
      <c r="AG271" s="225">
        <v>12.537684751963397</v>
      </c>
      <c r="AH271" s="225">
        <v>12.440588695592252</v>
      </c>
      <c r="AI271" s="225">
        <v>12.343683869620476</v>
      </c>
      <c r="AJ271" s="225">
        <v>12.246967461836311</v>
      </c>
      <c r="AK271" s="225">
        <v>12.150436714900426</v>
      </c>
      <c r="AL271" s="225">
        <v>12.05408892501406</v>
      </c>
      <c r="AM271" s="225">
        <v>11.957921440625771</v>
      </c>
      <c r="AN271" s="225">
        <v>11.861931661175493</v>
      </c>
      <c r="AO271" s="225">
        <v>11.76611703587464</v>
      </c>
      <c r="AP271" s="225">
        <v>11.670475062521074</v>
      </c>
      <c r="BE271"/>
      <c r="BF271"/>
      <c r="BG271"/>
    </row>
    <row r="272" spans="7:97" ht="14.25" customHeight="1" x14ac:dyDescent="0.25">
      <c r="G272" s="143"/>
      <c r="H272" s="393"/>
      <c r="J272" s="347"/>
      <c r="K272" s="140" t="s">
        <v>1032</v>
      </c>
      <c r="L272" s="190" t="s">
        <v>949</v>
      </c>
      <c r="M272" s="226">
        <v>22.528908932158867</v>
      </c>
      <c r="N272" s="226">
        <v>22.00463196791447</v>
      </c>
      <c r="O272" s="226">
        <v>21.495507707971587</v>
      </c>
      <c r="P272" s="226">
        <v>20.988335586592061</v>
      </c>
      <c r="Q272" s="226">
        <v>20.483036808364783</v>
      </c>
      <c r="R272" s="226">
        <v>19.979536762206195</v>
      </c>
      <c r="S272" s="226">
        <v>19.477764747245317</v>
      </c>
      <c r="T272" s="226">
        <v>18.977653719978854</v>
      </c>
      <c r="U272" s="226">
        <v>18.479140060795316</v>
      </c>
      <c r="V272" s="226">
        <v>17.982163358159035</v>
      </c>
      <c r="W272" s="226">
        <v>17.486666208914979</v>
      </c>
      <c r="X272" s="226">
        <v>16.992594033326842</v>
      </c>
      <c r="Y272" s="226">
        <v>16.49989490359561</v>
      </c>
      <c r="Z272" s="226">
        <v>16.008519384726114</v>
      </c>
      <c r="AA272" s="226">
        <v>15.518420386716524</v>
      </c>
      <c r="AB272" s="226">
        <v>15.383614277355647</v>
      </c>
      <c r="AC272" s="226">
        <v>15.248810670716118</v>
      </c>
      <c r="AD272" s="226">
        <v>15.114009570815142</v>
      </c>
      <c r="AE272" s="226">
        <v>14.979210981678534</v>
      </c>
      <c r="AF272" s="226">
        <v>14.844414907340727</v>
      </c>
      <c r="AG272" s="226">
        <v>14.70962135184481</v>
      </c>
      <c r="AH272" s="226">
        <v>14.574830319242531</v>
      </c>
      <c r="AI272" s="226">
        <v>14.44004181359435</v>
      </c>
      <c r="AJ272" s="226">
        <v>14.305255838969435</v>
      </c>
      <c r="AK272" s="226">
        <v>14.170472399445694</v>
      </c>
      <c r="AL272" s="226">
        <v>14.035691499109801</v>
      </c>
      <c r="AM272" s="226">
        <v>13.900913142057226</v>
      </c>
      <c r="AN272" s="226">
        <v>13.76613733239224</v>
      </c>
      <c r="AO272" s="226">
        <v>13.63136407422796</v>
      </c>
      <c r="AP272" s="226">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3">
      <c r="G273" s="143"/>
      <c r="H273" s="393"/>
      <c r="J273" s="347"/>
      <c r="K273" s="201" t="s">
        <v>1032</v>
      </c>
      <c r="L273" s="201" t="s">
        <v>950</v>
      </c>
      <c r="M273" s="227">
        <v>22.528908932158867</v>
      </c>
      <c r="N273" s="227">
        <v>22.00463196791447</v>
      </c>
      <c r="O273" s="227">
        <v>21.743242279363081</v>
      </c>
      <c r="P273" s="227">
        <v>21.48255440623781</v>
      </c>
      <c r="Q273" s="227">
        <v>21.222551224761176</v>
      </c>
      <c r="R273" s="227">
        <v>20.96321616373816</v>
      </c>
      <c r="S273" s="227">
        <v>20.70453318244488</v>
      </c>
      <c r="T273" s="227">
        <v>20.44648674957056</v>
      </c>
      <c r="U273" s="227">
        <v>20.189061823154713</v>
      </c>
      <c r="V273" s="227">
        <v>19.932243831465097</v>
      </c>
      <c r="W273" s="227">
        <v>19.676018654765393</v>
      </c>
      <c r="X273" s="227">
        <v>19.420372607924673</v>
      </c>
      <c r="Y273" s="227">
        <v>19.165292423823633</v>
      </c>
      <c r="Z273" s="227">
        <v>18.910765237515388</v>
      </c>
      <c r="AA273" s="227">
        <v>18.656778571101022</v>
      </c>
      <c r="AB273" s="227">
        <v>18.465949293046002</v>
      </c>
      <c r="AC273" s="227">
        <v>18.275120499861153</v>
      </c>
      <c r="AD273" s="227">
        <v>18.084292191215152</v>
      </c>
      <c r="AE273" s="227">
        <v>17.893464366776993</v>
      </c>
      <c r="AF273" s="227">
        <v>17.702637026215978</v>
      </c>
      <c r="AG273" s="227">
        <v>17.511810169201702</v>
      </c>
      <c r="AH273" s="227">
        <v>17.320983795404057</v>
      </c>
      <c r="AI273" s="227">
        <v>17.130157904493245</v>
      </c>
      <c r="AJ273" s="227">
        <v>16.939332496139759</v>
      </c>
      <c r="AK273" s="227">
        <v>16.748507570014397</v>
      </c>
      <c r="AL273" s="227">
        <v>16.557683125788252</v>
      </c>
      <c r="AM273" s="227">
        <v>16.36685916313272</v>
      </c>
      <c r="AN273" s="227">
        <v>16.176035681719497</v>
      </c>
      <c r="AO273" s="227">
        <v>15.985212681220577</v>
      </c>
      <c r="AP273" s="227">
        <v>15.794390161308243</v>
      </c>
      <c r="AX273"/>
      <c r="AY273"/>
    </row>
    <row r="274" spans="1:89" ht="14.25" customHeight="1" thickTop="1" x14ac:dyDescent="0.25">
      <c r="G274" s="143"/>
      <c r="H274" s="393"/>
      <c r="J274" s="347"/>
      <c r="K274" s="199" t="s">
        <v>1033</v>
      </c>
      <c r="L274" s="199" t="s">
        <v>948</v>
      </c>
      <c r="M274" s="225">
        <v>22.528908932158867</v>
      </c>
      <c r="N274" s="225">
        <v>22.00463196791447</v>
      </c>
      <c r="O274" s="225">
        <v>21.299393786603758</v>
      </c>
      <c r="P274" s="225">
        <v>20.598687363266887</v>
      </c>
      <c r="Q274" s="225">
        <v>19.902236921884807</v>
      </c>
      <c r="R274" s="225">
        <v>19.209788617701932</v>
      </c>
      <c r="S274" s="225">
        <v>18.521108399602991</v>
      </c>
      <c r="T274" s="225">
        <v>17.835980117732106</v>
      </c>
      <c r="U274" s="225">
        <v>17.154203844144913</v>
      </c>
      <c r="V274" s="225">
        <v>16.475594379029936</v>
      </c>
      <c r="W274" s="225">
        <v>15.799979919008761</v>
      </c>
      <c r="X274" s="225">
        <v>15.127200867362466</v>
      </c>
      <c r="Y274" s="225">
        <v>14.457108768845455</v>
      </c>
      <c r="Z274" s="225">
        <v>13.789565354127271</v>
      </c>
      <c r="AA274" s="225">
        <v>13.124441680921045</v>
      </c>
      <c r="AB274" s="225">
        <v>13.02613593466643</v>
      </c>
      <c r="AC274" s="225">
        <v>12.928039524202877</v>
      </c>
      <c r="AD274" s="225">
        <v>12.83014927777597</v>
      </c>
      <c r="AE274" s="225">
        <v>12.732462087385157</v>
      </c>
      <c r="AF274" s="225">
        <v>12.634974907189898</v>
      </c>
      <c r="AG274" s="225">
        <v>12.537684751963397</v>
      </c>
      <c r="AH274" s="225">
        <v>12.440588695592252</v>
      </c>
      <c r="AI274" s="225">
        <v>12.343683869620476</v>
      </c>
      <c r="AJ274" s="225">
        <v>12.246967461836311</v>
      </c>
      <c r="AK274" s="225">
        <v>12.150436714900426</v>
      </c>
      <c r="AL274" s="225">
        <v>12.05408892501406</v>
      </c>
      <c r="AM274" s="225">
        <v>11.957921440625771</v>
      </c>
      <c r="AN274" s="225">
        <v>11.861931661175493</v>
      </c>
      <c r="AO274" s="225">
        <v>11.76611703587464</v>
      </c>
      <c r="AP274" s="225">
        <v>11.670475062521074</v>
      </c>
      <c r="BE274"/>
      <c r="BF274"/>
      <c r="BG274"/>
    </row>
    <row r="275" spans="1:89" ht="14.25" customHeight="1" x14ac:dyDescent="0.25">
      <c r="G275" s="143"/>
      <c r="H275" s="393"/>
      <c r="J275" s="347"/>
      <c r="K275" s="140" t="s">
        <v>1033</v>
      </c>
      <c r="L275" s="190" t="s">
        <v>949</v>
      </c>
      <c r="M275" s="226">
        <v>22.528908932158867</v>
      </c>
      <c r="N275" s="226">
        <v>22.00463196791447</v>
      </c>
      <c r="O275" s="226">
        <v>21.495507707971587</v>
      </c>
      <c r="P275" s="226">
        <v>20.988335586592061</v>
      </c>
      <c r="Q275" s="226">
        <v>20.483036808364783</v>
      </c>
      <c r="R275" s="226">
        <v>19.979536762206195</v>
      </c>
      <c r="S275" s="226">
        <v>19.477764747245317</v>
      </c>
      <c r="T275" s="226">
        <v>18.977653719978854</v>
      </c>
      <c r="U275" s="226">
        <v>18.479140060795316</v>
      </c>
      <c r="V275" s="226">
        <v>17.982163358159035</v>
      </c>
      <c r="W275" s="226">
        <v>17.486666208914979</v>
      </c>
      <c r="X275" s="226">
        <v>16.992594033326842</v>
      </c>
      <c r="Y275" s="226">
        <v>16.49989490359561</v>
      </c>
      <c r="Z275" s="226">
        <v>16.008519384726114</v>
      </c>
      <c r="AA275" s="226">
        <v>15.518420386716524</v>
      </c>
      <c r="AB275" s="226">
        <v>15.383614277355647</v>
      </c>
      <c r="AC275" s="226">
        <v>15.248810670716118</v>
      </c>
      <c r="AD275" s="226">
        <v>15.114009570815142</v>
      </c>
      <c r="AE275" s="226">
        <v>14.979210981678534</v>
      </c>
      <c r="AF275" s="226">
        <v>14.844414907340727</v>
      </c>
      <c r="AG275" s="226">
        <v>14.70962135184481</v>
      </c>
      <c r="AH275" s="226">
        <v>14.574830319242531</v>
      </c>
      <c r="AI275" s="226">
        <v>14.44004181359435</v>
      </c>
      <c r="AJ275" s="226">
        <v>14.305255838969435</v>
      </c>
      <c r="AK275" s="226">
        <v>14.170472399445694</v>
      </c>
      <c r="AL275" s="226">
        <v>14.035691499109801</v>
      </c>
      <c r="AM275" s="226">
        <v>13.900913142057226</v>
      </c>
      <c r="AN275" s="226">
        <v>13.76613733239224</v>
      </c>
      <c r="AO275" s="226">
        <v>13.63136407422796</v>
      </c>
      <c r="AP275" s="226">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3">
      <c r="G276" s="143"/>
      <c r="H276" s="393"/>
      <c r="J276" s="394"/>
      <c r="K276" s="201" t="s">
        <v>1033</v>
      </c>
      <c r="L276" s="201" t="s">
        <v>950</v>
      </c>
      <c r="M276" s="227">
        <v>22.528908932158867</v>
      </c>
      <c r="N276" s="227">
        <v>22.00463196791447</v>
      </c>
      <c r="O276" s="227">
        <v>21.743242279363081</v>
      </c>
      <c r="P276" s="227">
        <v>21.48255440623781</v>
      </c>
      <c r="Q276" s="227">
        <v>21.222551224761176</v>
      </c>
      <c r="R276" s="227">
        <v>20.96321616373816</v>
      </c>
      <c r="S276" s="227">
        <v>20.70453318244488</v>
      </c>
      <c r="T276" s="227">
        <v>20.44648674957056</v>
      </c>
      <c r="U276" s="227">
        <v>20.189061823154713</v>
      </c>
      <c r="V276" s="227">
        <v>19.932243831465097</v>
      </c>
      <c r="W276" s="227">
        <v>19.676018654765393</v>
      </c>
      <c r="X276" s="227">
        <v>19.420372607924673</v>
      </c>
      <c r="Y276" s="227">
        <v>19.165292423823633</v>
      </c>
      <c r="Z276" s="227">
        <v>18.910765237515388</v>
      </c>
      <c r="AA276" s="227">
        <v>18.656778571101022</v>
      </c>
      <c r="AB276" s="227">
        <v>18.465949293046002</v>
      </c>
      <c r="AC276" s="227">
        <v>18.275120499861153</v>
      </c>
      <c r="AD276" s="227">
        <v>18.084292191215152</v>
      </c>
      <c r="AE276" s="227">
        <v>17.893464366776993</v>
      </c>
      <c r="AF276" s="227">
        <v>17.702637026215978</v>
      </c>
      <c r="AG276" s="227">
        <v>17.511810169201702</v>
      </c>
      <c r="AH276" s="227">
        <v>17.320983795404057</v>
      </c>
      <c r="AI276" s="227">
        <v>17.130157904493245</v>
      </c>
      <c r="AJ276" s="227">
        <v>16.939332496139759</v>
      </c>
      <c r="AK276" s="227">
        <v>16.748507570014397</v>
      </c>
      <c r="AL276" s="227">
        <v>16.557683125788252</v>
      </c>
      <c r="AM276" s="227">
        <v>16.36685916313272</v>
      </c>
      <c r="AN276" s="227">
        <v>16.176035681719497</v>
      </c>
      <c r="AO276" s="227">
        <v>15.985212681220577</v>
      </c>
      <c r="AP276" s="227">
        <v>15.794390161308243</v>
      </c>
      <c r="AX276"/>
      <c r="AY276"/>
    </row>
    <row r="277" spans="1:89" ht="14.25" customHeight="1" thickTop="1" x14ac:dyDescent="0.25">
      <c r="G277" s="143"/>
      <c r="H277" s="393"/>
      <c r="J277" s="206"/>
      <c r="K277" s="140"/>
      <c r="L277" s="140"/>
      <c r="M277" s="229"/>
      <c r="N277" s="229"/>
      <c r="O277" s="229"/>
      <c r="P277" s="229"/>
      <c r="Q277" s="229"/>
      <c r="R277" s="229"/>
      <c r="S277" s="229"/>
      <c r="T277" s="229"/>
      <c r="U277" s="229"/>
      <c r="V277" s="229"/>
      <c r="W277" s="229"/>
      <c r="X277" s="229"/>
      <c r="Y277" s="229"/>
      <c r="Z277" s="229"/>
      <c r="AA277" s="229"/>
      <c r="AB277" s="229"/>
      <c r="AC277" s="229"/>
      <c r="AD277" s="229"/>
      <c r="AE277" s="229"/>
      <c r="AF277" s="229"/>
      <c r="AG277" s="229"/>
      <c r="AH277" s="229"/>
      <c r="AI277" s="229"/>
      <c r="AJ277" s="229"/>
      <c r="AK277" s="229"/>
      <c r="AL277" s="229"/>
      <c r="AM277" s="229"/>
      <c r="AN277" s="229"/>
      <c r="AO277" s="229"/>
      <c r="AP277" s="229"/>
      <c r="AX277"/>
      <c r="AY277"/>
    </row>
    <row r="278" spans="1:89" ht="14.25" customHeight="1" x14ac:dyDescent="0.2">
      <c r="A278" s="135" t="s">
        <v>902</v>
      </c>
      <c r="G278" s="143"/>
      <c r="H278" s="393"/>
      <c r="M278" s="127">
        <v>2021</v>
      </c>
      <c r="N278" s="127">
        <v>2022</v>
      </c>
      <c r="O278" s="127">
        <v>2023</v>
      </c>
      <c r="P278" s="127">
        <v>2024</v>
      </c>
      <c r="Q278" s="127">
        <v>2025</v>
      </c>
      <c r="R278" s="127">
        <v>2026</v>
      </c>
      <c r="S278" s="127">
        <v>2027</v>
      </c>
      <c r="T278" s="127">
        <v>2028</v>
      </c>
      <c r="U278" s="127">
        <v>2029</v>
      </c>
      <c r="V278" s="127">
        <v>2030</v>
      </c>
      <c r="W278" s="127">
        <v>2031</v>
      </c>
      <c r="X278" s="127">
        <v>2032</v>
      </c>
      <c r="Y278" s="127">
        <v>2033</v>
      </c>
      <c r="Z278" s="127">
        <v>2034</v>
      </c>
      <c r="AA278" s="127">
        <v>2035</v>
      </c>
      <c r="AB278" s="127">
        <v>2036</v>
      </c>
      <c r="AC278" s="127">
        <v>2037</v>
      </c>
      <c r="AD278" s="127">
        <v>2038</v>
      </c>
      <c r="AE278" s="127">
        <v>2039</v>
      </c>
      <c r="AF278" s="127">
        <v>2040</v>
      </c>
      <c r="AG278" s="127">
        <v>2041</v>
      </c>
      <c r="AH278" s="127">
        <v>2042</v>
      </c>
      <c r="AI278" s="127">
        <v>2043</v>
      </c>
      <c r="AJ278" s="127">
        <v>2044</v>
      </c>
      <c r="AK278" s="127">
        <v>2045</v>
      </c>
      <c r="AL278" s="127">
        <v>2046</v>
      </c>
      <c r="AM278" s="127">
        <v>2047</v>
      </c>
      <c r="AN278" s="127">
        <v>2048</v>
      </c>
      <c r="AO278" s="127">
        <v>2049</v>
      </c>
      <c r="AP278" s="127">
        <v>2050</v>
      </c>
    </row>
    <row r="279" spans="1:89" ht="14.25" customHeight="1" x14ac:dyDescent="0.2">
      <c r="G279" s="143"/>
      <c r="H279" s="393"/>
      <c r="J279" s="346" t="s">
        <v>970</v>
      </c>
      <c r="K279" s="199" t="s">
        <v>1023</v>
      </c>
      <c r="L279" s="199" t="s">
        <v>948</v>
      </c>
      <c r="M279" s="230">
        <v>0</v>
      </c>
      <c r="N279" s="230">
        <v>0</v>
      </c>
      <c r="O279" s="230">
        <v>0</v>
      </c>
      <c r="P279" s="230">
        <v>0</v>
      </c>
      <c r="Q279" s="230">
        <v>0</v>
      </c>
      <c r="R279" s="230">
        <v>0</v>
      </c>
      <c r="S279" s="230">
        <v>0</v>
      </c>
      <c r="T279" s="230">
        <v>0</v>
      </c>
      <c r="U279" s="230">
        <v>0</v>
      </c>
      <c r="V279" s="230">
        <v>0</v>
      </c>
      <c r="W279" s="230">
        <v>0</v>
      </c>
      <c r="X279" s="230">
        <v>0</v>
      </c>
      <c r="Y279" s="230">
        <v>0</v>
      </c>
      <c r="Z279" s="230">
        <v>0</v>
      </c>
      <c r="AA279" s="230">
        <v>0</v>
      </c>
      <c r="AB279" s="230">
        <v>0</v>
      </c>
      <c r="AC279" s="230">
        <v>0</v>
      </c>
      <c r="AD279" s="230">
        <v>0</v>
      </c>
      <c r="AE279" s="230">
        <v>0</v>
      </c>
      <c r="AF279" s="230">
        <v>0</v>
      </c>
      <c r="AG279" s="230">
        <v>0</v>
      </c>
      <c r="AH279" s="230">
        <v>0</v>
      </c>
      <c r="AI279" s="230">
        <v>0</v>
      </c>
      <c r="AJ279" s="230">
        <v>0</v>
      </c>
      <c r="AK279" s="230">
        <v>0</v>
      </c>
      <c r="AL279" s="230">
        <v>0</v>
      </c>
      <c r="AM279" s="230">
        <v>0</v>
      </c>
      <c r="AN279" s="230">
        <v>0</v>
      </c>
      <c r="AO279" s="230">
        <v>0</v>
      </c>
      <c r="AP279" s="230">
        <v>0</v>
      </c>
    </row>
    <row r="280" spans="1:89" ht="14.25" customHeight="1" x14ac:dyDescent="0.25">
      <c r="G280" s="143"/>
      <c r="H280" s="393"/>
      <c r="J280" s="347"/>
      <c r="K280" s="140" t="s">
        <v>1023</v>
      </c>
      <c r="L280" s="190" t="s">
        <v>949</v>
      </c>
      <c r="M280" s="231">
        <v>0</v>
      </c>
      <c r="N280" s="231">
        <v>0</v>
      </c>
      <c r="O280" s="231">
        <v>0</v>
      </c>
      <c r="P280" s="231">
        <v>0</v>
      </c>
      <c r="Q280" s="231">
        <v>0</v>
      </c>
      <c r="R280" s="231">
        <v>0</v>
      </c>
      <c r="S280" s="231">
        <v>0</v>
      </c>
      <c r="T280" s="231">
        <v>0</v>
      </c>
      <c r="U280" s="231">
        <v>0</v>
      </c>
      <c r="V280" s="231">
        <v>0</v>
      </c>
      <c r="W280" s="231">
        <v>0</v>
      </c>
      <c r="X280" s="231">
        <v>0</v>
      </c>
      <c r="Y280" s="231">
        <v>0</v>
      </c>
      <c r="Z280" s="231">
        <v>0</v>
      </c>
      <c r="AA280" s="231">
        <v>0</v>
      </c>
      <c r="AB280" s="231">
        <v>0</v>
      </c>
      <c r="AC280" s="231">
        <v>0</v>
      </c>
      <c r="AD280" s="231">
        <v>0</v>
      </c>
      <c r="AE280" s="231">
        <v>0</v>
      </c>
      <c r="AF280" s="231">
        <v>0</v>
      </c>
      <c r="AG280" s="231">
        <v>0</v>
      </c>
      <c r="AH280" s="231">
        <v>0</v>
      </c>
      <c r="AI280" s="231">
        <v>0</v>
      </c>
      <c r="AJ280" s="231">
        <v>0</v>
      </c>
      <c r="AK280" s="231">
        <v>0</v>
      </c>
      <c r="AL280" s="231">
        <v>0</v>
      </c>
      <c r="AM280" s="231">
        <v>0</v>
      </c>
      <c r="AN280" s="231">
        <v>0</v>
      </c>
      <c r="AO280" s="231">
        <v>0</v>
      </c>
      <c r="AP280" s="231">
        <v>0</v>
      </c>
      <c r="AR280"/>
      <c r="AS280"/>
      <c r="BX280"/>
      <c r="BY280"/>
      <c r="BZ280"/>
      <c r="CA280"/>
      <c r="CB280"/>
      <c r="CC280"/>
      <c r="CD280"/>
      <c r="CE280"/>
      <c r="CF280"/>
      <c r="CG280"/>
      <c r="CH280"/>
      <c r="CI280"/>
      <c r="CJ280"/>
      <c r="CK280"/>
    </row>
    <row r="281" spans="1:89" ht="14.25" customHeight="1" thickBot="1" x14ac:dyDescent="0.25">
      <c r="G281" s="143"/>
      <c r="H281" s="393"/>
      <c r="J281" s="347"/>
      <c r="K281" s="201" t="s">
        <v>1023</v>
      </c>
      <c r="L281" s="201" t="s">
        <v>950</v>
      </c>
      <c r="M281" s="232">
        <v>0</v>
      </c>
      <c r="N281" s="232">
        <v>0</v>
      </c>
      <c r="O281" s="232">
        <v>0</v>
      </c>
      <c r="P281" s="232">
        <v>0</v>
      </c>
      <c r="Q281" s="232">
        <v>0</v>
      </c>
      <c r="R281" s="232">
        <v>0</v>
      </c>
      <c r="S281" s="232">
        <v>0</v>
      </c>
      <c r="T281" s="232">
        <v>0</v>
      </c>
      <c r="U281" s="232">
        <v>0</v>
      </c>
      <c r="V281" s="232">
        <v>0</v>
      </c>
      <c r="W281" s="232">
        <v>0</v>
      </c>
      <c r="X281" s="232">
        <v>0</v>
      </c>
      <c r="Y281" s="232">
        <v>0</v>
      </c>
      <c r="Z281" s="232">
        <v>0</v>
      </c>
      <c r="AA281" s="232">
        <v>0</v>
      </c>
      <c r="AB281" s="232">
        <v>0</v>
      </c>
      <c r="AC281" s="232">
        <v>0</v>
      </c>
      <c r="AD281" s="232">
        <v>0</v>
      </c>
      <c r="AE281" s="232">
        <v>0</v>
      </c>
      <c r="AF281" s="232">
        <v>0</v>
      </c>
      <c r="AG281" s="232">
        <v>0</v>
      </c>
      <c r="AH281" s="232">
        <v>0</v>
      </c>
      <c r="AI281" s="232">
        <v>0</v>
      </c>
      <c r="AJ281" s="232">
        <v>0</v>
      </c>
      <c r="AK281" s="232">
        <v>0</v>
      </c>
      <c r="AL281" s="232">
        <v>0</v>
      </c>
      <c r="AM281" s="232">
        <v>0</v>
      </c>
      <c r="AN281" s="232">
        <v>0</v>
      </c>
      <c r="AO281" s="232">
        <v>0</v>
      </c>
      <c r="AP281" s="232">
        <v>0</v>
      </c>
    </row>
    <row r="282" spans="1:89" ht="14.25" customHeight="1" thickTop="1" x14ac:dyDescent="0.2">
      <c r="G282" s="143"/>
      <c r="H282" s="393"/>
      <c r="J282" s="347"/>
      <c r="K282" s="199" t="s">
        <v>1025</v>
      </c>
      <c r="L282" s="199" t="s">
        <v>948</v>
      </c>
      <c r="M282" s="233">
        <v>0</v>
      </c>
      <c r="N282" s="233">
        <v>0</v>
      </c>
      <c r="O282" s="233">
        <v>0</v>
      </c>
      <c r="P282" s="233">
        <v>0</v>
      </c>
      <c r="Q282" s="233">
        <v>0</v>
      </c>
      <c r="R282" s="233">
        <v>0</v>
      </c>
      <c r="S282" s="233">
        <v>0</v>
      </c>
      <c r="T282" s="233">
        <v>0</v>
      </c>
      <c r="U282" s="233">
        <v>0</v>
      </c>
      <c r="V282" s="233">
        <v>0</v>
      </c>
      <c r="W282" s="233">
        <v>0</v>
      </c>
      <c r="X282" s="233">
        <v>0</v>
      </c>
      <c r="Y282" s="233">
        <v>0</v>
      </c>
      <c r="Z282" s="233">
        <v>0</v>
      </c>
      <c r="AA282" s="233">
        <v>0</v>
      </c>
      <c r="AB282" s="233">
        <v>0</v>
      </c>
      <c r="AC282" s="233">
        <v>0</v>
      </c>
      <c r="AD282" s="233">
        <v>0</v>
      </c>
      <c r="AE282" s="233">
        <v>0</v>
      </c>
      <c r="AF282" s="233">
        <v>0</v>
      </c>
      <c r="AG282" s="233">
        <v>0</v>
      </c>
      <c r="AH282" s="233">
        <v>0</v>
      </c>
      <c r="AI282" s="233">
        <v>0</v>
      </c>
      <c r="AJ282" s="233">
        <v>0</v>
      </c>
      <c r="AK282" s="233">
        <v>0</v>
      </c>
      <c r="AL282" s="233">
        <v>0</v>
      </c>
      <c r="AM282" s="233">
        <v>0</v>
      </c>
      <c r="AN282" s="233">
        <v>0</v>
      </c>
      <c r="AO282" s="233">
        <v>0</v>
      </c>
      <c r="AP282" s="233">
        <v>0</v>
      </c>
    </row>
    <row r="283" spans="1:89" ht="14.25" customHeight="1" x14ac:dyDescent="0.25">
      <c r="G283" s="143"/>
      <c r="H283" s="393"/>
      <c r="J283" s="347"/>
      <c r="K283" s="140" t="s">
        <v>1025</v>
      </c>
      <c r="L283" s="190" t="s">
        <v>949</v>
      </c>
      <c r="M283" s="231">
        <v>0</v>
      </c>
      <c r="N283" s="231">
        <v>0</v>
      </c>
      <c r="O283" s="231">
        <v>0</v>
      </c>
      <c r="P283" s="231">
        <v>0</v>
      </c>
      <c r="Q283" s="231">
        <v>0</v>
      </c>
      <c r="R283" s="231">
        <v>0</v>
      </c>
      <c r="S283" s="231">
        <v>0</v>
      </c>
      <c r="T283" s="231">
        <v>0</v>
      </c>
      <c r="U283" s="231">
        <v>0</v>
      </c>
      <c r="V283" s="231">
        <v>0</v>
      </c>
      <c r="W283" s="231">
        <v>0</v>
      </c>
      <c r="X283" s="231">
        <v>0</v>
      </c>
      <c r="Y283" s="231">
        <v>0</v>
      </c>
      <c r="Z283" s="231">
        <v>0</v>
      </c>
      <c r="AA283" s="231">
        <v>0</v>
      </c>
      <c r="AB283" s="231">
        <v>0</v>
      </c>
      <c r="AC283" s="231">
        <v>0</v>
      </c>
      <c r="AD283" s="231">
        <v>0</v>
      </c>
      <c r="AE283" s="231">
        <v>0</v>
      </c>
      <c r="AF283" s="231">
        <v>0</v>
      </c>
      <c r="AG283" s="231">
        <v>0</v>
      </c>
      <c r="AH283" s="231">
        <v>0</v>
      </c>
      <c r="AI283" s="231">
        <v>0</v>
      </c>
      <c r="AJ283" s="231">
        <v>0</v>
      </c>
      <c r="AK283" s="231">
        <v>0</v>
      </c>
      <c r="AL283" s="231">
        <v>0</v>
      </c>
      <c r="AM283" s="231">
        <v>0</v>
      </c>
      <c r="AN283" s="231">
        <v>0</v>
      </c>
      <c r="AO283" s="231">
        <v>0</v>
      </c>
      <c r="AP283" s="231">
        <v>0</v>
      </c>
      <c r="AQ283"/>
    </row>
    <row r="284" spans="1:89" ht="14.25" customHeight="1" thickBot="1" x14ac:dyDescent="0.25">
      <c r="G284" s="143"/>
      <c r="H284" s="393"/>
      <c r="J284" s="347"/>
      <c r="K284" s="201" t="s">
        <v>1025</v>
      </c>
      <c r="L284" s="201" t="s">
        <v>950</v>
      </c>
      <c r="M284" s="232">
        <v>0</v>
      </c>
      <c r="N284" s="232">
        <v>0</v>
      </c>
      <c r="O284" s="232">
        <v>0</v>
      </c>
      <c r="P284" s="232">
        <v>0</v>
      </c>
      <c r="Q284" s="232">
        <v>0</v>
      </c>
      <c r="R284" s="232">
        <v>0</v>
      </c>
      <c r="S284" s="232">
        <v>0</v>
      </c>
      <c r="T284" s="232">
        <v>0</v>
      </c>
      <c r="U284" s="232">
        <v>0</v>
      </c>
      <c r="V284" s="232">
        <v>0</v>
      </c>
      <c r="W284" s="232">
        <v>0</v>
      </c>
      <c r="X284" s="232">
        <v>0</v>
      </c>
      <c r="Y284" s="232">
        <v>0</v>
      </c>
      <c r="Z284" s="232">
        <v>0</v>
      </c>
      <c r="AA284" s="232">
        <v>0</v>
      </c>
      <c r="AB284" s="232">
        <v>0</v>
      </c>
      <c r="AC284" s="232">
        <v>0</v>
      </c>
      <c r="AD284" s="232">
        <v>0</v>
      </c>
      <c r="AE284" s="232">
        <v>0</v>
      </c>
      <c r="AF284" s="232">
        <v>0</v>
      </c>
      <c r="AG284" s="232">
        <v>0</v>
      </c>
      <c r="AH284" s="232">
        <v>0</v>
      </c>
      <c r="AI284" s="232">
        <v>0</v>
      </c>
      <c r="AJ284" s="232">
        <v>0</v>
      </c>
      <c r="AK284" s="232">
        <v>0</v>
      </c>
      <c r="AL284" s="232">
        <v>0</v>
      </c>
      <c r="AM284" s="232">
        <v>0</v>
      </c>
      <c r="AN284" s="232">
        <v>0</v>
      </c>
      <c r="AO284" s="232">
        <v>0</v>
      </c>
      <c r="AP284" s="232">
        <v>0</v>
      </c>
    </row>
    <row r="285" spans="1:89" ht="14.25" customHeight="1" thickTop="1" x14ac:dyDescent="0.2">
      <c r="G285" s="143"/>
      <c r="H285" s="393"/>
      <c r="J285" s="347"/>
      <c r="K285" s="199" t="s">
        <v>1026</v>
      </c>
      <c r="L285" s="199" t="s">
        <v>948</v>
      </c>
      <c r="M285" s="233">
        <v>0</v>
      </c>
      <c r="N285" s="233">
        <v>0</v>
      </c>
      <c r="O285" s="233">
        <v>0</v>
      </c>
      <c r="P285" s="233">
        <v>0</v>
      </c>
      <c r="Q285" s="233">
        <v>0</v>
      </c>
      <c r="R285" s="233">
        <v>0</v>
      </c>
      <c r="S285" s="233">
        <v>0</v>
      </c>
      <c r="T285" s="233">
        <v>0</v>
      </c>
      <c r="U285" s="233">
        <v>0</v>
      </c>
      <c r="V285" s="233">
        <v>0</v>
      </c>
      <c r="W285" s="233">
        <v>0</v>
      </c>
      <c r="X285" s="233">
        <v>0</v>
      </c>
      <c r="Y285" s="233">
        <v>0</v>
      </c>
      <c r="Z285" s="233">
        <v>0</v>
      </c>
      <c r="AA285" s="233">
        <v>0</v>
      </c>
      <c r="AB285" s="233">
        <v>0</v>
      </c>
      <c r="AC285" s="233">
        <v>0</v>
      </c>
      <c r="AD285" s="233">
        <v>0</v>
      </c>
      <c r="AE285" s="233">
        <v>0</v>
      </c>
      <c r="AF285" s="233">
        <v>0</v>
      </c>
      <c r="AG285" s="233">
        <v>0</v>
      </c>
      <c r="AH285" s="233">
        <v>0</v>
      </c>
      <c r="AI285" s="233">
        <v>0</v>
      </c>
      <c r="AJ285" s="233">
        <v>0</v>
      </c>
      <c r="AK285" s="233">
        <v>0</v>
      </c>
      <c r="AL285" s="233">
        <v>0</v>
      </c>
      <c r="AM285" s="233">
        <v>0</v>
      </c>
      <c r="AN285" s="233">
        <v>0</v>
      </c>
      <c r="AO285" s="233">
        <v>0</v>
      </c>
      <c r="AP285" s="233">
        <v>0</v>
      </c>
    </row>
    <row r="286" spans="1:89" ht="14.25" customHeight="1" x14ac:dyDescent="0.2">
      <c r="G286" s="143"/>
      <c r="H286" s="393"/>
      <c r="J286" s="347"/>
      <c r="K286" s="140" t="s">
        <v>1026</v>
      </c>
      <c r="L286" s="190" t="s">
        <v>949</v>
      </c>
      <c r="M286" s="231">
        <v>0</v>
      </c>
      <c r="N286" s="231">
        <v>0</v>
      </c>
      <c r="O286" s="231">
        <v>0</v>
      </c>
      <c r="P286" s="231">
        <v>0</v>
      </c>
      <c r="Q286" s="231">
        <v>0</v>
      </c>
      <c r="R286" s="231">
        <v>0</v>
      </c>
      <c r="S286" s="231">
        <v>0</v>
      </c>
      <c r="T286" s="231">
        <v>0</v>
      </c>
      <c r="U286" s="231">
        <v>0</v>
      </c>
      <c r="V286" s="231">
        <v>0</v>
      </c>
      <c r="W286" s="231">
        <v>0</v>
      </c>
      <c r="X286" s="231">
        <v>0</v>
      </c>
      <c r="Y286" s="231">
        <v>0</v>
      </c>
      <c r="Z286" s="231">
        <v>0</v>
      </c>
      <c r="AA286" s="231">
        <v>0</v>
      </c>
      <c r="AB286" s="231">
        <v>0</v>
      </c>
      <c r="AC286" s="231">
        <v>0</v>
      </c>
      <c r="AD286" s="231">
        <v>0</v>
      </c>
      <c r="AE286" s="231">
        <v>0</v>
      </c>
      <c r="AF286" s="231">
        <v>0</v>
      </c>
      <c r="AG286" s="231">
        <v>0</v>
      </c>
      <c r="AH286" s="231">
        <v>0</v>
      </c>
      <c r="AI286" s="231">
        <v>0</v>
      </c>
      <c r="AJ286" s="231">
        <v>0</v>
      </c>
      <c r="AK286" s="231">
        <v>0</v>
      </c>
      <c r="AL286" s="231">
        <v>0</v>
      </c>
      <c r="AM286" s="231">
        <v>0</v>
      </c>
      <c r="AN286" s="231">
        <v>0</v>
      </c>
      <c r="AO286" s="231">
        <v>0</v>
      </c>
      <c r="AP286" s="231">
        <v>0</v>
      </c>
    </row>
    <row r="287" spans="1:89" ht="14.25" customHeight="1" thickBot="1" x14ac:dyDescent="0.25">
      <c r="G287" s="143"/>
      <c r="H287" s="393"/>
      <c r="J287" s="347"/>
      <c r="K287" s="201" t="s">
        <v>1026</v>
      </c>
      <c r="L287" s="201" t="s">
        <v>950</v>
      </c>
      <c r="M287" s="234">
        <v>0</v>
      </c>
      <c r="N287" s="234">
        <v>0</v>
      </c>
      <c r="O287" s="234">
        <v>0</v>
      </c>
      <c r="P287" s="234">
        <v>0</v>
      </c>
      <c r="Q287" s="234">
        <v>0</v>
      </c>
      <c r="R287" s="234">
        <v>0</v>
      </c>
      <c r="S287" s="234">
        <v>0</v>
      </c>
      <c r="T287" s="234">
        <v>0</v>
      </c>
      <c r="U287" s="234">
        <v>0</v>
      </c>
      <c r="V287" s="234">
        <v>0</v>
      </c>
      <c r="W287" s="234">
        <v>0</v>
      </c>
      <c r="X287" s="234">
        <v>0</v>
      </c>
      <c r="Y287" s="234">
        <v>0</v>
      </c>
      <c r="Z287" s="234">
        <v>0</v>
      </c>
      <c r="AA287" s="234">
        <v>0</v>
      </c>
      <c r="AB287" s="234">
        <v>0</v>
      </c>
      <c r="AC287" s="234">
        <v>0</v>
      </c>
      <c r="AD287" s="234">
        <v>0</v>
      </c>
      <c r="AE287" s="234">
        <v>0</v>
      </c>
      <c r="AF287" s="234">
        <v>0</v>
      </c>
      <c r="AG287" s="234">
        <v>0</v>
      </c>
      <c r="AH287" s="234">
        <v>0</v>
      </c>
      <c r="AI287" s="234">
        <v>0</v>
      </c>
      <c r="AJ287" s="234">
        <v>0</v>
      </c>
      <c r="AK287" s="234">
        <v>0</v>
      </c>
      <c r="AL287" s="234">
        <v>0</v>
      </c>
      <c r="AM287" s="234">
        <v>0</v>
      </c>
      <c r="AN287" s="234">
        <v>0</v>
      </c>
      <c r="AO287" s="234">
        <v>0</v>
      </c>
      <c r="AP287" s="234">
        <v>0</v>
      </c>
    </row>
    <row r="288" spans="1:89" ht="14.25" customHeight="1" thickTop="1" x14ac:dyDescent="0.2">
      <c r="G288" s="143"/>
      <c r="H288" s="393"/>
      <c r="J288" s="347"/>
      <c r="K288" s="199" t="s">
        <v>1027</v>
      </c>
      <c r="L288" s="199" t="s">
        <v>948</v>
      </c>
      <c r="M288" s="233">
        <v>0</v>
      </c>
      <c r="N288" s="233">
        <v>0</v>
      </c>
      <c r="O288" s="233">
        <v>0</v>
      </c>
      <c r="P288" s="233">
        <v>0</v>
      </c>
      <c r="Q288" s="233">
        <v>0</v>
      </c>
      <c r="R288" s="233">
        <v>0</v>
      </c>
      <c r="S288" s="233">
        <v>0</v>
      </c>
      <c r="T288" s="233">
        <v>0</v>
      </c>
      <c r="U288" s="233">
        <v>0</v>
      </c>
      <c r="V288" s="233">
        <v>0</v>
      </c>
      <c r="W288" s="233">
        <v>0</v>
      </c>
      <c r="X288" s="233">
        <v>0</v>
      </c>
      <c r="Y288" s="233">
        <v>0</v>
      </c>
      <c r="Z288" s="233">
        <v>0</v>
      </c>
      <c r="AA288" s="233">
        <v>0</v>
      </c>
      <c r="AB288" s="233">
        <v>0</v>
      </c>
      <c r="AC288" s="233">
        <v>0</v>
      </c>
      <c r="AD288" s="233">
        <v>0</v>
      </c>
      <c r="AE288" s="233">
        <v>0</v>
      </c>
      <c r="AF288" s="233">
        <v>0</v>
      </c>
      <c r="AG288" s="233">
        <v>0</v>
      </c>
      <c r="AH288" s="233">
        <v>0</v>
      </c>
      <c r="AI288" s="233">
        <v>0</v>
      </c>
      <c r="AJ288" s="233">
        <v>0</v>
      </c>
      <c r="AK288" s="233">
        <v>0</v>
      </c>
      <c r="AL288" s="233">
        <v>0</v>
      </c>
      <c r="AM288" s="233">
        <v>0</v>
      </c>
      <c r="AN288" s="233">
        <v>0</v>
      </c>
      <c r="AO288" s="233">
        <v>0</v>
      </c>
      <c r="AP288" s="233">
        <v>0</v>
      </c>
    </row>
    <row r="289" spans="7:89" ht="14.25" customHeight="1" x14ac:dyDescent="0.2">
      <c r="G289" s="143"/>
      <c r="H289" s="393"/>
      <c r="J289" s="347"/>
      <c r="K289" s="140" t="s">
        <v>1027</v>
      </c>
      <c r="L289" s="190" t="s">
        <v>949</v>
      </c>
      <c r="M289" s="231">
        <v>0</v>
      </c>
      <c r="N289" s="231">
        <v>0</v>
      </c>
      <c r="O289" s="231">
        <v>0</v>
      </c>
      <c r="P289" s="231">
        <v>0</v>
      </c>
      <c r="Q289" s="231">
        <v>0</v>
      </c>
      <c r="R289" s="231">
        <v>0</v>
      </c>
      <c r="S289" s="231">
        <v>0</v>
      </c>
      <c r="T289" s="231">
        <v>0</v>
      </c>
      <c r="U289" s="231">
        <v>0</v>
      </c>
      <c r="V289" s="231">
        <v>0</v>
      </c>
      <c r="W289" s="231">
        <v>0</v>
      </c>
      <c r="X289" s="231">
        <v>0</v>
      </c>
      <c r="Y289" s="231">
        <v>0</v>
      </c>
      <c r="Z289" s="231">
        <v>0</v>
      </c>
      <c r="AA289" s="231">
        <v>0</v>
      </c>
      <c r="AB289" s="231">
        <v>0</v>
      </c>
      <c r="AC289" s="231">
        <v>0</v>
      </c>
      <c r="AD289" s="231">
        <v>0</v>
      </c>
      <c r="AE289" s="231">
        <v>0</v>
      </c>
      <c r="AF289" s="231">
        <v>0</v>
      </c>
      <c r="AG289" s="231">
        <v>0</v>
      </c>
      <c r="AH289" s="231">
        <v>0</v>
      </c>
      <c r="AI289" s="231">
        <v>0</v>
      </c>
      <c r="AJ289" s="231">
        <v>0</v>
      </c>
      <c r="AK289" s="231">
        <v>0</v>
      </c>
      <c r="AL289" s="231">
        <v>0</v>
      </c>
      <c r="AM289" s="231">
        <v>0</v>
      </c>
      <c r="AN289" s="231">
        <v>0</v>
      </c>
      <c r="AO289" s="231">
        <v>0</v>
      </c>
      <c r="AP289" s="231">
        <v>0</v>
      </c>
    </row>
    <row r="290" spans="7:89" ht="14.25" customHeight="1" thickBot="1" x14ac:dyDescent="0.25">
      <c r="G290" s="143"/>
      <c r="H290" s="393"/>
      <c r="J290" s="347"/>
      <c r="K290" s="201" t="s">
        <v>1027</v>
      </c>
      <c r="L290" s="201" t="s">
        <v>950</v>
      </c>
      <c r="M290" s="234">
        <v>0</v>
      </c>
      <c r="N290" s="234">
        <v>0</v>
      </c>
      <c r="O290" s="234">
        <v>0</v>
      </c>
      <c r="P290" s="234">
        <v>0</v>
      </c>
      <c r="Q290" s="234">
        <v>0</v>
      </c>
      <c r="R290" s="234">
        <v>0</v>
      </c>
      <c r="S290" s="234">
        <v>0</v>
      </c>
      <c r="T290" s="234">
        <v>0</v>
      </c>
      <c r="U290" s="234">
        <v>0</v>
      </c>
      <c r="V290" s="234">
        <v>0</v>
      </c>
      <c r="W290" s="234">
        <v>0</v>
      </c>
      <c r="X290" s="234">
        <v>0</v>
      </c>
      <c r="Y290" s="234">
        <v>0</v>
      </c>
      <c r="Z290" s="234">
        <v>0</v>
      </c>
      <c r="AA290" s="234">
        <v>0</v>
      </c>
      <c r="AB290" s="234">
        <v>0</v>
      </c>
      <c r="AC290" s="234">
        <v>0</v>
      </c>
      <c r="AD290" s="234">
        <v>0</v>
      </c>
      <c r="AE290" s="234">
        <v>0</v>
      </c>
      <c r="AF290" s="234">
        <v>0</v>
      </c>
      <c r="AG290" s="234">
        <v>0</v>
      </c>
      <c r="AH290" s="234">
        <v>0</v>
      </c>
      <c r="AI290" s="234">
        <v>0</v>
      </c>
      <c r="AJ290" s="234">
        <v>0</v>
      </c>
      <c r="AK290" s="234">
        <v>0</v>
      </c>
      <c r="AL290" s="234">
        <v>0</v>
      </c>
      <c r="AM290" s="234">
        <v>0</v>
      </c>
      <c r="AN290" s="234">
        <v>0</v>
      </c>
      <c r="AO290" s="234">
        <v>0</v>
      </c>
      <c r="AP290" s="234">
        <v>0</v>
      </c>
    </row>
    <row r="291" spans="7:89" ht="14.25" customHeight="1" thickTop="1" x14ac:dyDescent="0.2">
      <c r="G291" s="143"/>
      <c r="H291" s="393"/>
      <c r="J291" s="347"/>
      <c r="K291" s="199" t="s">
        <v>1028</v>
      </c>
      <c r="L291" s="199" t="s">
        <v>948</v>
      </c>
      <c r="M291" s="233">
        <v>0</v>
      </c>
      <c r="N291" s="233">
        <v>0</v>
      </c>
      <c r="O291" s="233">
        <v>0</v>
      </c>
      <c r="P291" s="233">
        <v>0</v>
      </c>
      <c r="Q291" s="233">
        <v>0</v>
      </c>
      <c r="R291" s="233">
        <v>0</v>
      </c>
      <c r="S291" s="233">
        <v>0</v>
      </c>
      <c r="T291" s="233">
        <v>0</v>
      </c>
      <c r="U291" s="233">
        <v>0</v>
      </c>
      <c r="V291" s="233">
        <v>0</v>
      </c>
      <c r="W291" s="233">
        <v>0</v>
      </c>
      <c r="X291" s="233">
        <v>0</v>
      </c>
      <c r="Y291" s="233">
        <v>0</v>
      </c>
      <c r="Z291" s="233">
        <v>0</v>
      </c>
      <c r="AA291" s="233">
        <v>0</v>
      </c>
      <c r="AB291" s="233">
        <v>0</v>
      </c>
      <c r="AC291" s="233">
        <v>0</v>
      </c>
      <c r="AD291" s="233">
        <v>0</v>
      </c>
      <c r="AE291" s="233">
        <v>0</v>
      </c>
      <c r="AF291" s="233">
        <v>0</v>
      </c>
      <c r="AG291" s="233">
        <v>0</v>
      </c>
      <c r="AH291" s="233">
        <v>0</v>
      </c>
      <c r="AI291" s="233">
        <v>0</v>
      </c>
      <c r="AJ291" s="233">
        <v>0</v>
      </c>
      <c r="AK291" s="233">
        <v>0</v>
      </c>
      <c r="AL291" s="233">
        <v>0</v>
      </c>
      <c r="AM291" s="233">
        <v>0</v>
      </c>
      <c r="AN291" s="233">
        <v>0</v>
      </c>
      <c r="AO291" s="233">
        <v>0</v>
      </c>
      <c r="AP291" s="233">
        <v>0</v>
      </c>
    </row>
    <row r="292" spans="7:89" ht="14.25" customHeight="1" x14ac:dyDescent="0.2">
      <c r="G292" s="143"/>
      <c r="H292" s="393"/>
      <c r="J292" s="347"/>
      <c r="K292" s="140" t="s">
        <v>1028</v>
      </c>
      <c r="L292" s="190" t="s">
        <v>949</v>
      </c>
      <c r="M292" s="231">
        <v>0</v>
      </c>
      <c r="N292" s="231">
        <v>0</v>
      </c>
      <c r="O292" s="231">
        <v>0</v>
      </c>
      <c r="P292" s="231">
        <v>0</v>
      </c>
      <c r="Q292" s="231">
        <v>0</v>
      </c>
      <c r="R292" s="231">
        <v>0</v>
      </c>
      <c r="S292" s="231">
        <v>0</v>
      </c>
      <c r="T292" s="231">
        <v>0</v>
      </c>
      <c r="U292" s="231">
        <v>0</v>
      </c>
      <c r="V292" s="231">
        <v>0</v>
      </c>
      <c r="W292" s="231">
        <v>0</v>
      </c>
      <c r="X292" s="231">
        <v>0</v>
      </c>
      <c r="Y292" s="231">
        <v>0</v>
      </c>
      <c r="Z292" s="231">
        <v>0</v>
      </c>
      <c r="AA292" s="231">
        <v>0</v>
      </c>
      <c r="AB292" s="231">
        <v>0</v>
      </c>
      <c r="AC292" s="231">
        <v>0</v>
      </c>
      <c r="AD292" s="231">
        <v>0</v>
      </c>
      <c r="AE292" s="231">
        <v>0</v>
      </c>
      <c r="AF292" s="231">
        <v>0</v>
      </c>
      <c r="AG292" s="231">
        <v>0</v>
      </c>
      <c r="AH292" s="231">
        <v>0</v>
      </c>
      <c r="AI292" s="231">
        <v>0</v>
      </c>
      <c r="AJ292" s="231">
        <v>0</v>
      </c>
      <c r="AK292" s="231">
        <v>0</v>
      </c>
      <c r="AL292" s="231">
        <v>0</v>
      </c>
      <c r="AM292" s="231">
        <v>0</v>
      </c>
      <c r="AN292" s="231">
        <v>0</v>
      </c>
      <c r="AO292" s="231">
        <v>0</v>
      </c>
      <c r="AP292" s="231">
        <v>0</v>
      </c>
    </row>
    <row r="293" spans="7:89" ht="14.25" customHeight="1" x14ac:dyDescent="0.2">
      <c r="G293" s="143"/>
      <c r="H293" s="393"/>
      <c r="J293" s="347"/>
      <c r="K293" s="201" t="s">
        <v>1028</v>
      </c>
      <c r="L293" s="201" t="s">
        <v>950</v>
      </c>
      <c r="M293" s="234">
        <v>0</v>
      </c>
      <c r="N293" s="234">
        <v>0</v>
      </c>
      <c r="O293" s="234">
        <v>0</v>
      </c>
      <c r="P293" s="234">
        <v>0</v>
      </c>
      <c r="Q293" s="234">
        <v>0</v>
      </c>
      <c r="R293" s="234">
        <v>0</v>
      </c>
      <c r="S293" s="234">
        <v>0</v>
      </c>
      <c r="T293" s="234">
        <v>0</v>
      </c>
      <c r="U293" s="234">
        <v>0</v>
      </c>
      <c r="V293" s="234">
        <v>0</v>
      </c>
      <c r="W293" s="234">
        <v>0</v>
      </c>
      <c r="X293" s="234">
        <v>0</v>
      </c>
      <c r="Y293" s="234">
        <v>0</v>
      </c>
      <c r="Z293" s="234">
        <v>0</v>
      </c>
      <c r="AA293" s="234">
        <v>0</v>
      </c>
      <c r="AB293" s="234">
        <v>0</v>
      </c>
      <c r="AC293" s="234">
        <v>0</v>
      </c>
      <c r="AD293" s="234">
        <v>0</v>
      </c>
      <c r="AE293" s="234">
        <v>0</v>
      </c>
      <c r="AF293" s="234">
        <v>0</v>
      </c>
      <c r="AG293" s="234">
        <v>0</v>
      </c>
      <c r="AH293" s="234">
        <v>0</v>
      </c>
      <c r="AI293" s="234">
        <v>0</v>
      </c>
      <c r="AJ293" s="234">
        <v>0</v>
      </c>
      <c r="AK293" s="234">
        <v>0</v>
      </c>
      <c r="AL293" s="234">
        <v>0</v>
      </c>
      <c r="AM293" s="234">
        <v>0</v>
      </c>
      <c r="AN293" s="234">
        <v>0</v>
      </c>
      <c r="AO293" s="234">
        <v>0</v>
      </c>
      <c r="AP293" s="234">
        <v>0</v>
      </c>
    </row>
    <row r="294" spans="7:89" ht="14.25" customHeight="1" x14ac:dyDescent="0.2">
      <c r="G294" s="143"/>
      <c r="H294" s="393"/>
      <c r="J294" s="347"/>
      <c r="K294" s="199" t="s">
        <v>1029</v>
      </c>
      <c r="L294" s="199" t="s">
        <v>948</v>
      </c>
      <c r="M294" s="230">
        <v>0</v>
      </c>
      <c r="N294" s="230">
        <v>0</v>
      </c>
      <c r="O294" s="230">
        <v>0</v>
      </c>
      <c r="P294" s="230">
        <v>0</v>
      </c>
      <c r="Q294" s="230">
        <v>0</v>
      </c>
      <c r="R294" s="230">
        <v>0</v>
      </c>
      <c r="S294" s="230">
        <v>0</v>
      </c>
      <c r="T294" s="230">
        <v>0</v>
      </c>
      <c r="U294" s="230">
        <v>0</v>
      </c>
      <c r="V294" s="230">
        <v>0</v>
      </c>
      <c r="W294" s="230">
        <v>0</v>
      </c>
      <c r="X294" s="230">
        <v>0</v>
      </c>
      <c r="Y294" s="230">
        <v>0</v>
      </c>
      <c r="Z294" s="230">
        <v>0</v>
      </c>
      <c r="AA294" s="230">
        <v>0</v>
      </c>
      <c r="AB294" s="230">
        <v>0</v>
      </c>
      <c r="AC294" s="230">
        <v>0</v>
      </c>
      <c r="AD294" s="230">
        <v>0</v>
      </c>
      <c r="AE294" s="230">
        <v>0</v>
      </c>
      <c r="AF294" s="230">
        <v>0</v>
      </c>
      <c r="AG294" s="230">
        <v>0</v>
      </c>
      <c r="AH294" s="230">
        <v>0</v>
      </c>
      <c r="AI294" s="230">
        <v>0</v>
      </c>
      <c r="AJ294" s="230">
        <v>0</v>
      </c>
      <c r="AK294" s="230">
        <v>0</v>
      </c>
      <c r="AL294" s="230">
        <v>0</v>
      </c>
      <c r="AM294" s="230">
        <v>0</v>
      </c>
      <c r="AN294" s="230">
        <v>0</v>
      </c>
      <c r="AO294" s="230">
        <v>0</v>
      </c>
      <c r="AP294" s="230">
        <v>0</v>
      </c>
    </row>
    <row r="295" spans="7:89" ht="14.25" customHeight="1" x14ac:dyDescent="0.25">
      <c r="G295" s="143"/>
      <c r="H295" s="393"/>
      <c r="J295" s="347"/>
      <c r="K295" s="140" t="s">
        <v>1029</v>
      </c>
      <c r="L295" s="190" t="s">
        <v>949</v>
      </c>
      <c r="M295" s="231">
        <v>0</v>
      </c>
      <c r="N295" s="231">
        <v>0</v>
      </c>
      <c r="O295" s="231">
        <v>0</v>
      </c>
      <c r="P295" s="231">
        <v>0</v>
      </c>
      <c r="Q295" s="231">
        <v>0</v>
      </c>
      <c r="R295" s="231">
        <v>0</v>
      </c>
      <c r="S295" s="231">
        <v>0</v>
      </c>
      <c r="T295" s="231">
        <v>0</v>
      </c>
      <c r="U295" s="231">
        <v>0</v>
      </c>
      <c r="V295" s="231">
        <v>0</v>
      </c>
      <c r="W295" s="231">
        <v>0</v>
      </c>
      <c r="X295" s="231">
        <v>0</v>
      </c>
      <c r="Y295" s="231">
        <v>0</v>
      </c>
      <c r="Z295" s="231">
        <v>0</v>
      </c>
      <c r="AA295" s="231">
        <v>0</v>
      </c>
      <c r="AB295" s="231">
        <v>0</v>
      </c>
      <c r="AC295" s="231">
        <v>0</v>
      </c>
      <c r="AD295" s="231">
        <v>0</v>
      </c>
      <c r="AE295" s="231">
        <v>0</v>
      </c>
      <c r="AF295" s="231">
        <v>0</v>
      </c>
      <c r="AG295" s="231">
        <v>0</v>
      </c>
      <c r="AH295" s="231">
        <v>0</v>
      </c>
      <c r="AI295" s="231">
        <v>0</v>
      </c>
      <c r="AJ295" s="231">
        <v>0</v>
      </c>
      <c r="AK295" s="231">
        <v>0</v>
      </c>
      <c r="AL295" s="231">
        <v>0</v>
      </c>
      <c r="AM295" s="231">
        <v>0</v>
      </c>
      <c r="AN295" s="231">
        <v>0</v>
      </c>
      <c r="AO295" s="231">
        <v>0</v>
      </c>
      <c r="AP295" s="231">
        <v>0</v>
      </c>
      <c r="AR295"/>
      <c r="AS295"/>
      <c r="BX295"/>
      <c r="BY295"/>
      <c r="BZ295"/>
      <c r="CA295"/>
      <c r="CB295"/>
      <c r="CC295"/>
      <c r="CD295"/>
      <c r="CE295"/>
      <c r="CF295"/>
      <c r="CG295"/>
      <c r="CH295"/>
      <c r="CI295"/>
      <c r="CJ295"/>
      <c r="CK295"/>
    </row>
    <row r="296" spans="7:89" ht="14.25" customHeight="1" thickBot="1" x14ac:dyDescent="0.25">
      <c r="G296" s="143"/>
      <c r="H296" s="393"/>
      <c r="J296" s="347"/>
      <c r="K296" s="201" t="s">
        <v>1029</v>
      </c>
      <c r="L296" s="201" t="s">
        <v>950</v>
      </c>
      <c r="M296" s="232">
        <v>0</v>
      </c>
      <c r="N296" s="232">
        <v>0</v>
      </c>
      <c r="O296" s="232">
        <v>0</v>
      </c>
      <c r="P296" s="232">
        <v>0</v>
      </c>
      <c r="Q296" s="232">
        <v>0</v>
      </c>
      <c r="R296" s="232">
        <v>0</v>
      </c>
      <c r="S296" s="232">
        <v>0</v>
      </c>
      <c r="T296" s="232">
        <v>0</v>
      </c>
      <c r="U296" s="232">
        <v>0</v>
      </c>
      <c r="V296" s="232">
        <v>0</v>
      </c>
      <c r="W296" s="232">
        <v>0</v>
      </c>
      <c r="X296" s="232">
        <v>0</v>
      </c>
      <c r="Y296" s="232">
        <v>0</v>
      </c>
      <c r="Z296" s="232">
        <v>0</v>
      </c>
      <c r="AA296" s="232">
        <v>0</v>
      </c>
      <c r="AB296" s="232">
        <v>0</v>
      </c>
      <c r="AC296" s="232">
        <v>0</v>
      </c>
      <c r="AD296" s="232">
        <v>0</v>
      </c>
      <c r="AE296" s="232">
        <v>0</v>
      </c>
      <c r="AF296" s="232">
        <v>0</v>
      </c>
      <c r="AG296" s="232">
        <v>0</v>
      </c>
      <c r="AH296" s="232">
        <v>0</v>
      </c>
      <c r="AI296" s="232">
        <v>0</v>
      </c>
      <c r="AJ296" s="232">
        <v>0</v>
      </c>
      <c r="AK296" s="232">
        <v>0</v>
      </c>
      <c r="AL296" s="232">
        <v>0</v>
      </c>
      <c r="AM296" s="232">
        <v>0</v>
      </c>
      <c r="AN296" s="232">
        <v>0</v>
      </c>
      <c r="AO296" s="232">
        <v>0</v>
      </c>
      <c r="AP296" s="232">
        <v>0</v>
      </c>
    </row>
    <row r="297" spans="7:89" ht="14.25" customHeight="1" thickTop="1" x14ac:dyDescent="0.2">
      <c r="G297" s="143"/>
      <c r="H297" s="393"/>
      <c r="J297" s="347"/>
      <c r="K297" s="199" t="s">
        <v>1030</v>
      </c>
      <c r="L297" s="199" t="s">
        <v>948</v>
      </c>
      <c r="M297" s="233">
        <v>0</v>
      </c>
      <c r="N297" s="233">
        <v>0</v>
      </c>
      <c r="O297" s="233">
        <v>0</v>
      </c>
      <c r="P297" s="233">
        <v>0</v>
      </c>
      <c r="Q297" s="233">
        <v>0</v>
      </c>
      <c r="R297" s="233">
        <v>0</v>
      </c>
      <c r="S297" s="233">
        <v>0</v>
      </c>
      <c r="T297" s="233">
        <v>0</v>
      </c>
      <c r="U297" s="233">
        <v>0</v>
      </c>
      <c r="V297" s="233">
        <v>0</v>
      </c>
      <c r="W297" s="233">
        <v>0</v>
      </c>
      <c r="X297" s="233">
        <v>0</v>
      </c>
      <c r="Y297" s="233">
        <v>0</v>
      </c>
      <c r="Z297" s="233">
        <v>0</v>
      </c>
      <c r="AA297" s="233">
        <v>0</v>
      </c>
      <c r="AB297" s="233">
        <v>0</v>
      </c>
      <c r="AC297" s="233">
        <v>0</v>
      </c>
      <c r="AD297" s="233">
        <v>0</v>
      </c>
      <c r="AE297" s="233">
        <v>0</v>
      </c>
      <c r="AF297" s="233">
        <v>0</v>
      </c>
      <c r="AG297" s="233">
        <v>0</v>
      </c>
      <c r="AH297" s="233">
        <v>0</v>
      </c>
      <c r="AI297" s="233">
        <v>0</v>
      </c>
      <c r="AJ297" s="233">
        <v>0</v>
      </c>
      <c r="AK297" s="233">
        <v>0</v>
      </c>
      <c r="AL297" s="233">
        <v>0</v>
      </c>
      <c r="AM297" s="233">
        <v>0</v>
      </c>
      <c r="AN297" s="233">
        <v>0</v>
      </c>
      <c r="AO297" s="233">
        <v>0</v>
      </c>
      <c r="AP297" s="233">
        <v>0</v>
      </c>
    </row>
    <row r="298" spans="7:89" ht="14.25" customHeight="1" x14ac:dyDescent="0.25">
      <c r="G298" s="143"/>
      <c r="H298" s="393"/>
      <c r="J298" s="347"/>
      <c r="K298" s="140" t="s">
        <v>1030</v>
      </c>
      <c r="L298" s="190" t="s">
        <v>949</v>
      </c>
      <c r="M298" s="231">
        <v>0</v>
      </c>
      <c r="N298" s="231">
        <v>0</v>
      </c>
      <c r="O298" s="231">
        <v>0</v>
      </c>
      <c r="P298" s="231">
        <v>0</v>
      </c>
      <c r="Q298" s="231">
        <v>0</v>
      </c>
      <c r="R298" s="231">
        <v>0</v>
      </c>
      <c r="S298" s="231">
        <v>0</v>
      </c>
      <c r="T298" s="231">
        <v>0</v>
      </c>
      <c r="U298" s="231">
        <v>0</v>
      </c>
      <c r="V298" s="231">
        <v>0</v>
      </c>
      <c r="W298" s="231">
        <v>0</v>
      </c>
      <c r="X298" s="231">
        <v>0</v>
      </c>
      <c r="Y298" s="231">
        <v>0</v>
      </c>
      <c r="Z298" s="231">
        <v>0</v>
      </c>
      <c r="AA298" s="231">
        <v>0</v>
      </c>
      <c r="AB298" s="231">
        <v>0</v>
      </c>
      <c r="AC298" s="231">
        <v>0</v>
      </c>
      <c r="AD298" s="231">
        <v>0</v>
      </c>
      <c r="AE298" s="231">
        <v>0</v>
      </c>
      <c r="AF298" s="231">
        <v>0</v>
      </c>
      <c r="AG298" s="231">
        <v>0</v>
      </c>
      <c r="AH298" s="231">
        <v>0</v>
      </c>
      <c r="AI298" s="231">
        <v>0</v>
      </c>
      <c r="AJ298" s="231">
        <v>0</v>
      </c>
      <c r="AK298" s="231">
        <v>0</v>
      </c>
      <c r="AL298" s="231">
        <v>0</v>
      </c>
      <c r="AM298" s="231">
        <v>0</v>
      </c>
      <c r="AN298" s="231">
        <v>0</v>
      </c>
      <c r="AO298" s="231">
        <v>0</v>
      </c>
      <c r="AP298" s="231">
        <v>0</v>
      </c>
      <c r="AQ298"/>
    </row>
    <row r="299" spans="7:89" ht="14.25" customHeight="1" thickBot="1" x14ac:dyDescent="0.25">
      <c r="G299" s="143"/>
      <c r="H299" s="393"/>
      <c r="J299" s="347"/>
      <c r="K299" s="201" t="s">
        <v>1030</v>
      </c>
      <c r="L299" s="201" t="s">
        <v>950</v>
      </c>
      <c r="M299" s="232">
        <v>0</v>
      </c>
      <c r="N299" s="232">
        <v>0</v>
      </c>
      <c r="O299" s="232">
        <v>0</v>
      </c>
      <c r="P299" s="232">
        <v>0</v>
      </c>
      <c r="Q299" s="232">
        <v>0</v>
      </c>
      <c r="R299" s="232">
        <v>0</v>
      </c>
      <c r="S299" s="232">
        <v>0</v>
      </c>
      <c r="T299" s="232">
        <v>0</v>
      </c>
      <c r="U299" s="232">
        <v>0</v>
      </c>
      <c r="V299" s="232">
        <v>0</v>
      </c>
      <c r="W299" s="232">
        <v>0</v>
      </c>
      <c r="X299" s="232">
        <v>0</v>
      </c>
      <c r="Y299" s="232">
        <v>0</v>
      </c>
      <c r="Z299" s="232">
        <v>0</v>
      </c>
      <c r="AA299" s="232">
        <v>0</v>
      </c>
      <c r="AB299" s="232">
        <v>0</v>
      </c>
      <c r="AC299" s="232">
        <v>0</v>
      </c>
      <c r="AD299" s="232">
        <v>0</v>
      </c>
      <c r="AE299" s="232">
        <v>0</v>
      </c>
      <c r="AF299" s="232">
        <v>0</v>
      </c>
      <c r="AG299" s="232">
        <v>0</v>
      </c>
      <c r="AH299" s="232">
        <v>0</v>
      </c>
      <c r="AI299" s="232">
        <v>0</v>
      </c>
      <c r="AJ299" s="232">
        <v>0</v>
      </c>
      <c r="AK299" s="232">
        <v>0</v>
      </c>
      <c r="AL299" s="232">
        <v>0</v>
      </c>
      <c r="AM299" s="232">
        <v>0</v>
      </c>
      <c r="AN299" s="232">
        <v>0</v>
      </c>
      <c r="AO299" s="232">
        <v>0</v>
      </c>
      <c r="AP299" s="232">
        <v>0</v>
      </c>
    </row>
    <row r="300" spans="7:89" ht="14.25" customHeight="1" thickTop="1" x14ac:dyDescent="0.2">
      <c r="G300" s="143"/>
      <c r="H300" s="393"/>
      <c r="J300" s="347"/>
      <c r="K300" s="199" t="s">
        <v>1031</v>
      </c>
      <c r="L300" s="199" t="s">
        <v>948</v>
      </c>
      <c r="M300" s="233">
        <v>0</v>
      </c>
      <c r="N300" s="233">
        <v>0</v>
      </c>
      <c r="O300" s="233">
        <v>0</v>
      </c>
      <c r="P300" s="233">
        <v>0</v>
      </c>
      <c r="Q300" s="233">
        <v>0</v>
      </c>
      <c r="R300" s="233">
        <v>0</v>
      </c>
      <c r="S300" s="233">
        <v>0</v>
      </c>
      <c r="T300" s="233">
        <v>0</v>
      </c>
      <c r="U300" s="233">
        <v>0</v>
      </c>
      <c r="V300" s="233">
        <v>0</v>
      </c>
      <c r="W300" s="233">
        <v>0</v>
      </c>
      <c r="X300" s="233">
        <v>0</v>
      </c>
      <c r="Y300" s="233">
        <v>0</v>
      </c>
      <c r="Z300" s="233">
        <v>0</v>
      </c>
      <c r="AA300" s="233">
        <v>0</v>
      </c>
      <c r="AB300" s="233">
        <v>0</v>
      </c>
      <c r="AC300" s="233">
        <v>0</v>
      </c>
      <c r="AD300" s="233">
        <v>0</v>
      </c>
      <c r="AE300" s="233">
        <v>0</v>
      </c>
      <c r="AF300" s="233">
        <v>0</v>
      </c>
      <c r="AG300" s="233">
        <v>0</v>
      </c>
      <c r="AH300" s="233">
        <v>0</v>
      </c>
      <c r="AI300" s="233">
        <v>0</v>
      </c>
      <c r="AJ300" s="233">
        <v>0</v>
      </c>
      <c r="AK300" s="233">
        <v>0</v>
      </c>
      <c r="AL300" s="233">
        <v>0</v>
      </c>
      <c r="AM300" s="233">
        <v>0</v>
      </c>
      <c r="AN300" s="233">
        <v>0</v>
      </c>
      <c r="AO300" s="233">
        <v>0</v>
      </c>
      <c r="AP300" s="233">
        <v>0</v>
      </c>
    </row>
    <row r="301" spans="7:89" ht="14.25" customHeight="1" x14ac:dyDescent="0.2">
      <c r="G301" s="143"/>
      <c r="H301" s="393"/>
      <c r="J301" s="347"/>
      <c r="K301" s="140" t="s">
        <v>1031</v>
      </c>
      <c r="L301" s="190" t="s">
        <v>949</v>
      </c>
      <c r="M301" s="231">
        <v>0</v>
      </c>
      <c r="N301" s="231">
        <v>0</v>
      </c>
      <c r="O301" s="231">
        <v>0</v>
      </c>
      <c r="P301" s="231">
        <v>0</v>
      </c>
      <c r="Q301" s="231">
        <v>0</v>
      </c>
      <c r="R301" s="231">
        <v>0</v>
      </c>
      <c r="S301" s="231">
        <v>0</v>
      </c>
      <c r="T301" s="231">
        <v>0</v>
      </c>
      <c r="U301" s="231">
        <v>0</v>
      </c>
      <c r="V301" s="231">
        <v>0</v>
      </c>
      <c r="W301" s="231">
        <v>0</v>
      </c>
      <c r="X301" s="231">
        <v>0</v>
      </c>
      <c r="Y301" s="231">
        <v>0</v>
      </c>
      <c r="Z301" s="231">
        <v>0</v>
      </c>
      <c r="AA301" s="231">
        <v>0</v>
      </c>
      <c r="AB301" s="231">
        <v>0</v>
      </c>
      <c r="AC301" s="231">
        <v>0</v>
      </c>
      <c r="AD301" s="231">
        <v>0</v>
      </c>
      <c r="AE301" s="231">
        <v>0</v>
      </c>
      <c r="AF301" s="231">
        <v>0</v>
      </c>
      <c r="AG301" s="231">
        <v>0</v>
      </c>
      <c r="AH301" s="231">
        <v>0</v>
      </c>
      <c r="AI301" s="231">
        <v>0</v>
      </c>
      <c r="AJ301" s="231">
        <v>0</v>
      </c>
      <c r="AK301" s="231">
        <v>0</v>
      </c>
      <c r="AL301" s="231">
        <v>0</v>
      </c>
      <c r="AM301" s="231">
        <v>0</v>
      </c>
      <c r="AN301" s="231">
        <v>0</v>
      </c>
      <c r="AO301" s="231">
        <v>0</v>
      </c>
      <c r="AP301" s="231">
        <v>0</v>
      </c>
    </row>
    <row r="302" spans="7:89" ht="14.25" customHeight="1" thickBot="1" x14ac:dyDescent="0.25">
      <c r="G302" s="143"/>
      <c r="H302" s="393"/>
      <c r="J302" s="347"/>
      <c r="K302" s="201" t="s">
        <v>1031</v>
      </c>
      <c r="L302" s="201" t="s">
        <v>950</v>
      </c>
      <c r="M302" s="234">
        <v>0</v>
      </c>
      <c r="N302" s="234">
        <v>0</v>
      </c>
      <c r="O302" s="234">
        <v>0</v>
      </c>
      <c r="P302" s="234">
        <v>0</v>
      </c>
      <c r="Q302" s="234">
        <v>0</v>
      </c>
      <c r="R302" s="234">
        <v>0</v>
      </c>
      <c r="S302" s="234">
        <v>0</v>
      </c>
      <c r="T302" s="234">
        <v>0</v>
      </c>
      <c r="U302" s="234">
        <v>0</v>
      </c>
      <c r="V302" s="234">
        <v>0</v>
      </c>
      <c r="W302" s="234">
        <v>0</v>
      </c>
      <c r="X302" s="234">
        <v>0</v>
      </c>
      <c r="Y302" s="234">
        <v>0</v>
      </c>
      <c r="Z302" s="234">
        <v>0</v>
      </c>
      <c r="AA302" s="234">
        <v>0</v>
      </c>
      <c r="AB302" s="234">
        <v>0</v>
      </c>
      <c r="AC302" s="234">
        <v>0</v>
      </c>
      <c r="AD302" s="234">
        <v>0</v>
      </c>
      <c r="AE302" s="234">
        <v>0</v>
      </c>
      <c r="AF302" s="234">
        <v>0</v>
      </c>
      <c r="AG302" s="234">
        <v>0</v>
      </c>
      <c r="AH302" s="234">
        <v>0</v>
      </c>
      <c r="AI302" s="234">
        <v>0</v>
      </c>
      <c r="AJ302" s="234">
        <v>0</v>
      </c>
      <c r="AK302" s="234">
        <v>0</v>
      </c>
      <c r="AL302" s="234">
        <v>0</v>
      </c>
      <c r="AM302" s="234">
        <v>0</v>
      </c>
      <c r="AN302" s="234">
        <v>0</v>
      </c>
      <c r="AO302" s="234">
        <v>0</v>
      </c>
      <c r="AP302" s="234">
        <v>0</v>
      </c>
    </row>
    <row r="303" spans="7:89" ht="14.25" customHeight="1" thickTop="1" x14ac:dyDescent="0.2">
      <c r="G303" s="143"/>
      <c r="H303" s="393"/>
      <c r="J303" s="347"/>
      <c r="K303" s="199" t="s">
        <v>1032</v>
      </c>
      <c r="L303" s="199" t="s">
        <v>948</v>
      </c>
      <c r="M303" s="233">
        <v>0</v>
      </c>
      <c r="N303" s="233">
        <v>0</v>
      </c>
      <c r="O303" s="233">
        <v>0</v>
      </c>
      <c r="P303" s="233">
        <v>0</v>
      </c>
      <c r="Q303" s="233">
        <v>0</v>
      </c>
      <c r="R303" s="233">
        <v>0</v>
      </c>
      <c r="S303" s="233">
        <v>0</v>
      </c>
      <c r="T303" s="233">
        <v>0</v>
      </c>
      <c r="U303" s="233">
        <v>0</v>
      </c>
      <c r="V303" s="233">
        <v>0</v>
      </c>
      <c r="W303" s="233">
        <v>0</v>
      </c>
      <c r="X303" s="233">
        <v>0</v>
      </c>
      <c r="Y303" s="233">
        <v>0</v>
      </c>
      <c r="Z303" s="233">
        <v>0</v>
      </c>
      <c r="AA303" s="233">
        <v>0</v>
      </c>
      <c r="AB303" s="233">
        <v>0</v>
      </c>
      <c r="AC303" s="233">
        <v>0</v>
      </c>
      <c r="AD303" s="233">
        <v>0</v>
      </c>
      <c r="AE303" s="233">
        <v>0</v>
      </c>
      <c r="AF303" s="233">
        <v>0</v>
      </c>
      <c r="AG303" s="233">
        <v>0</v>
      </c>
      <c r="AH303" s="233">
        <v>0</v>
      </c>
      <c r="AI303" s="233">
        <v>0</v>
      </c>
      <c r="AJ303" s="233">
        <v>0</v>
      </c>
      <c r="AK303" s="233">
        <v>0</v>
      </c>
      <c r="AL303" s="233">
        <v>0</v>
      </c>
      <c r="AM303" s="233">
        <v>0</v>
      </c>
      <c r="AN303" s="233">
        <v>0</v>
      </c>
      <c r="AO303" s="233">
        <v>0</v>
      </c>
      <c r="AP303" s="233">
        <v>0</v>
      </c>
    </row>
    <row r="304" spans="7:89" ht="14.25" customHeight="1" x14ac:dyDescent="0.2">
      <c r="G304" s="143"/>
      <c r="H304" s="393"/>
      <c r="J304" s="347"/>
      <c r="K304" s="140" t="s">
        <v>1032</v>
      </c>
      <c r="L304" s="190" t="s">
        <v>949</v>
      </c>
      <c r="M304" s="231">
        <v>0</v>
      </c>
      <c r="N304" s="231">
        <v>0</v>
      </c>
      <c r="O304" s="231">
        <v>0</v>
      </c>
      <c r="P304" s="231">
        <v>0</v>
      </c>
      <c r="Q304" s="231">
        <v>0</v>
      </c>
      <c r="R304" s="231">
        <v>0</v>
      </c>
      <c r="S304" s="231">
        <v>0</v>
      </c>
      <c r="T304" s="231">
        <v>0</v>
      </c>
      <c r="U304" s="231">
        <v>0</v>
      </c>
      <c r="V304" s="231">
        <v>0</v>
      </c>
      <c r="W304" s="231">
        <v>0</v>
      </c>
      <c r="X304" s="231">
        <v>0</v>
      </c>
      <c r="Y304" s="231">
        <v>0</v>
      </c>
      <c r="Z304" s="231">
        <v>0</v>
      </c>
      <c r="AA304" s="231">
        <v>0</v>
      </c>
      <c r="AB304" s="231">
        <v>0</v>
      </c>
      <c r="AC304" s="231">
        <v>0</v>
      </c>
      <c r="AD304" s="231">
        <v>0</v>
      </c>
      <c r="AE304" s="231">
        <v>0</v>
      </c>
      <c r="AF304" s="231">
        <v>0</v>
      </c>
      <c r="AG304" s="231">
        <v>0</v>
      </c>
      <c r="AH304" s="231">
        <v>0</v>
      </c>
      <c r="AI304" s="231">
        <v>0</v>
      </c>
      <c r="AJ304" s="231">
        <v>0</v>
      </c>
      <c r="AK304" s="231">
        <v>0</v>
      </c>
      <c r="AL304" s="231">
        <v>0</v>
      </c>
      <c r="AM304" s="231">
        <v>0</v>
      </c>
      <c r="AN304" s="231">
        <v>0</v>
      </c>
      <c r="AO304" s="231">
        <v>0</v>
      </c>
      <c r="AP304" s="231">
        <v>0</v>
      </c>
    </row>
    <row r="305" spans="7:42" ht="14.25" customHeight="1" thickBot="1" x14ac:dyDescent="0.25">
      <c r="G305" s="143"/>
      <c r="H305" s="393"/>
      <c r="J305" s="347"/>
      <c r="K305" s="201" t="s">
        <v>1032</v>
      </c>
      <c r="L305" s="201" t="s">
        <v>950</v>
      </c>
      <c r="M305" s="234">
        <v>0</v>
      </c>
      <c r="N305" s="234">
        <v>0</v>
      </c>
      <c r="O305" s="234">
        <v>0</v>
      </c>
      <c r="P305" s="234">
        <v>0</v>
      </c>
      <c r="Q305" s="234">
        <v>0</v>
      </c>
      <c r="R305" s="234">
        <v>0</v>
      </c>
      <c r="S305" s="234">
        <v>0</v>
      </c>
      <c r="T305" s="234">
        <v>0</v>
      </c>
      <c r="U305" s="234">
        <v>0</v>
      </c>
      <c r="V305" s="234">
        <v>0</v>
      </c>
      <c r="W305" s="234">
        <v>0</v>
      </c>
      <c r="X305" s="234">
        <v>0</v>
      </c>
      <c r="Y305" s="234">
        <v>0</v>
      </c>
      <c r="Z305" s="234">
        <v>0</v>
      </c>
      <c r="AA305" s="234">
        <v>0</v>
      </c>
      <c r="AB305" s="234">
        <v>0</v>
      </c>
      <c r="AC305" s="234">
        <v>0</v>
      </c>
      <c r="AD305" s="234">
        <v>0</v>
      </c>
      <c r="AE305" s="234">
        <v>0</v>
      </c>
      <c r="AF305" s="234">
        <v>0</v>
      </c>
      <c r="AG305" s="234">
        <v>0</v>
      </c>
      <c r="AH305" s="234">
        <v>0</v>
      </c>
      <c r="AI305" s="234">
        <v>0</v>
      </c>
      <c r="AJ305" s="234">
        <v>0</v>
      </c>
      <c r="AK305" s="234">
        <v>0</v>
      </c>
      <c r="AL305" s="234">
        <v>0</v>
      </c>
      <c r="AM305" s="234">
        <v>0</v>
      </c>
      <c r="AN305" s="234">
        <v>0</v>
      </c>
      <c r="AO305" s="234">
        <v>0</v>
      </c>
      <c r="AP305" s="234">
        <v>0</v>
      </c>
    </row>
    <row r="306" spans="7:42" ht="14.25" customHeight="1" thickTop="1" x14ac:dyDescent="0.2">
      <c r="G306" s="143"/>
      <c r="H306" s="393"/>
      <c r="J306" s="347"/>
      <c r="K306" s="199" t="s">
        <v>1033</v>
      </c>
      <c r="L306" s="199" t="s">
        <v>948</v>
      </c>
      <c r="M306" s="233">
        <v>0</v>
      </c>
      <c r="N306" s="233">
        <v>0</v>
      </c>
      <c r="O306" s="233">
        <v>0</v>
      </c>
      <c r="P306" s="233">
        <v>0</v>
      </c>
      <c r="Q306" s="233">
        <v>0</v>
      </c>
      <c r="R306" s="233">
        <v>0</v>
      </c>
      <c r="S306" s="233">
        <v>0</v>
      </c>
      <c r="T306" s="233">
        <v>0</v>
      </c>
      <c r="U306" s="233">
        <v>0</v>
      </c>
      <c r="V306" s="233">
        <v>0</v>
      </c>
      <c r="W306" s="233">
        <v>0</v>
      </c>
      <c r="X306" s="233">
        <v>0</v>
      </c>
      <c r="Y306" s="233">
        <v>0</v>
      </c>
      <c r="Z306" s="233">
        <v>0</v>
      </c>
      <c r="AA306" s="233">
        <v>0</v>
      </c>
      <c r="AB306" s="233">
        <v>0</v>
      </c>
      <c r="AC306" s="233">
        <v>0</v>
      </c>
      <c r="AD306" s="233">
        <v>0</v>
      </c>
      <c r="AE306" s="233">
        <v>0</v>
      </c>
      <c r="AF306" s="233">
        <v>0</v>
      </c>
      <c r="AG306" s="233">
        <v>0</v>
      </c>
      <c r="AH306" s="233">
        <v>0</v>
      </c>
      <c r="AI306" s="233">
        <v>0</v>
      </c>
      <c r="AJ306" s="233">
        <v>0</v>
      </c>
      <c r="AK306" s="233">
        <v>0</v>
      </c>
      <c r="AL306" s="233">
        <v>0</v>
      </c>
      <c r="AM306" s="233">
        <v>0</v>
      </c>
      <c r="AN306" s="233">
        <v>0</v>
      </c>
      <c r="AO306" s="233">
        <v>0</v>
      </c>
      <c r="AP306" s="233">
        <v>0</v>
      </c>
    </row>
    <row r="307" spans="7:42" ht="14.25" customHeight="1" x14ac:dyDescent="0.2">
      <c r="G307" s="143"/>
      <c r="H307" s="393"/>
      <c r="J307" s="347"/>
      <c r="K307" s="140" t="s">
        <v>1033</v>
      </c>
      <c r="L307" s="190" t="s">
        <v>949</v>
      </c>
      <c r="M307" s="231">
        <v>0</v>
      </c>
      <c r="N307" s="231">
        <v>0</v>
      </c>
      <c r="O307" s="231">
        <v>0</v>
      </c>
      <c r="P307" s="231">
        <v>0</v>
      </c>
      <c r="Q307" s="231">
        <v>0</v>
      </c>
      <c r="R307" s="231">
        <v>0</v>
      </c>
      <c r="S307" s="231">
        <v>0</v>
      </c>
      <c r="T307" s="231">
        <v>0</v>
      </c>
      <c r="U307" s="231">
        <v>0</v>
      </c>
      <c r="V307" s="231">
        <v>0</v>
      </c>
      <c r="W307" s="231">
        <v>0</v>
      </c>
      <c r="X307" s="231">
        <v>0</v>
      </c>
      <c r="Y307" s="231">
        <v>0</v>
      </c>
      <c r="Z307" s="231">
        <v>0</v>
      </c>
      <c r="AA307" s="231">
        <v>0</v>
      </c>
      <c r="AB307" s="231">
        <v>0</v>
      </c>
      <c r="AC307" s="231">
        <v>0</v>
      </c>
      <c r="AD307" s="231">
        <v>0</v>
      </c>
      <c r="AE307" s="231">
        <v>0</v>
      </c>
      <c r="AF307" s="231">
        <v>0</v>
      </c>
      <c r="AG307" s="231">
        <v>0</v>
      </c>
      <c r="AH307" s="231">
        <v>0</v>
      </c>
      <c r="AI307" s="231">
        <v>0</v>
      </c>
      <c r="AJ307" s="231">
        <v>0</v>
      </c>
      <c r="AK307" s="231">
        <v>0</v>
      </c>
      <c r="AL307" s="231">
        <v>0</v>
      </c>
      <c r="AM307" s="231">
        <v>0</v>
      </c>
      <c r="AN307" s="231">
        <v>0</v>
      </c>
      <c r="AO307" s="231">
        <v>0</v>
      </c>
      <c r="AP307" s="231">
        <v>0</v>
      </c>
    </row>
    <row r="308" spans="7:42" ht="14.25" customHeight="1" x14ac:dyDescent="0.2">
      <c r="G308" s="143"/>
      <c r="H308" s="393"/>
      <c r="J308" s="394"/>
      <c r="K308" s="201" t="s">
        <v>1033</v>
      </c>
      <c r="L308" s="201" t="s">
        <v>950</v>
      </c>
      <c r="M308" s="234">
        <v>0</v>
      </c>
      <c r="N308" s="234">
        <v>0</v>
      </c>
      <c r="O308" s="234">
        <v>0</v>
      </c>
      <c r="P308" s="234">
        <v>0</v>
      </c>
      <c r="Q308" s="234">
        <v>0</v>
      </c>
      <c r="R308" s="234">
        <v>0</v>
      </c>
      <c r="S308" s="234">
        <v>0</v>
      </c>
      <c r="T308" s="234">
        <v>0</v>
      </c>
      <c r="U308" s="234">
        <v>0</v>
      </c>
      <c r="V308" s="234">
        <v>0</v>
      </c>
      <c r="W308" s="234">
        <v>0</v>
      </c>
      <c r="X308" s="234">
        <v>0</v>
      </c>
      <c r="Y308" s="234">
        <v>0</v>
      </c>
      <c r="Z308" s="234">
        <v>0</v>
      </c>
      <c r="AA308" s="234">
        <v>0</v>
      </c>
      <c r="AB308" s="234">
        <v>0</v>
      </c>
      <c r="AC308" s="234">
        <v>0</v>
      </c>
      <c r="AD308" s="234">
        <v>0</v>
      </c>
      <c r="AE308" s="234">
        <v>0</v>
      </c>
      <c r="AF308" s="234">
        <v>0</v>
      </c>
      <c r="AG308" s="234">
        <v>0</v>
      </c>
      <c r="AH308" s="234">
        <v>0</v>
      </c>
      <c r="AI308" s="234">
        <v>0</v>
      </c>
      <c r="AJ308" s="234">
        <v>0</v>
      </c>
      <c r="AK308" s="234">
        <v>0</v>
      </c>
      <c r="AL308" s="234">
        <v>0</v>
      </c>
      <c r="AM308" s="234">
        <v>0</v>
      </c>
      <c r="AN308" s="234">
        <v>0</v>
      </c>
      <c r="AO308" s="234">
        <v>0</v>
      </c>
      <c r="AP308" s="234">
        <v>0</v>
      </c>
    </row>
    <row r="309" spans="7:42" ht="15.75" customHeight="1" thickBot="1" x14ac:dyDescent="0.25">
      <c r="G309" s="143"/>
      <c r="H309" s="235"/>
      <c r="I309" s="235"/>
      <c r="J309" s="235"/>
      <c r="K309" s="235"/>
      <c r="L309" s="235"/>
      <c r="M309" s="235"/>
      <c r="N309" s="235"/>
      <c r="O309" s="235"/>
      <c r="P309" s="235"/>
      <c r="Q309" s="235"/>
      <c r="R309" s="235"/>
      <c r="S309" s="235"/>
      <c r="T309" s="235"/>
      <c r="U309" s="235"/>
      <c r="V309" s="235"/>
      <c r="W309" s="235"/>
      <c r="X309" s="235"/>
      <c r="Y309" s="235"/>
      <c r="Z309" s="235"/>
      <c r="AA309" s="235"/>
      <c r="AB309" s="235"/>
      <c r="AC309" s="235"/>
      <c r="AD309" s="235"/>
      <c r="AE309" s="235"/>
      <c r="AF309" s="235"/>
      <c r="AG309" s="235"/>
      <c r="AH309" s="235"/>
      <c r="AI309" s="235"/>
      <c r="AJ309" s="235"/>
      <c r="AK309" s="235"/>
      <c r="AL309" s="235"/>
      <c r="AM309" s="235"/>
      <c r="AN309" s="235"/>
      <c r="AO309" s="235"/>
      <c r="AP309" s="235"/>
    </row>
    <row r="310" spans="7:42" ht="14.25" customHeight="1" x14ac:dyDescent="0.2">
      <c r="G310" s="143"/>
      <c r="H310" s="236"/>
      <c r="I310" s="236"/>
      <c r="J310" s="236"/>
      <c r="K310" s="236"/>
      <c r="L310" s="236"/>
      <c r="M310" s="236"/>
      <c r="N310" s="236"/>
      <c r="O310" s="236"/>
      <c r="P310" s="236"/>
      <c r="Q310" s="236"/>
      <c r="R310" s="236"/>
      <c r="S310" s="236"/>
      <c r="T310" s="236"/>
      <c r="U310" s="236"/>
      <c r="V310" s="236"/>
      <c r="W310" s="236"/>
      <c r="X310" s="236"/>
      <c r="Y310" s="236"/>
      <c r="Z310" s="236"/>
      <c r="AA310" s="236"/>
      <c r="AB310" s="236"/>
      <c r="AC310" s="236"/>
      <c r="AD310" s="236"/>
      <c r="AE310" s="236"/>
      <c r="AF310" s="236"/>
      <c r="AG310" s="236"/>
      <c r="AH310" s="236"/>
      <c r="AI310" s="236"/>
      <c r="AJ310" s="236"/>
      <c r="AK310" s="236"/>
      <c r="AL310" s="236"/>
      <c r="AM310" s="236"/>
      <c r="AN310" s="236"/>
      <c r="AO310" s="236"/>
      <c r="AP310" s="236"/>
    </row>
    <row r="311" spans="7:42" ht="14.25" customHeight="1" thickBot="1" x14ac:dyDescent="0.25">
      <c r="G311" s="143"/>
      <c r="H311" s="235"/>
      <c r="I311" s="235"/>
      <c r="J311" s="235"/>
      <c r="K311" s="235"/>
      <c r="L311" s="235"/>
      <c r="M311" s="235"/>
      <c r="N311" s="235"/>
      <c r="O311" s="235"/>
      <c r="P311" s="235"/>
      <c r="Q311" s="235"/>
      <c r="R311" s="235"/>
      <c r="S311" s="235"/>
      <c r="T311" s="235"/>
      <c r="U311" s="235"/>
      <c r="V311" s="235"/>
      <c r="W311" s="235"/>
      <c r="X311" s="235"/>
      <c r="Y311" s="235"/>
      <c r="Z311" s="235"/>
      <c r="AA311" s="235"/>
      <c r="AB311" s="235"/>
      <c r="AC311" s="235"/>
      <c r="AD311" s="235"/>
      <c r="AE311" s="235"/>
      <c r="AF311" s="235"/>
      <c r="AG311" s="235"/>
      <c r="AH311" s="235"/>
      <c r="AI311" s="235"/>
      <c r="AJ311" s="235"/>
      <c r="AK311" s="235"/>
      <c r="AL311" s="235"/>
      <c r="AM311" s="235"/>
      <c r="AN311" s="235"/>
      <c r="AO311" s="235"/>
      <c r="AP311" s="235"/>
    </row>
    <row r="312" spans="7:42" ht="14.25" customHeight="1" x14ac:dyDescent="0.2">
      <c r="G312" s="143"/>
      <c r="H312" s="236"/>
      <c r="I312" s="236"/>
      <c r="J312" s="236"/>
      <c r="K312" s="236"/>
      <c r="L312" s="236"/>
      <c r="M312" s="236"/>
      <c r="N312" s="236"/>
      <c r="O312" s="236"/>
      <c r="P312" s="236"/>
      <c r="Q312" s="236"/>
      <c r="R312" s="236"/>
      <c r="S312" s="236"/>
      <c r="T312" s="236"/>
      <c r="U312" s="236"/>
      <c r="V312" s="236"/>
      <c r="W312" s="236"/>
      <c r="X312" s="236"/>
      <c r="Y312" s="236"/>
      <c r="Z312" s="236"/>
      <c r="AA312" s="236"/>
      <c r="AB312" s="236"/>
      <c r="AC312" s="236"/>
      <c r="AD312" s="236"/>
      <c r="AE312" s="236"/>
      <c r="AF312" s="236"/>
      <c r="AG312" s="236"/>
      <c r="AH312" s="236"/>
      <c r="AI312" s="236"/>
      <c r="AJ312" s="236"/>
      <c r="AK312" s="236"/>
      <c r="AL312" s="236"/>
      <c r="AM312" s="236"/>
      <c r="AN312" s="236"/>
      <c r="AO312" s="236"/>
      <c r="AP312" s="236"/>
    </row>
    <row r="313" spans="7:42" ht="14.25" customHeight="1" x14ac:dyDescent="0.2">
      <c r="G313" s="143"/>
      <c r="M313" s="127">
        <v>2021</v>
      </c>
      <c r="N313" s="127">
        <v>2022</v>
      </c>
      <c r="O313" s="127">
        <v>2023</v>
      </c>
      <c r="P313" s="127">
        <v>2024</v>
      </c>
      <c r="Q313" s="127">
        <v>2025</v>
      </c>
      <c r="R313" s="127">
        <v>2026</v>
      </c>
      <c r="S313" s="127">
        <v>2027</v>
      </c>
      <c r="T313" s="127">
        <v>2028</v>
      </c>
      <c r="U313" s="127">
        <v>2029</v>
      </c>
      <c r="V313" s="127">
        <v>2030</v>
      </c>
      <c r="W313" s="127">
        <v>2031</v>
      </c>
      <c r="X313" s="127">
        <v>2032</v>
      </c>
      <c r="Y313" s="127">
        <v>2033</v>
      </c>
      <c r="Z313" s="127">
        <v>2034</v>
      </c>
      <c r="AA313" s="127">
        <v>2035</v>
      </c>
      <c r="AB313" s="127">
        <v>2036</v>
      </c>
      <c r="AC313" s="127">
        <v>2037</v>
      </c>
      <c r="AD313" s="127">
        <v>2038</v>
      </c>
      <c r="AE313" s="127">
        <v>2039</v>
      </c>
      <c r="AF313" s="127">
        <v>2040</v>
      </c>
      <c r="AG313" s="127">
        <v>2041</v>
      </c>
      <c r="AH313" s="127">
        <v>2042</v>
      </c>
      <c r="AI313" s="127">
        <v>2043</v>
      </c>
      <c r="AJ313" s="127">
        <v>2044</v>
      </c>
      <c r="AK313" s="127">
        <v>2045</v>
      </c>
      <c r="AL313" s="127">
        <v>2046</v>
      </c>
      <c r="AM313" s="127">
        <v>2047</v>
      </c>
      <c r="AN313" s="127">
        <v>2048</v>
      </c>
      <c r="AO313" s="127">
        <v>2049</v>
      </c>
      <c r="AP313" s="127">
        <v>2050</v>
      </c>
    </row>
    <row r="314" spans="7:42" ht="14.25" customHeight="1" x14ac:dyDescent="0.2">
      <c r="G314" s="143"/>
      <c r="H314" s="408" t="s">
        <v>971</v>
      </c>
      <c r="J314" s="346" t="s">
        <v>972</v>
      </c>
      <c r="K314" s="199" t="s">
        <v>1023</v>
      </c>
      <c r="L314" s="199" t="s">
        <v>948</v>
      </c>
      <c r="M314" s="230">
        <v>0</v>
      </c>
      <c r="N314" s="230">
        <v>0</v>
      </c>
      <c r="O314" s="230">
        <v>0</v>
      </c>
      <c r="P314" s="230">
        <v>0</v>
      </c>
      <c r="Q314" s="230">
        <v>0</v>
      </c>
      <c r="R314" s="230">
        <v>0</v>
      </c>
      <c r="S314" s="230">
        <v>0</v>
      </c>
      <c r="T314" s="230">
        <v>0</v>
      </c>
      <c r="U314" s="230">
        <v>0</v>
      </c>
      <c r="V314" s="230">
        <v>0</v>
      </c>
      <c r="W314" s="230">
        <v>0</v>
      </c>
      <c r="X314" s="230">
        <v>0</v>
      </c>
      <c r="Y314" s="230">
        <v>0</v>
      </c>
      <c r="Z314" s="230">
        <v>0</v>
      </c>
      <c r="AA314" s="230">
        <v>0</v>
      </c>
      <c r="AB314" s="230">
        <v>0</v>
      </c>
      <c r="AC314" s="230">
        <v>0</v>
      </c>
      <c r="AD314" s="230">
        <v>0</v>
      </c>
      <c r="AE314" s="230">
        <v>0</v>
      </c>
      <c r="AF314" s="230">
        <v>0</v>
      </c>
      <c r="AG314" s="230">
        <v>0</v>
      </c>
      <c r="AH314" s="230">
        <v>0</v>
      </c>
      <c r="AI314" s="230">
        <v>0</v>
      </c>
      <c r="AJ314" s="230">
        <v>0</v>
      </c>
      <c r="AK314" s="230">
        <v>0</v>
      </c>
      <c r="AL314" s="230">
        <v>0</v>
      </c>
      <c r="AM314" s="230">
        <v>0</v>
      </c>
      <c r="AN314" s="230">
        <v>0</v>
      </c>
      <c r="AO314" s="230">
        <v>0</v>
      </c>
      <c r="AP314" s="230">
        <v>0</v>
      </c>
    </row>
    <row r="315" spans="7:42" ht="14.25" customHeight="1" x14ac:dyDescent="0.2">
      <c r="G315" s="143"/>
      <c r="H315" s="408"/>
      <c r="J315" s="347"/>
      <c r="K315" s="140" t="s">
        <v>1023</v>
      </c>
      <c r="L315" s="190" t="s">
        <v>949</v>
      </c>
      <c r="M315" s="231">
        <v>0</v>
      </c>
      <c r="N315" s="231">
        <v>0</v>
      </c>
      <c r="O315" s="231">
        <v>0</v>
      </c>
      <c r="P315" s="231">
        <v>0</v>
      </c>
      <c r="Q315" s="231">
        <v>0</v>
      </c>
      <c r="R315" s="231">
        <v>0</v>
      </c>
      <c r="S315" s="231">
        <v>0</v>
      </c>
      <c r="T315" s="231">
        <v>0</v>
      </c>
      <c r="U315" s="231">
        <v>0</v>
      </c>
      <c r="V315" s="231">
        <v>0</v>
      </c>
      <c r="W315" s="231">
        <v>0</v>
      </c>
      <c r="X315" s="231">
        <v>0</v>
      </c>
      <c r="Y315" s="231">
        <v>0</v>
      </c>
      <c r="Z315" s="231">
        <v>0</v>
      </c>
      <c r="AA315" s="231">
        <v>0</v>
      </c>
      <c r="AB315" s="231">
        <v>0</v>
      </c>
      <c r="AC315" s="231">
        <v>0</v>
      </c>
      <c r="AD315" s="231">
        <v>0</v>
      </c>
      <c r="AE315" s="231">
        <v>0</v>
      </c>
      <c r="AF315" s="231">
        <v>0</v>
      </c>
      <c r="AG315" s="231">
        <v>0</v>
      </c>
      <c r="AH315" s="231">
        <v>0</v>
      </c>
      <c r="AI315" s="231">
        <v>0</v>
      </c>
      <c r="AJ315" s="231">
        <v>0</v>
      </c>
      <c r="AK315" s="231">
        <v>0</v>
      </c>
      <c r="AL315" s="231">
        <v>0</v>
      </c>
      <c r="AM315" s="231">
        <v>0</v>
      </c>
      <c r="AN315" s="231">
        <v>0</v>
      </c>
      <c r="AO315" s="231">
        <v>0</v>
      </c>
      <c r="AP315" s="231">
        <v>0</v>
      </c>
    </row>
    <row r="316" spans="7:42" ht="14.25" customHeight="1" thickBot="1" x14ac:dyDescent="0.25">
      <c r="G316" s="143"/>
      <c r="H316" s="408"/>
      <c r="J316" s="347"/>
      <c r="K316" s="201" t="s">
        <v>1023</v>
      </c>
      <c r="L316" s="201" t="s">
        <v>950</v>
      </c>
      <c r="M316" s="232">
        <v>0</v>
      </c>
      <c r="N316" s="232">
        <v>0</v>
      </c>
      <c r="O316" s="232">
        <v>0</v>
      </c>
      <c r="P316" s="232">
        <v>0</v>
      </c>
      <c r="Q316" s="232">
        <v>0</v>
      </c>
      <c r="R316" s="232">
        <v>0</v>
      </c>
      <c r="S316" s="232">
        <v>0</v>
      </c>
      <c r="T316" s="232">
        <v>0</v>
      </c>
      <c r="U316" s="232">
        <v>0</v>
      </c>
      <c r="V316" s="232">
        <v>0</v>
      </c>
      <c r="W316" s="232">
        <v>0</v>
      </c>
      <c r="X316" s="232">
        <v>0</v>
      </c>
      <c r="Y316" s="232">
        <v>0</v>
      </c>
      <c r="Z316" s="232">
        <v>0</v>
      </c>
      <c r="AA316" s="232">
        <v>0</v>
      </c>
      <c r="AB316" s="232">
        <v>0</v>
      </c>
      <c r="AC316" s="232">
        <v>0</v>
      </c>
      <c r="AD316" s="232">
        <v>0</v>
      </c>
      <c r="AE316" s="232">
        <v>0</v>
      </c>
      <c r="AF316" s="232">
        <v>0</v>
      </c>
      <c r="AG316" s="232">
        <v>0</v>
      </c>
      <c r="AH316" s="232">
        <v>0</v>
      </c>
      <c r="AI316" s="232">
        <v>0</v>
      </c>
      <c r="AJ316" s="232">
        <v>0</v>
      </c>
      <c r="AK316" s="232">
        <v>0</v>
      </c>
      <c r="AL316" s="232">
        <v>0</v>
      </c>
      <c r="AM316" s="232">
        <v>0</v>
      </c>
      <c r="AN316" s="232">
        <v>0</v>
      </c>
      <c r="AO316" s="232">
        <v>0</v>
      </c>
      <c r="AP316" s="232">
        <v>0</v>
      </c>
    </row>
    <row r="317" spans="7:42" ht="14.25" customHeight="1" thickTop="1" x14ac:dyDescent="0.2">
      <c r="G317" s="143"/>
      <c r="H317" s="408"/>
      <c r="J317" s="347"/>
      <c r="K317" s="199" t="s">
        <v>1025</v>
      </c>
      <c r="L317" s="199" t="s">
        <v>948</v>
      </c>
      <c r="M317" s="233">
        <v>0</v>
      </c>
      <c r="N317" s="233">
        <v>0</v>
      </c>
      <c r="O317" s="233">
        <v>0</v>
      </c>
      <c r="P317" s="233">
        <v>0</v>
      </c>
      <c r="Q317" s="233">
        <v>0</v>
      </c>
      <c r="R317" s="233">
        <v>0</v>
      </c>
      <c r="S317" s="233">
        <v>0</v>
      </c>
      <c r="T317" s="233">
        <v>0</v>
      </c>
      <c r="U317" s="233">
        <v>0</v>
      </c>
      <c r="V317" s="233">
        <v>0</v>
      </c>
      <c r="W317" s="233">
        <v>0</v>
      </c>
      <c r="X317" s="233">
        <v>0</v>
      </c>
      <c r="Y317" s="233">
        <v>0</v>
      </c>
      <c r="Z317" s="233">
        <v>0</v>
      </c>
      <c r="AA317" s="233">
        <v>0</v>
      </c>
      <c r="AB317" s="233">
        <v>0</v>
      </c>
      <c r="AC317" s="233">
        <v>0</v>
      </c>
      <c r="AD317" s="233">
        <v>0</v>
      </c>
      <c r="AE317" s="233">
        <v>0</v>
      </c>
      <c r="AF317" s="233">
        <v>0</v>
      </c>
      <c r="AG317" s="233">
        <v>0</v>
      </c>
      <c r="AH317" s="233">
        <v>0</v>
      </c>
      <c r="AI317" s="233">
        <v>0</v>
      </c>
      <c r="AJ317" s="233">
        <v>0</v>
      </c>
      <c r="AK317" s="233">
        <v>0</v>
      </c>
      <c r="AL317" s="233">
        <v>0</v>
      </c>
      <c r="AM317" s="233">
        <v>0</v>
      </c>
      <c r="AN317" s="233">
        <v>0</v>
      </c>
      <c r="AO317" s="233">
        <v>0</v>
      </c>
      <c r="AP317" s="233">
        <v>0</v>
      </c>
    </row>
    <row r="318" spans="7:42" ht="14.25" customHeight="1" x14ac:dyDescent="0.2">
      <c r="G318" s="143"/>
      <c r="H318" s="408"/>
      <c r="J318" s="347"/>
      <c r="K318" s="140" t="s">
        <v>1025</v>
      </c>
      <c r="L318" s="190" t="s">
        <v>949</v>
      </c>
      <c r="M318" s="231">
        <v>0</v>
      </c>
      <c r="N318" s="231">
        <v>0</v>
      </c>
      <c r="O318" s="231">
        <v>0</v>
      </c>
      <c r="P318" s="231">
        <v>0</v>
      </c>
      <c r="Q318" s="231">
        <v>0</v>
      </c>
      <c r="R318" s="231">
        <v>0</v>
      </c>
      <c r="S318" s="231">
        <v>0</v>
      </c>
      <c r="T318" s="231">
        <v>0</v>
      </c>
      <c r="U318" s="231">
        <v>0</v>
      </c>
      <c r="V318" s="231">
        <v>0</v>
      </c>
      <c r="W318" s="231">
        <v>0</v>
      </c>
      <c r="X318" s="231">
        <v>0</v>
      </c>
      <c r="Y318" s="231">
        <v>0</v>
      </c>
      <c r="Z318" s="231">
        <v>0</v>
      </c>
      <c r="AA318" s="231">
        <v>0</v>
      </c>
      <c r="AB318" s="231">
        <v>0</v>
      </c>
      <c r="AC318" s="231">
        <v>0</v>
      </c>
      <c r="AD318" s="231">
        <v>0</v>
      </c>
      <c r="AE318" s="231">
        <v>0</v>
      </c>
      <c r="AF318" s="231">
        <v>0</v>
      </c>
      <c r="AG318" s="231">
        <v>0</v>
      </c>
      <c r="AH318" s="231">
        <v>0</v>
      </c>
      <c r="AI318" s="231">
        <v>0</v>
      </c>
      <c r="AJ318" s="231">
        <v>0</v>
      </c>
      <c r="AK318" s="231">
        <v>0</v>
      </c>
      <c r="AL318" s="231">
        <v>0</v>
      </c>
      <c r="AM318" s="231">
        <v>0</v>
      </c>
      <c r="AN318" s="231">
        <v>0</v>
      </c>
      <c r="AO318" s="231">
        <v>0</v>
      </c>
      <c r="AP318" s="231">
        <v>0</v>
      </c>
    </row>
    <row r="319" spans="7:42" ht="14.25" customHeight="1" thickBot="1" x14ac:dyDescent="0.25">
      <c r="G319" s="143"/>
      <c r="H319" s="408"/>
      <c r="J319" s="347"/>
      <c r="K319" s="201" t="s">
        <v>1025</v>
      </c>
      <c r="L319" s="201" t="s">
        <v>950</v>
      </c>
      <c r="M319" s="232">
        <v>0</v>
      </c>
      <c r="N319" s="232">
        <v>0</v>
      </c>
      <c r="O319" s="232">
        <v>0</v>
      </c>
      <c r="P319" s="232">
        <v>0</v>
      </c>
      <c r="Q319" s="232">
        <v>0</v>
      </c>
      <c r="R319" s="232">
        <v>0</v>
      </c>
      <c r="S319" s="232">
        <v>0</v>
      </c>
      <c r="T319" s="232">
        <v>0</v>
      </c>
      <c r="U319" s="232">
        <v>0</v>
      </c>
      <c r="V319" s="232">
        <v>0</v>
      </c>
      <c r="W319" s="232">
        <v>0</v>
      </c>
      <c r="X319" s="232">
        <v>0</v>
      </c>
      <c r="Y319" s="232">
        <v>0</v>
      </c>
      <c r="Z319" s="232">
        <v>0</v>
      </c>
      <c r="AA319" s="232">
        <v>0</v>
      </c>
      <c r="AB319" s="232">
        <v>0</v>
      </c>
      <c r="AC319" s="232">
        <v>0</v>
      </c>
      <c r="AD319" s="232">
        <v>0</v>
      </c>
      <c r="AE319" s="232">
        <v>0</v>
      </c>
      <c r="AF319" s="232">
        <v>0</v>
      </c>
      <c r="AG319" s="232">
        <v>0</v>
      </c>
      <c r="AH319" s="232">
        <v>0</v>
      </c>
      <c r="AI319" s="232">
        <v>0</v>
      </c>
      <c r="AJ319" s="232">
        <v>0</v>
      </c>
      <c r="AK319" s="232">
        <v>0</v>
      </c>
      <c r="AL319" s="232">
        <v>0</v>
      </c>
      <c r="AM319" s="232">
        <v>0</v>
      </c>
      <c r="AN319" s="232">
        <v>0</v>
      </c>
      <c r="AO319" s="232">
        <v>0</v>
      </c>
      <c r="AP319" s="232">
        <v>0</v>
      </c>
    </row>
    <row r="320" spans="7:42" ht="14.25" customHeight="1" thickTop="1" x14ac:dyDescent="0.2">
      <c r="G320" s="143"/>
      <c r="H320" s="408"/>
      <c r="J320" s="347"/>
      <c r="K320" s="199" t="s">
        <v>1026</v>
      </c>
      <c r="L320" s="199" t="s">
        <v>948</v>
      </c>
      <c r="M320" s="233">
        <v>0</v>
      </c>
      <c r="N320" s="233">
        <v>0</v>
      </c>
      <c r="O320" s="233">
        <v>0</v>
      </c>
      <c r="P320" s="233">
        <v>0</v>
      </c>
      <c r="Q320" s="233">
        <v>0</v>
      </c>
      <c r="R320" s="233">
        <v>0</v>
      </c>
      <c r="S320" s="233">
        <v>0</v>
      </c>
      <c r="T320" s="233">
        <v>0</v>
      </c>
      <c r="U320" s="233">
        <v>0</v>
      </c>
      <c r="V320" s="233">
        <v>0</v>
      </c>
      <c r="W320" s="233">
        <v>0</v>
      </c>
      <c r="X320" s="233">
        <v>0</v>
      </c>
      <c r="Y320" s="233">
        <v>0</v>
      </c>
      <c r="Z320" s="233">
        <v>0</v>
      </c>
      <c r="AA320" s="233">
        <v>0</v>
      </c>
      <c r="AB320" s="233">
        <v>0</v>
      </c>
      <c r="AC320" s="233">
        <v>0</v>
      </c>
      <c r="AD320" s="233">
        <v>0</v>
      </c>
      <c r="AE320" s="233">
        <v>0</v>
      </c>
      <c r="AF320" s="233">
        <v>0</v>
      </c>
      <c r="AG320" s="233">
        <v>0</v>
      </c>
      <c r="AH320" s="233">
        <v>0</v>
      </c>
      <c r="AI320" s="233">
        <v>0</v>
      </c>
      <c r="AJ320" s="233">
        <v>0</v>
      </c>
      <c r="AK320" s="233">
        <v>0</v>
      </c>
      <c r="AL320" s="233">
        <v>0</v>
      </c>
      <c r="AM320" s="233">
        <v>0</v>
      </c>
      <c r="AN320" s="233">
        <v>0</v>
      </c>
      <c r="AO320" s="233">
        <v>0</v>
      </c>
      <c r="AP320" s="233">
        <v>0</v>
      </c>
    </row>
    <row r="321" spans="7:42" ht="14.25" customHeight="1" x14ac:dyDescent="0.2">
      <c r="G321" s="143"/>
      <c r="H321" s="408"/>
      <c r="J321" s="347"/>
      <c r="K321" s="140" t="s">
        <v>1026</v>
      </c>
      <c r="L321" s="190" t="s">
        <v>949</v>
      </c>
      <c r="M321" s="231">
        <v>0</v>
      </c>
      <c r="N321" s="231">
        <v>0</v>
      </c>
      <c r="O321" s="231">
        <v>0</v>
      </c>
      <c r="P321" s="231">
        <v>0</v>
      </c>
      <c r="Q321" s="231">
        <v>0</v>
      </c>
      <c r="R321" s="231">
        <v>0</v>
      </c>
      <c r="S321" s="231">
        <v>0</v>
      </c>
      <c r="T321" s="231">
        <v>0</v>
      </c>
      <c r="U321" s="231">
        <v>0</v>
      </c>
      <c r="V321" s="231">
        <v>0</v>
      </c>
      <c r="W321" s="231">
        <v>0</v>
      </c>
      <c r="X321" s="231">
        <v>0</v>
      </c>
      <c r="Y321" s="231">
        <v>0</v>
      </c>
      <c r="Z321" s="231">
        <v>0</v>
      </c>
      <c r="AA321" s="231">
        <v>0</v>
      </c>
      <c r="AB321" s="231">
        <v>0</v>
      </c>
      <c r="AC321" s="231">
        <v>0</v>
      </c>
      <c r="AD321" s="231">
        <v>0</v>
      </c>
      <c r="AE321" s="231">
        <v>0</v>
      </c>
      <c r="AF321" s="231">
        <v>0</v>
      </c>
      <c r="AG321" s="231">
        <v>0</v>
      </c>
      <c r="AH321" s="231">
        <v>0</v>
      </c>
      <c r="AI321" s="231">
        <v>0</v>
      </c>
      <c r="AJ321" s="231">
        <v>0</v>
      </c>
      <c r="AK321" s="231">
        <v>0</v>
      </c>
      <c r="AL321" s="231">
        <v>0</v>
      </c>
      <c r="AM321" s="231">
        <v>0</v>
      </c>
      <c r="AN321" s="231">
        <v>0</v>
      </c>
      <c r="AO321" s="231">
        <v>0</v>
      </c>
      <c r="AP321" s="231">
        <v>0</v>
      </c>
    </row>
    <row r="322" spans="7:42" ht="14.25" customHeight="1" thickBot="1" x14ac:dyDescent="0.25">
      <c r="G322" s="143"/>
      <c r="H322" s="408"/>
      <c r="J322" s="347"/>
      <c r="K322" s="201" t="s">
        <v>1026</v>
      </c>
      <c r="L322" s="201" t="s">
        <v>950</v>
      </c>
      <c r="M322" s="234">
        <v>0</v>
      </c>
      <c r="N322" s="234">
        <v>0</v>
      </c>
      <c r="O322" s="234">
        <v>0</v>
      </c>
      <c r="P322" s="234">
        <v>0</v>
      </c>
      <c r="Q322" s="234">
        <v>0</v>
      </c>
      <c r="R322" s="234">
        <v>0</v>
      </c>
      <c r="S322" s="234">
        <v>0</v>
      </c>
      <c r="T322" s="234">
        <v>0</v>
      </c>
      <c r="U322" s="234">
        <v>0</v>
      </c>
      <c r="V322" s="234">
        <v>0</v>
      </c>
      <c r="W322" s="234">
        <v>0</v>
      </c>
      <c r="X322" s="234">
        <v>0</v>
      </c>
      <c r="Y322" s="234">
        <v>0</v>
      </c>
      <c r="Z322" s="234">
        <v>0</v>
      </c>
      <c r="AA322" s="234">
        <v>0</v>
      </c>
      <c r="AB322" s="234">
        <v>0</v>
      </c>
      <c r="AC322" s="234">
        <v>0</v>
      </c>
      <c r="AD322" s="234">
        <v>0</v>
      </c>
      <c r="AE322" s="234">
        <v>0</v>
      </c>
      <c r="AF322" s="234">
        <v>0</v>
      </c>
      <c r="AG322" s="234">
        <v>0</v>
      </c>
      <c r="AH322" s="234">
        <v>0</v>
      </c>
      <c r="AI322" s="234">
        <v>0</v>
      </c>
      <c r="AJ322" s="234">
        <v>0</v>
      </c>
      <c r="AK322" s="234">
        <v>0</v>
      </c>
      <c r="AL322" s="234">
        <v>0</v>
      </c>
      <c r="AM322" s="234">
        <v>0</v>
      </c>
      <c r="AN322" s="234">
        <v>0</v>
      </c>
      <c r="AO322" s="234">
        <v>0</v>
      </c>
      <c r="AP322" s="234">
        <v>0</v>
      </c>
    </row>
    <row r="323" spans="7:42" ht="14.25" customHeight="1" thickTop="1" x14ac:dyDescent="0.2">
      <c r="G323" s="143"/>
      <c r="H323" s="408"/>
      <c r="J323" s="347"/>
      <c r="K323" s="199" t="s">
        <v>1027</v>
      </c>
      <c r="L323" s="199" t="s">
        <v>948</v>
      </c>
      <c r="M323" s="233">
        <v>0</v>
      </c>
      <c r="N323" s="233">
        <v>0</v>
      </c>
      <c r="O323" s="233">
        <v>0</v>
      </c>
      <c r="P323" s="233">
        <v>0</v>
      </c>
      <c r="Q323" s="233">
        <v>0</v>
      </c>
      <c r="R323" s="233">
        <v>0</v>
      </c>
      <c r="S323" s="233">
        <v>0</v>
      </c>
      <c r="T323" s="233">
        <v>0</v>
      </c>
      <c r="U323" s="233">
        <v>0</v>
      </c>
      <c r="V323" s="233">
        <v>0</v>
      </c>
      <c r="W323" s="233">
        <v>0</v>
      </c>
      <c r="X323" s="233">
        <v>0</v>
      </c>
      <c r="Y323" s="233">
        <v>0</v>
      </c>
      <c r="Z323" s="233">
        <v>0</v>
      </c>
      <c r="AA323" s="233">
        <v>0</v>
      </c>
      <c r="AB323" s="233">
        <v>0</v>
      </c>
      <c r="AC323" s="233">
        <v>0</v>
      </c>
      <c r="AD323" s="233">
        <v>0</v>
      </c>
      <c r="AE323" s="233">
        <v>0</v>
      </c>
      <c r="AF323" s="233">
        <v>0</v>
      </c>
      <c r="AG323" s="233">
        <v>0</v>
      </c>
      <c r="AH323" s="233">
        <v>0</v>
      </c>
      <c r="AI323" s="233">
        <v>0</v>
      </c>
      <c r="AJ323" s="233">
        <v>0</v>
      </c>
      <c r="AK323" s="233">
        <v>0</v>
      </c>
      <c r="AL323" s="233">
        <v>0</v>
      </c>
      <c r="AM323" s="233">
        <v>0</v>
      </c>
      <c r="AN323" s="233">
        <v>0</v>
      </c>
      <c r="AO323" s="233">
        <v>0</v>
      </c>
      <c r="AP323" s="233">
        <v>0</v>
      </c>
    </row>
    <row r="324" spans="7:42" ht="14.25" customHeight="1" x14ac:dyDescent="0.2">
      <c r="G324" s="143"/>
      <c r="H324" s="408"/>
      <c r="J324" s="347"/>
      <c r="K324" s="140" t="s">
        <v>1027</v>
      </c>
      <c r="L324" s="190" t="s">
        <v>949</v>
      </c>
      <c r="M324" s="231">
        <v>0</v>
      </c>
      <c r="N324" s="231">
        <v>0</v>
      </c>
      <c r="O324" s="231">
        <v>0</v>
      </c>
      <c r="P324" s="231">
        <v>0</v>
      </c>
      <c r="Q324" s="231">
        <v>0</v>
      </c>
      <c r="R324" s="231">
        <v>0</v>
      </c>
      <c r="S324" s="231">
        <v>0</v>
      </c>
      <c r="T324" s="231">
        <v>0</v>
      </c>
      <c r="U324" s="231">
        <v>0</v>
      </c>
      <c r="V324" s="231">
        <v>0</v>
      </c>
      <c r="W324" s="231">
        <v>0</v>
      </c>
      <c r="X324" s="231">
        <v>0</v>
      </c>
      <c r="Y324" s="231">
        <v>0</v>
      </c>
      <c r="Z324" s="231">
        <v>0</v>
      </c>
      <c r="AA324" s="231">
        <v>0</v>
      </c>
      <c r="AB324" s="231">
        <v>0</v>
      </c>
      <c r="AC324" s="231">
        <v>0</v>
      </c>
      <c r="AD324" s="231">
        <v>0</v>
      </c>
      <c r="AE324" s="231">
        <v>0</v>
      </c>
      <c r="AF324" s="231">
        <v>0</v>
      </c>
      <c r="AG324" s="231">
        <v>0</v>
      </c>
      <c r="AH324" s="231">
        <v>0</v>
      </c>
      <c r="AI324" s="231">
        <v>0</v>
      </c>
      <c r="AJ324" s="231">
        <v>0</v>
      </c>
      <c r="AK324" s="231">
        <v>0</v>
      </c>
      <c r="AL324" s="231">
        <v>0</v>
      </c>
      <c r="AM324" s="231">
        <v>0</v>
      </c>
      <c r="AN324" s="231">
        <v>0</v>
      </c>
      <c r="AO324" s="231">
        <v>0</v>
      </c>
      <c r="AP324" s="231">
        <v>0</v>
      </c>
    </row>
    <row r="325" spans="7:42" ht="14.25" customHeight="1" thickBot="1" x14ac:dyDescent="0.25">
      <c r="G325" s="143"/>
      <c r="H325" s="408"/>
      <c r="J325" s="347"/>
      <c r="K325" s="201" t="s">
        <v>1027</v>
      </c>
      <c r="L325" s="201" t="s">
        <v>950</v>
      </c>
      <c r="M325" s="234">
        <v>0</v>
      </c>
      <c r="N325" s="234">
        <v>0</v>
      </c>
      <c r="O325" s="234">
        <v>0</v>
      </c>
      <c r="P325" s="234">
        <v>0</v>
      </c>
      <c r="Q325" s="234">
        <v>0</v>
      </c>
      <c r="R325" s="234">
        <v>0</v>
      </c>
      <c r="S325" s="234">
        <v>0</v>
      </c>
      <c r="T325" s="234">
        <v>0</v>
      </c>
      <c r="U325" s="234">
        <v>0</v>
      </c>
      <c r="V325" s="234">
        <v>0</v>
      </c>
      <c r="W325" s="234">
        <v>0</v>
      </c>
      <c r="X325" s="234">
        <v>0</v>
      </c>
      <c r="Y325" s="234">
        <v>0</v>
      </c>
      <c r="Z325" s="234">
        <v>0</v>
      </c>
      <c r="AA325" s="234">
        <v>0</v>
      </c>
      <c r="AB325" s="234">
        <v>0</v>
      </c>
      <c r="AC325" s="234">
        <v>0</v>
      </c>
      <c r="AD325" s="234">
        <v>0</v>
      </c>
      <c r="AE325" s="234">
        <v>0</v>
      </c>
      <c r="AF325" s="234">
        <v>0</v>
      </c>
      <c r="AG325" s="234">
        <v>0</v>
      </c>
      <c r="AH325" s="234">
        <v>0</v>
      </c>
      <c r="AI325" s="234">
        <v>0</v>
      </c>
      <c r="AJ325" s="234">
        <v>0</v>
      </c>
      <c r="AK325" s="234">
        <v>0</v>
      </c>
      <c r="AL325" s="234">
        <v>0</v>
      </c>
      <c r="AM325" s="234">
        <v>0</v>
      </c>
      <c r="AN325" s="234">
        <v>0</v>
      </c>
      <c r="AO325" s="234">
        <v>0</v>
      </c>
      <c r="AP325" s="234">
        <v>0</v>
      </c>
    </row>
    <row r="326" spans="7:42" ht="14.25" customHeight="1" thickTop="1" x14ac:dyDescent="0.2">
      <c r="G326" s="143"/>
      <c r="H326" s="408"/>
      <c r="J326" s="347"/>
      <c r="K326" s="199" t="s">
        <v>1028</v>
      </c>
      <c r="L326" s="199" t="s">
        <v>948</v>
      </c>
      <c r="M326" s="233">
        <v>0</v>
      </c>
      <c r="N326" s="233">
        <v>0</v>
      </c>
      <c r="O326" s="233">
        <v>0</v>
      </c>
      <c r="P326" s="233">
        <v>0</v>
      </c>
      <c r="Q326" s="233">
        <v>0</v>
      </c>
      <c r="R326" s="233">
        <v>0</v>
      </c>
      <c r="S326" s="233">
        <v>0</v>
      </c>
      <c r="T326" s="233">
        <v>0</v>
      </c>
      <c r="U326" s="233">
        <v>0</v>
      </c>
      <c r="V326" s="233">
        <v>0</v>
      </c>
      <c r="W326" s="233">
        <v>0</v>
      </c>
      <c r="X326" s="233">
        <v>0</v>
      </c>
      <c r="Y326" s="233">
        <v>0</v>
      </c>
      <c r="Z326" s="233">
        <v>0</v>
      </c>
      <c r="AA326" s="233">
        <v>0</v>
      </c>
      <c r="AB326" s="233">
        <v>0</v>
      </c>
      <c r="AC326" s="233">
        <v>0</v>
      </c>
      <c r="AD326" s="233">
        <v>0</v>
      </c>
      <c r="AE326" s="233">
        <v>0</v>
      </c>
      <c r="AF326" s="233">
        <v>0</v>
      </c>
      <c r="AG326" s="233">
        <v>0</v>
      </c>
      <c r="AH326" s="233">
        <v>0</v>
      </c>
      <c r="AI326" s="233">
        <v>0</v>
      </c>
      <c r="AJ326" s="233">
        <v>0</v>
      </c>
      <c r="AK326" s="233">
        <v>0</v>
      </c>
      <c r="AL326" s="233">
        <v>0</v>
      </c>
      <c r="AM326" s="233">
        <v>0</v>
      </c>
      <c r="AN326" s="233">
        <v>0</v>
      </c>
      <c r="AO326" s="233">
        <v>0</v>
      </c>
      <c r="AP326" s="233">
        <v>0</v>
      </c>
    </row>
    <row r="327" spans="7:42" ht="14.25" customHeight="1" x14ac:dyDescent="0.2">
      <c r="G327" s="143"/>
      <c r="H327" s="408"/>
      <c r="J327" s="347"/>
      <c r="K327" s="140" t="s">
        <v>1028</v>
      </c>
      <c r="L327" s="190" t="s">
        <v>949</v>
      </c>
      <c r="M327" s="231">
        <v>0</v>
      </c>
      <c r="N327" s="231">
        <v>0</v>
      </c>
      <c r="O327" s="231">
        <v>0</v>
      </c>
      <c r="P327" s="231">
        <v>0</v>
      </c>
      <c r="Q327" s="231">
        <v>0</v>
      </c>
      <c r="R327" s="231">
        <v>0</v>
      </c>
      <c r="S327" s="231">
        <v>0</v>
      </c>
      <c r="T327" s="231">
        <v>0</v>
      </c>
      <c r="U327" s="231">
        <v>0</v>
      </c>
      <c r="V327" s="231">
        <v>0</v>
      </c>
      <c r="W327" s="231">
        <v>0</v>
      </c>
      <c r="X327" s="231">
        <v>0</v>
      </c>
      <c r="Y327" s="231">
        <v>0</v>
      </c>
      <c r="Z327" s="231">
        <v>0</v>
      </c>
      <c r="AA327" s="231">
        <v>0</v>
      </c>
      <c r="AB327" s="231">
        <v>0</v>
      </c>
      <c r="AC327" s="231">
        <v>0</v>
      </c>
      <c r="AD327" s="231">
        <v>0</v>
      </c>
      <c r="AE327" s="231">
        <v>0</v>
      </c>
      <c r="AF327" s="231">
        <v>0</v>
      </c>
      <c r="AG327" s="231">
        <v>0</v>
      </c>
      <c r="AH327" s="231">
        <v>0</v>
      </c>
      <c r="AI327" s="231">
        <v>0</v>
      </c>
      <c r="AJ327" s="231">
        <v>0</v>
      </c>
      <c r="AK327" s="231">
        <v>0</v>
      </c>
      <c r="AL327" s="231">
        <v>0</v>
      </c>
      <c r="AM327" s="231">
        <v>0</v>
      </c>
      <c r="AN327" s="231">
        <v>0</v>
      </c>
      <c r="AO327" s="231">
        <v>0</v>
      </c>
      <c r="AP327" s="231">
        <v>0</v>
      </c>
    </row>
    <row r="328" spans="7:42" ht="14.25" customHeight="1" x14ac:dyDescent="0.2">
      <c r="G328" s="143"/>
      <c r="H328" s="408"/>
      <c r="J328" s="347"/>
      <c r="K328" s="201" t="s">
        <v>1028</v>
      </c>
      <c r="L328" s="201" t="s">
        <v>950</v>
      </c>
      <c r="M328" s="234">
        <v>0</v>
      </c>
      <c r="N328" s="234">
        <v>0</v>
      </c>
      <c r="O328" s="234">
        <v>0</v>
      </c>
      <c r="P328" s="234">
        <v>0</v>
      </c>
      <c r="Q328" s="234">
        <v>0</v>
      </c>
      <c r="R328" s="234">
        <v>0</v>
      </c>
      <c r="S328" s="234">
        <v>0</v>
      </c>
      <c r="T328" s="234">
        <v>0</v>
      </c>
      <c r="U328" s="234">
        <v>0</v>
      </c>
      <c r="V328" s="234">
        <v>0</v>
      </c>
      <c r="W328" s="234">
        <v>0</v>
      </c>
      <c r="X328" s="234">
        <v>0</v>
      </c>
      <c r="Y328" s="234">
        <v>0</v>
      </c>
      <c r="Z328" s="234">
        <v>0</v>
      </c>
      <c r="AA328" s="234">
        <v>0</v>
      </c>
      <c r="AB328" s="234">
        <v>0</v>
      </c>
      <c r="AC328" s="234">
        <v>0</v>
      </c>
      <c r="AD328" s="234">
        <v>0</v>
      </c>
      <c r="AE328" s="234">
        <v>0</v>
      </c>
      <c r="AF328" s="234">
        <v>0</v>
      </c>
      <c r="AG328" s="234">
        <v>0</v>
      </c>
      <c r="AH328" s="234">
        <v>0</v>
      </c>
      <c r="AI328" s="234">
        <v>0</v>
      </c>
      <c r="AJ328" s="234">
        <v>0</v>
      </c>
      <c r="AK328" s="234">
        <v>0</v>
      </c>
      <c r="AL328" s="234">
        <v>0</v>
      </c>
      <c r="AM328" s="234">
        <v>0</v>
      </c>
      <c r="AN328" s="234">
        <v>0</v>
      </c>
      <c r="AO328" s="234">
        <v>0</v>
      </c>
      <c r="AP328" s="234">
        <v>0</v>
      </c>
    </row>
    <row r="329" spans="7:42" ht="14.25" customHeight="1" x14ac:dyDescent="0.2">
      <c r="G329" s="143"/>
      <c r="H329" s="408"/>
      <c r="J329" s="347"/>
      <c r="K329" s="199" t="s">
        <v>1029</v>
      </c>
      <c r="L329" s="199" t="s">
        <v>948</v>
      </c>
      <c r="M329" s="230">
        <v>0</v>
      </c>
      <c r="N329" s="230">
        <v>0</v>
      </c>
      <c r="O329" s="230">
        <v>0</v>
      </c>
      <c r="P329" s="230">
        <v>0</v>
      </c>
      <c r="Q329" s="230">
        <v>0</v>
      </c>
      <c r="R329" s="230">
        <v>0</v>
      </c>
      <c r="S329" s="230">
        <v>0</v>
      </c>
      <c r="T329" s="230">
        <v>0</v>
      </c>
      <c r="U329" s="230">
        <v>0</v>
      </c>
      <c r="V329" s="230">
        <v>0</v>
      </c>
      <c r="W329" s="230">
        <v>0</v>
      </c>
      <c r="X329" s="230">
        <v>0</v>
      </c>
      <c r="Y329" s="230">
        <v>0</v>
      </c>
      <c r="Z329" s="230">
        <v>0</v>
      </c>
      <c r="AA329" s="230">
        <v>0</v>
      </c>
      <c r="AB329" s="230">
        <v>0</v>
      </c>
      <c r="AC329" s="230">
        <v>0</v>
      </c>
      <c r="AD329" s="230">
        <v>0</v>
      </c>
      <c r="AE329" s="230">
        <v>0</v>
      </c>
      <c r="AF329" s="230">
        <v>0</v>
      </c>
      <c r="AG329" s="230">
        <v>0</v>
      </c>
      <c r="AH329" s="230">
        <v>0</v>
      </c>
      <c r="AI329" s="230">
        <v>0</v>
      </c>
      <c r="AJ329" s="230">
        <v>0</v>
      </c>
      <c r="AK329" s="230">
        <v>0</v>
      </c>
      <c r="AL329" s="230">
        <v>0</v>
      </c>
      <c r="AM329" s="230">
        <v>0</v>
      </c>
      <c r="AN329" s="230">
        <v>0</v>
      </c>
      <c r="AO329" s="230">
        <v>0</v>
      </c>
      <c r="AP329" s="230">
        <v>0</v>
      </c>
    </row>
    <row r="330" spans="7:42" ht="14.25" customHeight="1" x14ac:dyDescent="0.2">
      <c r="G330" s="143"/>
      <c r="H330" s="408"/>
      <c r="J330" s="347"/>
      <c r="K330" s="140" t="s">
        <v>1029</v>
      </c>
      <c r="L330" s="190" t="s">
        <v>949</v>
      </c>
      <c r="M330" s="231">
        <v>0</v>
      </c>
      <c r="N330" s="231">
        <v>0</v>
      </c>
      <c r="O330" s="231">
        <v>0</v>
      </c>
      <c r="P330" s="231">
        <v>0</v>
      </c>
      <c r="Q330" s="231">
        <v>0</v>
      </c>
      <c r="R330" s="231">
        <v>0</v>
      </c>
      <c r="S330" s="231">
        <v>0</v>
      </c>
      <c r="T330" s="231">
        <v>0</v>
      </c>
      <c r="U330" s="231">
        <v>0</v>
      </c>
      <c r="V330" s="231">
        <v>0</v>
      </c>
      <c r="W330" s="231">
        <v>0</v>
      </c>
      <c r="X330" s="231">
        <v>0</v>
      </c>
      <c r="Y330" s="231">
        <v>0</v>
      </c>
      <c r="Z330" s="231">
        <v>0</v>
      </c>
      <c r="AA330" s="231">
        <v>0</v>
      </c>
      <c r="AB330" s="231">
        <v>0</v>
      </c>
      <c r="AC330" s="231">
        <v>0</v>
      </c>
      <c r="AD330" s="231">
        <v>0</v>
      </c>
      <c r="AE330" s="231">
        <v>0</v>
      </c>
      <c r="AF330" s="231">
        <v>0</v>
      </c>
      <c r="AG330" s="231">
        <v>0</v>
      </c>
      <c r="AH330" s="231">
        <v>0</v>
      </c>
      <c r="AI330" s="231">
        <v>0</v>
      </c>
      <c r="AJ330" s="231">
        <v>0</v>
      </c>
      <c r="AK330" s="231">
        <v>0</v>
      </c>
      <c r="AL330" s="231">
        <v>0</v>
      </c>
      <c r="AM330" s="231">
        <v>0</v>
      </c>
      <c r="AN330" s="231">
        <v>0</v>
      </c>
      <c r="AO330" s="231">
        <v>0</v>
      </c>
      <c r="AP330" s="231">
        <v>0</v>
      </c>
    </row>
    <row r="331" spans="7:42" ht="14.25" customHeight="1" thickBot="1" x14ac:dyDescent="0.25">
      <c r="G331" s="143"/>
      <c r="H331" s="408"/>
      <c r="J331" s="347"/>
      <c r="K331" s="201" t="s">
        <v>1029</v>
      </c>
      <c r="L331" s="201" t="s">
        <v>950</v>
      </c>
      <c r="M331" s="232">
        <v>0</v>
      </c>
      <c r="N331" s="232">
        <v>0</v>
      </c>
      <c r="O331" s="232">
        <v>0</v>
      </c>
      <c r="P331" s="232">
        <v>0</v>
      </c>
      <c r="Q331" s="232">
        <v>0</v>
      </c>
      <c r="R331" s="232">
        <v>0</v>
      </c>
      <c r="S331" s="232">
        <v>0</v>
      </c>
      <c r="T331" s="232">
        <v>0</v>
      </c>
      <c r="U331" s="232">
        <v>0</v>
      </c>
      <c r="V331" s="232">
        <v>0</v>
      </c>
      <c r="W331" s="232">
        <v>0</v>
      </c>
      <c r="X331" s="232">
        <v>0</v>
      </c>
      <c r="Y331" s="232">
        <v>0</v>
      </c>
      <c r="Z331" s="232">
        <v>0</v>
      </c>
      <c r="AA331" s="232">
        <v>0</v>
      </c>
      <c r="AB331" s="232">
        <v>0</v>
      </c>
      <c r="AC331" s="232">
        <v>0</v>
      </c>
      <c r="AD331" s="232">
        <v>0</v>
      </c>
      <c r="AE331" s="232">
        <v>0</v>
      </c>
      <c r="AF331" s="232">
        <v>0</v>
      </c>
      <c r="AG331" s="232">
        <v>0</v>
      </c>
      <c r="AH331" s="232">
        <v>0</v>
      </c>
      <c r="AI331" s="232">
        <v>0</v>
      </c>
      <c r="AJ331" s="232">
        <v>0</v>
      </c>
      <c r="AK331" s="232">
        <v>0</v>
      </c>
      <c r="AL331" s="232">
        <v>0</v>
      </c>
      <c r="AM331" s="232">
        <v>0</v>
      </c>
      <c r="AN331" s="232">
        <v>0</v>
      </c>
      <c r="AO331" s="232">
        <v>0</v>
      </c>
      <c r="AP331" s="232">
        <v>0</v>
      </c>
    </row>
    <row r="332" spans="7:42" ht="14.25" customHeight="1" thickTop="1" x14ac:dyDescent="0.2">
      <c r="G332" s="143"/>
      <c r="H332" s="408"/>
      <c r="J332" s="347"/>
      <c r="K332" s="199" t="s">
        <v>1030</v>
      </c>
      <c r="L332" s="199" t="s">
        <v>948</v>
      </c>
      <c r="M332" s="233">
        <v>0</v>
      </c>
      <c r="N332" s="233">
        <v>0</v>
      </c>
      <c r="O332" s="233">
        <v>0</v>
      </c>
      <c r="P332" s="233">
        <v>0</v>
      </c>
      <c r="Q332" s="233">
        <v>0</v>
      </c>
      <c r="R332" s="233">
        <v>0</v>
      </c>
      <c r="S332" s="233">
        <v>0</v>
      </c>
      <c r="T332" s="233">
        <v>0</v>
      </c>
      <c r="U332" s="233">
        <v>0</v>
      </c>
      <c r="V332" s="233">
        <v>0</v>
      </c>
      <c r="W332" s="233">
        <v>0</v>
      </c>
      <c r="X332" s="233">
        <v>0</v>
      </c>
      <c r="Y332" s="233">
        <v>0</v>
      </c>
      <c r="Z332" s="233">
        <v>0</v>
      </c>
      <c r="AA332" s="233">
        <v>0</v>
      </c>
      <c r="AB332" s="233">
        <v>0</v>
      </c>
      <c r="AC332" s="233">
        <v>0</v>
      </c>
      <c r="AD332" s="233">
        <v>0</v>
      </c>
      <c r="AE332" s="233">
        <v>0</v>
      </c>
      <c r="AF332" s="233">
        <v>0</v>
      </c>
      <c r="AG332" s="233">
        <v>0</v>
      </c>
      <c r="AH332" s="233">
        <v>0</v>
      </c>
      <c r="AI332" s="233">
        <v>0</v>
      </c>
      <c r="AJ332" s="233">
        <v>0</v>
      </c>
      <c r="AK332" s="233">
        <v>0</v>
      </c>
      <c r="AL332" s="233">
        <v>0</v>
      </c>
      <c r="AM332" s="233">
        <v>0</v>
      </c>
      <c r="AN332" s="233">
        <v>0</v>
      </c>
      <c r="AO332" s="233">
        <v>0</v>
      </c>
      <c r="AP332" s="233">
        <v>0</v>
      </c>
    </row>
    <row r="333" spans="7:42" ht="14.25" customHeight="1" x14ac:dyDescent="0.2">
      <c r="G333" s="143"/>
      <c r="H333" s="408"/>
      <c r="J333" s="347"/>
      <c r="K333" s="140" t="s">
        <v>1030</v>
      </c>
      <c r="L333" s="190" t="s">
        <v>949</v>
      </c>
      <c r="M333" s="231">
        <v>0</v>
      </c>
      <c r="N333" s="231">
        <v>0</v>
      </c>
      <c r="O333" s="231">
        <v>0</v>
      </c>
      <c r="P333" s="231">
        <v>0</v>
      </c>
      <c r="Q333" s="231">
        <v>0</v>
      </c>
      <c r="R333" s="231">
        <v>0</v>
      </c>
      <c r="S333" s="231">
        <v>0</v>
      </c>
      <c r="T333" s="231">
        <v>0</v>
      </c>
      <c r="U333" s="231">
        <v>0</v>
      </c>
      <c r="V333" s="231">
        <v>0</v>
      </c>
      <c r="W333" s="231">
        <v>0</v>
      </c>
      <c r="X333" s="231">
        <v>0</v>
      </c>
      <c r="Y333" s="231">
        <v>0</v>
      </c>
      <c r="Z333" s="231">
        <v>0</v>
      </c>
      <c r="AA333" s="231">
        <v>0</v>
      </c>
      <c r="AB333" s="231">
        <v>0</v>
      </c>
      <c r="AC333" s="231">
        <v>0</v>
      </c>
      <c r="AD333" s="231">
        <v>0</v>
      </c>
      <c r="AE333" s="231">
        <v>0</v>
      </c>
      <c r="AF333" s="231">
        <v>0</v>
      </c>
      <c r="AG333" s="231">
        <v>0</v>
      </c>
      <c r="AH333" s="231">
        <v>0</v>
      </c>
      <c r="AI333" s="231">
        <v>0</v>
      </c>
      <c r="AJ333" s="231">
        <v>0</v>
      </c>
      <c r="AK333" s="231">
        <v>0</v>
      </c>
      <c r="AL333" s="231">
        <v>0</v>
      </c>
      <c r="AM333" s="231">
        <v>0</v>
      </c>
      <c r="AN333" s="231">
        <v>0</v>
      </c>
      <c r="AO333" s="231">
        <v>0</v>
      </c>
      <c r="AP333" s="231">
        <v>0</v>
      </c>
    </row>
    <row r="334" spans="7:42" ht="14.25" customHeight="1" thickBot="1" x14ac:dyDescent="0.25">
      <c r="G334" s="143"/>
      <c r="H334" s="408"/>
      <c r="J334" s="347"/>
      <c r="K334" s="201" t="s">
        <v>1030</v>
      </c>
      <c r="L334" s="201" t="s">
        <v>950</v>
      </c>
      <c r="M334" s="232">
        <v>0</v>
      </c>
      <c r="N334" s="232">
        <v>0</v>
      </c>
      <c r="O334" s="232">
        <v>0</v>
      </c>
      <c r="P334" s="232">
        <v>0</v>
      </c>
      <c r="Q334" s="232">
        <v>0</v>
      </c>
      <c r="R334" s="232">
        <v>0</v>
      </c>
      <c r="S334" s="232">
        <v>0</v>
      </c>
      <c r="T334" s="232">
        <v>0</v>
      </c>
      <c r="U334" s="232">
        <v>0</v>
      </c>
      <c r="V334" s="232">
        <v>0</v>
      </c>
      <c r="W334" s="232">
        <v>0</v>
      </c>
      <c r="X334" s="232">
        <v>0</v>
      </c>
      <c r="Y334" s="232">
        <v>0</v>
      </c>
      <c r="Z334" s="232">
        <v>0</v>
      </c>
      <c r="AA334" s="232">
        <v>0</v>
      </c>
      <c r="AB334" s="232">
        <v>0</v>
      </c>
      <c r="AC334" s="232">
        <v>0</v>
      </c>
      <c r="AD334" s="232">
        <v>0</v>
      </c>
      <c r="AE334" s="232">
        <v>0</v>
      </c>
      <c r="AF334" s="232">
        <v>0</v>
      </c>
      <c r="AG334" s="232">
        <v>0</v>
      </c>
      <c r="AH334" s="232">
        <v>0</v>
      </c>
      <c r="AI334" s="232">
        <v>0</v>
      </c>
      <c r="AJ334" s="232">
        <v>0</v>
      </c>
      <c r="AK334" s="232">
        <v>0</v>
      </c>
      <c r="AL334" s="232">
        <v>0</v>
      </c>
      <c r="AM334" s="232">
        <v>0</v>
      </c>
      <c r="AN334" s="232">
        <v>0</v>
      </c>
      <c r="AO334" s="232">
        <v>0</v>
      </c>
      <c r="AP334" s="232">
        <v>0</v>
      </c>
    </row>
    <row r="335" spans="7:42" ht="14.25" customHeight="1" thickTop="1" x14ac:dyDescent="0.2">
      <c r="G335" s="143"/>
      <c r="H335" s="408"/>
      <c r="J335" s="347"/>
      <c r="K335" s="199" t="s">
        <v>1031</v>
      </c>
      <c r="L335" s="199" t="s">
        <v>948</v>
      </c>
      <c r="M335" s="233">
        <v>0</v>
      </c>
      <c r="N335" s="233">
        <v>0</v>
      </c>
      <c r="O335" s="233">
        <v>0</v>
      </c>
      <c r="P335" s="233">
        <v>0</v>
      </c>
      <c r="Q335" s="233">
        <v>0</v>
      </c>
      <c r="R335" s="233">
        <v>0</v>
      </c>
      <c r="S335" s="233">
        <v>0</v>
      </c>
      <c r="T335" s="233">
        <v>0</v>
      </c>
      <c r="U335" s="233">
        <v>0</v>
      </c>
      <c r="V335" s="233">
        <v>0</v>
      </c>
      <c r="W335" s="233">
        <v>0</v>
      </c>
      <c r="X335" s="233">
        <v>0</v>
      </c>
      <c r="Y335" s="233">
        <v>0</v>
      </c>
      <c r="Z335" s="233">
        <v>0</v>
      </c>
      <c r="AA335" s="233">
        <v>0</v>
      </c>
      <c r="AB335" s="233">
        <v>0</v>
      </c>
      <c r="AC335" s="233">
        <v>0</v>
      </c>
      <c r="AD335" s="233">
        <v>0</v>
      </c>
      <c r="AE335" s="233">
        <v>0</v>
      </c>
      <c r="AF335" s="233">
        <v>0</v>
      </c>
      <c r="AG335" s="233">
        <v>0</v>
      </c>
      <c r="AH335" s="233">
        <v>0</v>
      </c>
      <c r="AI335" s="233">
        <v>0</v>
      </c>
      <c r="AJ335" s="233">
        <v>0</v>
      </c>
      <c r="AK335" s="233">
        <v>0</v>
      </c>
      <c r="AL335" s="233">
        <v>0</v>
      </c>
      <c r="AM335" s="233">
        <v>0</v>
      </c>
      <c r="AN335" s="233">
        <v>0</v>
      </c>
      <c r="AO335" s="233">
        <v>0</v>
      </c>
      <c r="AP335" s="233">
        <v>0</v>
      </c>
    </row>
    <row r="336" spans="7:42" ht="14.25" customHeight="1" x14ac:dyDescent="0.2">
      <c r="G336" s="143"/>
      <c r="H336" s="408"/>
      <c r="J336" s="347"/>
      <c r="K336" s="140" t="s">
        <v>1031</v>
      </c>
      <c r="L336" s="190" t="s">
        <v>949</v>
      </c>
      <c r="M336" s="231">
        <v>0</v>
      </c>
      <c r="N336" s="231">
        <v>0</v>
      </c>
      <c r="O336" s="231">
        <v>0</v>
      </c>
      <c r="P336" s="231">
        <v>0</v>
      </c>
      <c r="Q336" s="231">
        <v>0</v>
      </c>
      <c r="R336" s="231">
        <v>0</v>
      </c>
      <c r="S336" s="231">
        <v>0</v>
      </c>
      <c r="T336" s="231">
        <v>0</v>
      </c>
      <c r="U336" s="231">
        <v>0</v>
      </c>
      <c r="V336" s="231">
        <v>0</v>
      </c>
      <c r="W336" s="231">
        <v>0</v>
      </c>
      <c r="X336" s="231">
        <v>0</v>
      </c>
      <c r="Y336" s="231">
        <v>0</v>
      </c>
      <c r="Z336" s="231">
        <v>0</v>
      </c>
      <c r="AA336" s="231">
        <v>0</v>
      </c>
      <c r="AB336" s="231">
        <v>0</v>
      </c>
      <c r="AC336" s="231">
        <v>0</v>
      </c>
      <c r="AD336" s="231">
        <v>0</v>
      </c>
      <c r="AE336" s="231">
        <v>0</v>
      </c>
      <c r="AF336" s="231">
        <v>0</v>
      </c>
      <c r="AG336" s="231">
        <v>0</v>
      </c>
      <c r="AH336" s="231">
        <v>0</v>
      </c>
      <c r="AI336" s="231">
        <v>0</v>
      </c>
      <c r="AJ336" s="231">
        <v>0</v>
      </c>
      <c r="AK336" s="231">
        <v>0</v>
      </c>
      <c r="AL336" s="231">
        <v>0</v>
      </c>
      <c r="AM336" s="231">
        <v>0</v>
      </c>
      <c r="AN336" s="231">
        <v>0</v>
      </c>
      <c r="AO336" s="231">
        <v>0</v>
      </c>
      <c r="AP336" s="231">
        <v>0</v>
      </c>
    </row>
    <row r="337" spans="7:42" ht="14.25" customHeight="1" thickBot="1" x14ac:dyDescent="0.25">
      <c r="G337" s="143"/>
      <c r="H337" s="408"/>
      <c r="J337" s="347"/>
      <c r="K337" s="201" t="s">
        <v>1031</v>
      </c>
      <c r="L337" s="201" t="s">
        <v>950</v>
      </c>
      <c r="M337" s="234">
        <v>0</v>
      </c>
      <c r="N337" s="234">
        <v>0</v>
      </c>
      <c r="O337" s="234">
        <v>0</v>
      </c>
      <c r="P337" s="234">
        <v>0</v>
      </c>
      <c r="Q337" s="234">
        <v>0</v>
      </c>
      <c r="R337" s="234">
        <v>0</v>
      </c>
      <c r="S337" s="234">
        <v>0</v>
      </c>
      <c r="T337" s="234">
        <v>0</v>
      </c>
      <c r="U337" s="234">
        <v>0</v>
      </c>
      <c r="V337" s="234">
        <v>0</v>
      </c>
      <c r="W337" s="234">
        <v>0</v>
      </c>
      <c r="X337" s="234">
        <v>0</v>
      </c>
      <c r="Y337" s="234">
        <v>0</v>
      </c>
      <c r="Z337" s="234">
        <v>0</v>
      </c>
      <c r="AA337" s="234">
        <v>0</v>
      </c>
      <c r="AB337" s="234">
        <v>0</v>
      </c>
      <c r="AC337" s="234">
        <v>0</v>
      </c>
      <c r="AD337" s="234">
        <v>0</v>
      </c>
      <c r="AE337" s="234">
        <v>0</v>
      </c>
      <c r="AF337" s="234">
        <v>0</v>
      </c>
      <c r="AG337" s="234">
        <v>0</v>
      </c>
      <c r="AH337" s="234">
        <v>0</v>
      </c>
      <c r="AI337" s="234">
        <v>0</v>
      </c>
      <c r="AJ337" s="234">
        <v>0</v>
      </c>
      <c r="AK337" s="234">
        <v>0</v>
      </c>
      <c r="AL337" s="234">
        <v>0</v>
      </c>
      <c r="AM337" s="234">
        <v>0</v>
      </c>
      <c r="AN337" s="234">
        <v>0</v>
      </c>
      <c r="AO337" s="234">
        <v>0</v>
      </c>
      <c r="AP337" s="234">
        <v>0</v>
      </c>
    </row>
    <row r="338" spans="7:42" ht="14.25" customHeight="1" thickTop="1" x14ac:dyDescent="0.2">
      <c r="G338" s="143"/>
      <c r="H338" s="408"/>
      <c r="J338" s="347"/>
      <c r="K338" s="199" t="s">
        <v>1032</v>
      </c>
      <c r="L338" s="199" t="s">
        <v>948</v>
      </c>
      <c r="M338" s="233">
        <v>0</v>
      </c>
      <c r="N338" s="233">
        <v>0</v>
      </c>
      <c r="O338" s="233">
        <v>0</v>
      </c>
      <c r="P338" s="233">
        <v>0</v>
      </c>
      <c r="Q338" s="233">
        <v>0</v>
      </c>
      <c r="R338" s="233">
        <v>0</v>
      </c>
      <c r="S338" s="233">
        <v>0</v>
      </c>
      <c r="T338" s="233">
        <v>0</v>
      </c>
      <c r="U338" s="233">
        <v>0</v>
      </c>
      <c r="V338" s="233">
        <v>0</v>
      </c>
      <c r="W338" s="233">
        <v>0</v>
      </c>
      <c r="X338" s="233">
        <v>0</v>
      </c>
      <c r="Y338" s="233">
        <v>0</v>
      </c>
      <c r="Z338" s="233">
        <v>0</v>
      </c>
      <c r="AA338" s="233">
        <v>0</v>
      </c>
      <c r="AB338" s="233">
        <v>0</v>
      </c>
      <c r="AC338" s="233">
        <v>0</v>
      </c>
      <c r="AD338" s="233">
        <v>0</v>
      </c>
      <c r="AE338" s="233">
        <v>0</v>
      </c>
      <c r="AF338" s="233">
        <v>0</v>
      </c>
      <c r="AG338" s="233">
        <v>0</v>
      </c>
      <c r="AH338" s="233">
        <v>0</v>
      </c>
      <c r="AI338" s="233">
        <v>0</v>
      </c>
      <c r="AJ338" s="233">
        <v>0</v>
      </c>
      <c r="AK338" s="233">
        <v>0</v>
      </c>
      <c r="AL338" s="233">
        <v>0</v>
      </c>
      <c r="AM338" s="233">
        <v>0</v>
      </c>
      <c r="AN338" s="233">
        <v>0</v>
      </c>
      <c r="AO338" s="233">
        <v>0</v>
      </c>
      <c r="AP338" s="233">
        <v>0</v>
      </c>
    </row>
    <row r="339" spans="7:42" ht="14.25" customHeight="1" x14ac:dyDescent="0.2">
      <c r="G339" s="143"/>
      <c r="H339" s="408"/>
      <c r="J339" s="347"/>
      <c r="K339" s="140" t="s">
        <v>1032</v>
      </c>
      <c r="L339" s="190" t="s">
        <v>949</v>
      </c>
      <c r="M339" s="231">
        <v>0</v>
      </c>
      <c r="N339" s="231">
        <v>0</v>
      </c>
      <c r="O339" s="231">
        <v>0</v>
      </c>
      <c r="P339" s="231">
        <v>0</v>
      </c>
      <c r="Q339" s="231">
        <v>0</v>
      </c>
      <c r="R339" s="231">
        <v>0</v>
      </c>
      <c r="S339" s="231">
        <v>0</v>
      </c>
      <c r="T339" s="231">
        <v>0</v>
      </c>
      <c r="U339" s="231">
        <v>0</v>
      </c>
      <c r="V339" s="231">
        <v>0</v>
      </c>
      <c r="W339" s="231">
        <v>0</v>
      </c>
      <c r="X339" s="231">
        <v>0</v>
      </c>
      <c r="Y339" s="231">
        <v>0</v>
      </c>
      <c r="Z339" s="231">
        <v>0</v>
      </c>
      <c r="AA339" s="231">
        <v>0</v>
      </c>
      <c r="AB339" s="231">
        <v>0</v>
      </c>
      <c r="AC339" s="231">
        <v>0</v>
      </c>
      <c r="AD339" s="231">
        <v>0</v>
      </c>
      <c r="AE339" s="231">
        <v>0</v>
      </c>
      <c r="AF339" s="231">
        <v>0</v>
      </c>
      <c r="AG339" s="231">
        <v>0</v>
      </c>
      <c r="AH339" s="231">
        <v>0</v>
      </c>
      <c r="AI339" s="231">
        <v>0</v>
      </c>
      <c r="AJ339" s="231">
        <v>0</v>
      </c>
      <c r="AK339" s="231">
        <v>0</v>
      </c>
      <c r="AL339" s="231">
        <v>0</v>
      </c>
      <c r="AM339" s="231">
        <v>0</v>
      </c>
      <c r="AN339" s="231">
        <v>0</v>
      </c>
      <c r="AO339" s="231">
        <v>0</v>
      </c>
      <c r="AP339" s="231">
        <v>0</v>
      </c>
    </row>
    <row r="340" spans="7:42" ht="14.25" customHeight="1" thickBot="1" x14ac:dyDescent="0.25">
      <c r="G340" s="143"/>
      <c r="H340" s="408"/>
      <c r="J340" s="347"/>
      <c r="K340" s="201" t="s">
        <v>1032</v>
      </c>
      <c r="L340" s="201" t="s">
        <v>950</v>
      </c>
      <c r="M340" s="234">
        <v>0</v>
      </c>
      <c r="N340" s="234">
        <v>0</v>
      </c>
      <c r="O340" s="234">
        <v>0</v>
      </c>
      <c r="P340" s="234">
        <v>0</v>
      </c>
      <c r="Q340" s="234">
        <v>0</v>
      </c>
      <c r="R340" s="234">
        <v>0</v>
      </c>
      <c r="S340" s="234">
        <v>0</v>
      </c>
      <c r="T340" s="234">
        <v>0</v>
      </c>
      <c r="U340" s="234">
        <v>0</v>
      </c>
      <c r="V340" s="234">
        <v>0</v>
      </c>
      <c r="W340" s="234">
        <v>0</v>
      </c>
      <c r="X340" s="234">
        <v>0</v>
      </c>
      <c r="Y340" s="234">
        <v>0</v>
      </c>
      <c r="Z340" s="234">
        <v>0</v>
      </c>
      <c r="AA340" s="234">
        <v>0</v>
      </c>
      <c r="AB340" s="234">
        <v>0</v>
      </c>
      <c r="AC340" s="234">
        <v>0</v>
      </c>
      <c r="AD340" s="234">
        <v>0</v>
      </c>
      <c r="AE340" s="234">
        <v>0</v>
      </c>
      <c r="AF340" s="234">
        <v>0</v>
      </c>
      <c r="AG340" s="234">
        <v>0</v>
      </c>
      <c r="AH340" s="234">
        <v>0</v>
      </c>
      <c r="AI340" s="234">
        <v>0</v>
      </c>
      <c r="AJ340" s="234">
        <v>0</v>
      </c>
      <c r="AK340" s="234">
        <v>0</v>
      </c>
      <c r="AL340" s="234">
        <v>0</v>
      </c>
      <c r="AM340" s="234">
        <v>0</v>
      </c>
      <c r="AN340" s="234">
        <v>0</v>
      </c>
      <c r="AO340" s="234">
        <v>0</v>
      </c>
      <c r="AP340" s="234">
        <v>0</v>
      </c>
    </row>
    <row r="341" spans="7:42" ht="14.25" customHeight="1" thickTop="1" x14ac:dyDescent="0.2">
      <c r="G341" s="143"/>
      <c r="H341" s="408"/>
      <c r="J341" s="347"/>
      <c r="K341" s="199" t="s">
        <v>1033</v>
      </c>
      <c r="L341" s="199" t="s">
        <v>948</v>
      </c>
      <c r="M341" s="233">
        <v>0</v>
      </c>
      <c r="N341" s="233">
        <v>0</v>
      </c>
      <c r="O341" s="233">
        <v>0</v>
      </c>
      <c r="P341" s="233">
        <v>0</v>
      </c>
      <c r="Q341" s="233">
        <v>0</v>
      </c>
      <c r="R341" s="233">
        <v>0</v>
      </c>
      <c r="S341" s="233">
        <v>0</v>
      </c>
      <c r="T341" s="233">
        <v>0</v>
      </c>
      <c r="U341" s="233">
        <v>0</v>
      </c>
      <c r="V341" s="233">
        <v>0</v>
      </c>
      <c r="W341" s="233">
        <v>0</v>
      </c>
      <c r="X341" s="233">
        <v>0</v>
      </c>
      <c r="Y341" s="233">
        <v>0</v>
      </c>
      <c r="Z341" s="233">
        <v>0</v>
      </c>
      <c r="AA341" s="233">
        <v>0</v>
      </c>
      <c r="AB341" s="233">
        <v>0</v>
      </c>
      <c r="AC341" s="233">
        <v>0</v>
      </c>
      <c r="AD341" s="233">
        <v>0</v>
      </c>
      <c r="AE341" s="233">
        <v>0</v>
      </c>
      <c r="AF341" s="233">
        <v>0</v>
      </c>
      <c r="AG341" s="233">
        <v>0</v>
      </c>
      <c r="AH341" s="233">
        <v>0</v>
      </c>
      <c r="AI341" s="233">
        <v>0</v>
      </c>
      <c r="AJ341" s="233">
        <v>0</v>
      </c>
      <c r="AK341" s="233">
        <v>0</v>
      </c>
      <c r="AL341" s="233">
        <v>0</v>
      </c>
      <c r="AM341" s="233">
        <v>0</v>
      </c>
      <c r="AN341" s="233">
        <v>0</v>
      </c>
      <c r="AO341" s="233">
        <v>0</v>
      </c>
      <c r="AP341" s="233">
        <v>0</v>
      </c>
    </row>
    <row r="342" spans="7:42" ht="14.25" customHeight="1" x14ac:dyDescent="0.2">
      <c r="G342" s="143"/>
      <c r="H342" s="408"/>
      <c r="J342" s="347"/>
      <c r="K342" s="140" t="s">
        <v>1033</v>
      </c>
      <c r="L342" s="190" t="s">
        <v>949</v>
      </c>
      <c r="M342" s="231">
        <v>0</v>
      </c>
      <c r="N342" s="231">
        <v>0</v>
      </c>
      <c r="O342" s="231">
        <v>0</v>
      </c>
      <c r="P342" s="231">
        <v>0</v>
      </c>
      <c r="Q342" s="231">
        <v>0</v>
      </c>
      <c r="R342" s="231">
        <v>0</v>
      </c>
      <c r="S342" s="231">
        <v>0</v>
      </c>
      <c r="T342" s="231">
        <v>0</v>
      </c>
      <c r="U342" s="231">
        <v>0</v>
      </c>
      <c r="V342" s="231">
        <v>0</v>
      </c>
      <c r="W342" s="231">
        <v>0</v>
      </c>
      <c r="X342" s="231">
        <v>0</v>
      </c>
      <c r="Y342" s="231">
        <v>0</v>
      </c>
      <c r="Z342" s="231">
        <v>0</v>
      </c>
      <c r="AA342" s="231">
        <v>0</v>
      </c>
      <c r="AB342" s="231">
        <v>0</v>
      </c>
      <c r="AC342" s="231">
        <v>0</v>
      </c>
      <c r="AD342" s="231">
        <v>0</v>
      </c>
      <c r="AE342" s="231">
        <v>0</v>
      </c>
      <c r="AF342" s="231">
        <v>0</v>
      </c>
      <c r="AG342" s="231">
        <v>0</v>
      </c>
      <c r="AH342" s="231">
        <v>0</v>
      </c>
      <c r="AI342" s="231">
        <v>0</v>
      </c>
      <c r="AJ342" s="231">
        <v>0</v>
      </c>
      <c r="AK342" s="231">
        <v>0</v>
      </c>
      <c r="AL342" s="231">
        <v>0</v>
      </c>
      <c r="AM342" s="231">
        <v>0</v>
      </c>
      <c r="AN342" s="231">
        <v>0</v>
      </c>
      <c r="AO342" s="231">
        <v>0</v>
      </c>
      <c r="AP342" s="231">
        <v>0</v>
      </c>
    </row>
    <row r="343" spans="7:42" ht="14.25" customHeight="1" x14ac:dyDescent="0.2">
      <c r="G343" s="143"/>
      <c r="H343" s="408"/>
      <c r="J343" s="394"/>
      <c r="K343" s="201" t="s">
        <v>1033</v>
      </c>
      <c r="L343" s="201" t="s">
        <v>950</v>
      </c>
      <c r="M343" s="234">
        <v>0</v>
      </c>
      <c r="N343" s="234">
        <v>0</v>
      </c>
      <c r="O343" s="234">
        <v>0</v>
      </c>
      <c r="P343" s="234">
        <v>0</v>
      </c>
      <c r="Q343" s="234">
        <v>0</v>
      </c>
      <c r="R343" s="234">
        <v>0</v>
      </c>
      <c r="S343" s="234">
        <v>0</v>
      </c>
      <c r="T343" s="234">
        <v>0</v>
      </c>
      <c r="U343" s="234">
        <v>0</v>
      </c>
      <c r="V343" s="234">
        <v>0</v>
      </c>
      <c r="W343" s="234">
        <v>0</v>
      </c>
      <c r="X343" s="234">
        <v>0</v>
      </c>
      <c r="Y343" s="234">
        <v>0</v>
      </c>
      <c r="Z343" s="234">
        <v>0</v>
      </c>
      <c r="AA343" s="234">
        <v>0</v>
      </c>
      <c r="AB343" s="234">
        <v>0</v>
      </c>
      <c r="AC343" s="234">
        <v>0</v>
      </c>
      <c r="AD343" s="234">
        <v>0</v>
      </c>
      <c r="AE343" s="234">
        <v>0</v>
      </c>
      <c r="AF343" s="234">
        <v>0</v>
      </c>
      <c r="AG343" s="234">
        <v>0</v>
      </c>
      <c r="AH343" s="234">
        <v>0</v>
      </c>
      <c r="AI343" s="234">
        <v>0</v>
      </c>
      <c r="AJ343" s="234">
        <v>0</v>
      </c>
      <c r="AK343" s="234">
        <v>0</v>
      </c>
      <c r="AL343" s="234">
        <v>0</v>
      </c>
      <c r="AM343" s="234">
        <v>0</v>
      </c>
      <c r="AN343" s="234">
        <v>0</v>
      </c>
      <c r="AO343" s="234">
        <v>0</v>
      </c>
      <c r="AP343" s="234">
        <v>0</v>
      </c>
    </row>
    <row r="344" spans="7:42" ht="14.25" customHeight="1" thickBot="1" x14ac:dyDescent="0.25">
      <c r="G344" s="143"/>
      <c r="H344" s="235"/>
      <c r="I344" s="235"/>
      <c r="J344" s="235"/>
      <c r="K344" s="235"/>
      <c r="L344" s="235"/>
      <c r="M344" s="235"/>
      <c r="N344" s="235"/>
      <c r="O344" s="235"/>
      <c r="P344" s="235"/>
      <c r="Q344" s="235"/>
      <c r="R344" s="235"/>
      <c r="S344" s="235"/>
      <c r="T344" s="235"/>
      <c r="U344" s="235"/>
      <c r="V344" s="235"/>
      <c r="W344" s="235"/>
      <c r="X344" s="235"/>
      <c r="Y344" s="235"/>
      <c r="Z344" s="235"/>
      <c r="AA344" s="235"/>
      <c r="AB344" s="235"/>
      <c r="AC344" s="235"/>
      <c r="AD344" s="235"/>
      <c r="AE344" s="235"/>
      <c r="AF344" s="235"/>
      <c r="AG344" s="235"/>
      <c r="AH344" s="235"/>
      <c r="AI344" s="235"/>
      <c r="AJ344" s="235"/>
      <c r="AK344" s="235"/>
      <c r="AL344" s="235"/>
      <c r="AM344" s="235"/>
      <c r="AN344" s="235"/>
      <c r="AO344" s="235"/>
      <c r="AP344" s="235"/>
    </row>
    <row r="345" spans="7:42" ht="14.25" customHeight="1" x14ac:dyDescent="0.2">
      <c r="G345" s="143"/>
      <c r="H345" s="236"/>
      <c r="I345" s="236"/>
      <c r="J345" s="236"/>
      <c r="K345" s="236"/>
      <c r="L345" s="236"/>
      <c r="M345" s="236"/>
      <c r="N345" s="236"/>
      <c r="O345" s="236"/>
      <c r="P345" s="236"/>
      <c r="Q345" s="236"/>
      <c r="R345" s="236"/>
      <c r="S345" s="236"/>
      <c r="T345" s="236"/>
      <c r="U345" s="236"/>
      <c r="V345" s="236"/>
      <c r="W345" s="236"/>
      <c r="X345" s="236"/>
      <c r="Y345" s="236"/>
      <c r="Z345" s="236"/>
      <c r="AA345" s="236"/>
      <c r="AB345" s="236"/>
      <c r="AC345" s="236"/>
      <c r="AD345" s="236"/>
      <c r="AE345" s="236"/>
      <c r="AF345" s="236"/>
      <c r="AG345" s="236"/>
      <c r="AH345" s="236"/>
      <c r="AI345" s="236"/>
      <c r="AJ345" s="236"/>
      <c r="AK345" s="236"/>
      <c r="AL345" s="236"/>
      <c r="AM345" s="236"/>
      <c r="AN345" s="236"/>
      <c r="AO345" s="236"/>
      <c r="AP345" s="236"/>
    </row>
    <row r="346" spans="7:42" ht="14.25" customHeight="1" x14ac:dyDescent="0.2">
      <c r="G346" s="143"/>
      <c r="M346" s="127">
        <v>2021</v>
      </c>
      <c r="N346" s="127">
        <v>2022</v>
      </c>
      <c r="O346" s="127">
        <v>2023</v>
      </c>
      <c r="P346" s="127">
        <v>2024</v>
      </c>
      <c r="Q346" s="127">
        <v>2025</v>
      </c>
      <c r="R346" s="127">
        <v>2026</v>
      </c>
      <c r="S346" s="127">
        <v>2027</v>
      </c>
      <c r="T346" s="127">
        <v>2028</v>
      </c>
      <c r="U346" s="127">
        <v>2029</v>
      </c>
      <c r="V346" s="127">
        <v>2030</v>
      </c>
      <c r="W346" s="127">
        <v>2031</v>
      </c>
      <c r="X346" s="127">
        <v>2032</v>
      </c>
      <c r="Y346" s="127">
        <v>2033</v>
      </c>
      <c r="Z346" s="127">
        <v>2034</v>
      </c>
      <c r="AA346" s="127">
        <v>2035</v>
      </c>
      <c r="AB346" s="127">
        <v>2036</v>
      </c>
      <c r="AC346" s="127">
        <v>2037</v>
      </c>
      <c r="AD346" s="127">
        <v>2038</v>
      </c>
      <c r="AE346" s="127">
        <v>2039</v>
      </c>
      <c r="AF346" s="127">
        <v>2040</v>
      </c>
      <c r="AG346" s="127">
        <v>2041</v>
      </c>
      <c r="AH346" s="127">
        <v>2042</v>
      </c>
      <c r="AI346" s="127">
        <v>2043</v>
      </c>
      <c r="AJ346" s="127">
        <v>2044</v>
      </c>
      <c r="AK346" s="127">
        <v>2045</v>
      </c>
      <c r="AL346" s="127">
        <v>2046</v>
      </c>
      <c r="AM346" s="127">
        <v>2047</v>
      </c>
      <c r="AN346" s="127">
        <v>2048</v>
      </c>
      <c r="AO346" s="127">
        <v>2049</v>
      </c>
      <c r="AP346" s="127">
        <v>2050</v>
      </c>
    </row>
    <row r="347" spans="7:42" ht="14.25" customHeight="1" x14ac:dyDescent="0.2">
      <c r="G347" s="143"/>
      <c r="H347" s="409" t="s">
        <v>973</v>
      </c>
      <c r="J347" s="392" t="s">
        <v>974</v>
      </c>
      <c r="K347" s="199" t="s">
        <v>1023</v>
      </c>
      <c r="L347" s="199" t="s">
        <v>948</v>
      </c>
      <c r="M347" s="217">
        <v>29.91568484364419</v>
      </c>
      <c r="N347" s="217">
        <v>31.149639699109585</v>
      </c>
      <c r="O347" s="217">
        <v>21.359620845314236</v>
      </c>
      <c r="P347" s="217">
        <v>19.522664825530143</v>
      </c>
      <c r="Q347" s="217">
        <v>17.633475128490719</v>
      </c>
      <c r="R347" s="217">
        <v>15.760853203443212</v>
      </c>
      <c r="S347" s="217">
        <v>13.904079737763546</v>
      </c>
      <c r="T347" s="217">
        <v>12.062410000773617</v>
      </c>
      <c r="U347" s="217">
        <v>10.235066871353489</v>
      </c>
      <c r="V347" s="217">
        <v>8.4212327899212482</v>
      </c>
      <c r="W347" s="217">
        <v>6.6200403563350818</v>
      </c>
      <c r="X347" s="217">
        <v>4.830561223838572</v>
      </c>
      <c r="Y347" s="217">
        <v>3.0517928444404667</v>
      </c>
      <c r="Z347" s="217">
        <v>1.2826424946844206</v>
      </c>
      <c r="AA347" s="217">
        <v>-0.4780921592538796</v>
      </c>
      <c r="AB347" s="217">
        <v>-0.74738364413684977</v>
      </c>
      <c r="AC347" s="217">
        <v>-1.015458869036582</v>
      </c>
      <c r="AD347" s="217">
        <v>-1.2823412129599561</v>
      </c>
      <c r="AE347" s="217">
        <v>-1.5480543626378847</v>
      </c>
      <c r="AF347" s="217">
        <v>-1.8126223440993563</v>
      </c>
      <c r="AG347" s="217">
        <v>-2.0760695562958418</v>
      </c>
      <c r="AH347" s="217">
        <v>-2.3384208069520973</v>
      </c>
      <c r="AI347" s="217">
        <v>-2.5997013508531772</v>
      </c>
      <c r="AJ347" s="217">
        <v>2.1902233492898908</v>
      </c>
      <c r="AK347" s="217">
        <v>6.874077650642306</v>
      </c>
      <c r="AL347" s="217">
        <v>16.067674936042085</v>
      </c>
      <c r="AM347" s="217">
        <v>15.828102215563513</v>
      </c>
      <c r="AN347" s="217">
        <v>15.58987596225945</v>
      </c>
      <c r="AO347" s="217">
        <v>15.352984539038884</v>
      </c>
      <c r="AP347" s="217">
        <v>15.117416448310411</v>
      </c>
    </row>
    <row r="348" spans="7:42" ht="14.25" customHeight="1" x14ac:dyDescent="0.2">
      <c r="G348" s="143"/>
      <c r="H348" s="409"/>
      <c r="J348" s="392"/>
      <c r="K348" s="140" t="s">
        <v>1023</v>
      </c>
      <c r="L348" s="190" t="s">
        <v>949</v>
      </c>
      <c r="M348" s="218">
        <v>29.91568484364419</v>
      </c>
      <c r="N348" s="218">
        <v>31.194872757697265</v>
      </c>
      <c r="O348" s="218">
        <v>21.950175627295788</v>
      </c>
      <c r="P348" s="218">
        <v>20.634015869000223</v>
      </c>
      <c r="Q348" s="218">
        <v>19.256205350678673</v>
      </c>
      <c r="R348" s="218">
        <v>17.887292566960369</v>
      </c>
      <c r="S348" s="218">
        <v>16.526961662659843</v>
      </c>
      <c r="T348" s="218">
        <v>15.174880145036475</v>
      </c>
      <c r="U348" s="218">
        <v>13.830695675362598</v>
      </c>
      <c r="V348" s="218">
        <v>12.494032288839957</v>
      </c>
      <c r="W348" s="218">
        <v>11.164485909883904</v>
      </c>
      <c r="X348" s="218">
        <v>9.8416189942655876</v>
      </c>
      <c r="Y348" s="218">
        <v>8.5249540829579651</v>
      </c>
      <c r="Z348" s="218">
        <v>7.213965990728525</v>
      </c>
      <c r="AA348" s="218">
        <v>5.9080722699054391</v>
      </c>
      <c r="AB348" s="218">
        <v>5.5023946115710913</v>
      </c>
      <c r="AC348" s="218">
        <v>5.0971844123677528</v>
      </c>
      <c r="AD348" s="218">
        <v>4.6924188029097706</v>
      </c>
      <c r="AE348" s="218">
        <v>4.2880739946610582</v>
      </c>
      <c r="AF348" s="218">
        <v>3.8841252213365465</v>
      </c>
      <c r="AG348" s="218">
        <v>3.4805466758753774</v>
      </c>
      <c r="AH348" s="218">
        <v>3.0773114426039996</v>
      </c>
      <c r="AI348" s="218">
        <v>2.6743914241394933</v>
      </c>
      <c r="AJ348" s="218">
        <v>7.1915153851544034</v>
      </c>
      <c r="AK348" s="218">
        <v>11.60844930000799</v>
      </c>
      <c r="AL348" s="218">
        <v>20.402096514353239</v>
      </c>
      <c r="AM348" s="218">
        <v>20.027982250968265</v>
      </c>
      <c r="AN348" s="218">
        <v>19.654818492904052</v>
      </c>
      <c r="AO348" s="218">
        <v>19.282601636746261</v>
      </c>
      <c r="AP348" s="218">
        <v>18.911328097851538</v>
      </c>
    </row>
    <row r="349" spans="7:42" ht="14.25" customHeight="1" thickBot="1" x14ac:dyDescent="0.25">
      <c r="G349" s="143"/>
      <c r="H349" s="409"/>
      <c r="J349" s="392"/>
      <c r="K349" s="201" t="s">
        <v>1023</v>
      </c>
      <c r="L349" s="201" t="s">
        <v>950</v>
      </c>
      <c r="M349" s="219">
        <v>29.91568484364419</v>
      </c>
      <c r="N349" s="219">
        <v>31.316314648021439</v>
      </c>
      <c r="O349" s="219">
        <v>22.928173772287945</v>
      </c>
      <c r="P349" s="219">
        <v>22.414273976325745</v>
      </c>
      <c r="Q349" s="219">
        <v>21.828423240433924</v>
      </c>
      <c r="R349" s="219">
        <v>21.243790624503426</v>
      </c>
      <c r="S349" s="219">
        <v>20.66046243407154</v>
      </c>
      <c r="T349" s="219">
        <v>20.078536719063131</v>
      </c>
      <c r="U349" s="219">
        <v>19.498125145480678</v>
      </c>
      <c r="V349" s="219">
        <v>18.919355243949465</v>
      </c>
      <c r="W349" s="219">
        <v>18.342373125883778</v>
      </c>
      <c r="X349" s="219">
        <v>17.76734678381921</v>
      </c>
      <c r="Y349" s="219">
        <v>17.194470126790666</v>
      </c>
      <c r="Z349" s="219">
        <v>16.623967947724271</v>
      </c>
      <c r="AA349" s="219">
        <v>16.056102082290963</v>
      </c>
      <c r="AB349" s="219">
        <v>15.384143189801499</v>
      </c>
      <c r="AC349" s="219">
        <v>14.716235622873061</v>
      </c>
      <c r="AD349" s="219">
        <v>14.052306557435863</v>
      </c>
      <c r="AE349" s="219">
        <v>13.392282775270115</v>
      </c>
      <c r="AF349" s="219">
        <v>12.736090581374427</v>
      </c>
      <c r="AG349" s="219">
        <v>12.0836557162948</v>
      </c>
      <c r="AH349" s="219">
        <v>11.434903262952812</v>
      </c>
      <c r="AI349" s="219">
        <v>10.789757547417768</v>
      </c>
      <c r="AJ349" s="219">
        <v>14.862412026913645</v>
      </c>
      <c r="AK349" s="219">
        <v>18.847986803756108</v>
      </c>
      <c r="AL349" s="219">
        <v>27.003353676621987</v>
      </c>
      <c r="AM349" s="219">
        <v>26.413591518967266</v>
      </c>
      <c r="AN349" s="219">
        <v>25.827922324395033</v>
      </c>
      <c r="AO349" s="219">
        <v>25.246303651962268</v>
      </c>
      <c r="AP349" s="219">
        <v>24.668693646500234</v>
      </c>
    </row>
    <row r="350" spans="7:42" ht="14.25" customHeight="1" thickTop="1" x14ac:dyDescent="0.2">
      <c r="G350" s="143"/>
      <c r="H350" s="409"/>
      <c r="J350" s="392"/>
      <c r="K350" s="199" t="s">
        <v>1025</v>
      </c>
      <c r="L350" s="199" t="s">
        <v>948</v>
      </c>
      <c r="M350" s="217">
        <v>30.922858212251551</v>
      </c>
      <c r="N350" s="217">
        <v>32.201297409627195</v>
      </c>
      <c r="O350" s="217">
        <v>22.783855556922251</v>
      </c>
      <c r="P350" s="217">
        <v>20.889899576338713</v>
      </c>
      <c r="Q350" s="217">
        <v>18.940781147352052</v>
      </c>
      <c r="R350" s="217">
        <v>17.008457841026448</v>
      </c>
      <c r="S350" s="217">
        <v>15.092199489999992</v>
      </c>
      <c r="T350" s="217">
        <v>13.191249580719507</v>
      </c>
      <c r="U350" s="217">
        <v>11.304818102704793</v>
      </c>
      <c r="V350" s="217">
        <v>9.432073292702885</v>
      </c>
      <c r="W350" s="217">
        <v>7.572131987645669</v>
      </c>
      <c r="X350" s="217">
        <v>5.7240482269023687</v>
      </c>
      <c r="Y350" s="217">
        <v>3.8867996469440023</v>
      </c>
      <c r="Z350" s="217">
        <v>2.059271081560567</v>
      </c>
      <c r="AA350" s="217">
        <v>0.24023460597614843</v>
      </c>
      <c r="AB350" s="217">
        <v>-3.976258582573422E-2</v>
      </c>
      <c r="AC350" s="217">
        <v>-0.3184371320617565</v>
      </c>
      <c r="AD350" s="217">
        <v>-0.59581370617876672</v>
      </c>
      <c r="AE350" s="217">
        <v>-0.87191726870876352</v>
      </c>
      <c r="AF350" s="217">
        <v>-1.1467730991694971</v>
      </c>
      <c r="AG350" s="217">
        <v>-1.4204068300045378</v>
      </c>
      <c r="AH350" s="217">
        <v>-1.6928444827382201</v>
      </c>
      <c r="AI350" s="217">
        <v>-1.9641125065558853</v>
      </c>
      <c r="AJ350" s="217">
        <v>2.801022127379845</v>
      </c>
      <c r="AK350" s="217">
        <v>7.4605073278537226</v>
      </c>
      <c r="AL350" s="217">
        <v>16.613766028485589</v>
      </c>
      <c r="AM350" s="217">
        <v>16.364774652738813</v>
      </c>
      <c r="AN350" s="217">
        <v>16.117220904285578</v>
      </c>
      <c r="AO350" s="217">
        <v>15.87109205242162</v>
      </c>
      <c r="AP350" s="217">
        <v>15.626375522069338</v>
      </c>
    </row>
    <row r="351" spans="7:42" ht="14.25" customHeight="1" x14ac:dyDescent="0.2">
      <c r="G351" s="143"/>
      <c r="H351" s="409"/>
      <c r="J351" s="392"/>
      <c r="K351" s="140" t="s">
        <v>1025</v>
      </c>
      <c r="L351" s="190" t="s">
        <v>949</v>
      </c>
      <c r="M351" s="218">
        <v>30.922858212251551</v>
      </c>
      <c r="N351" s="218">
        <v>32.247380441858624</v>
      </c>
      <c r="O351" s="218">
        <v>23.392569847466955</v>
      </c>
      <c r="P351" s="218">
        <v>22.036336006830197</v>
      </c>
      <c r="Q351" s="218">
        <v>20.615373634824753</v>
      </c>
      <c r="R351" s="218">
        <v>19.203436260853152</v>
      </c>
      <c r="S351" s="218">
        <v>17.800204994437749</v>
      </c>
      <c r="T351" s="218">
        <v>16.405343987953906</v>
      </c>
      <c r="U351" s="218">
        <v>15.018497175357695</v>
      </c>
      <c r="V351" s="218">
        <v>13.639284429478035</v>
      </c>
      <c r="W351" s="218">
        <v>12.267297002544904</v>
      </c>
      <c r="X351" s="218">
        <v>10.902092078453474</v>
      </c>
      <c r="Y351" s="218">
        <v>9.5431862177702769</v>
      </c>
      <c r="Z351" s="218">
        <v>8.1900474135507046</v>
      </c>
      <c r="AA351" s="218">
        <v>6.8420853918949724</v>
      </c>
      <c r="AB351" s="218">
        <v>6.4232736126205232</v>
      </c>
      <c r="AC351" s="218">
        <v>6.0049402041310671</v>
      </c>
      <c r="AD351" s="218">
        <v>5.5870619662261269</v>
      </c>
      <c r="AE351" s="218">
        <v>5.1696147635944847</v>
      </c>
      <c r="AF351" s="218">
        <v>4.7525734662006798</v>
      </c>
      <c r="AG351" s="218">
        <v>4.335911885163366</v>
      </c>
      <c r="AH351" s="218">
        <v>3.919602703736949</v>
      </c>
      <c r="AI351" s="218">
        <v>3.5036174029380618</v>
      </c>
      <c r="AJ351" s="218">
        <v>7.9879629141653403</v>
      </c>
      <c r="AK351" s="218">
        <v>12.372596102343373</v>
      </c>
      <c r="AL351" s="218">
        <v>21.1127866110896</v>
      </c>
      <c r="AM351" s="218">
        <v>20.725994274349954</v>
      </c>
      <c r="AN351" s="218">
        <v>20.340171496083432</v>
      </c>
      <c r="AO351" s="218">
        <v>19.955314650152911</v>
      </c>
      <c r="AP351" s="218">
        <v>19.571420129080192</v>
      </c>
    </row>
    <row r="352" spans="7:42" ht="14.25" customHeight="1" thickBot="1" x14ac:dyDescent="0.25">
      <c r="G352" s="143"/>
      <c r="H352" s="409"/>
      <c r="J352" s="392"/>
      <c r="K352" s="201" t="s">
        <v>1025</v>
      </c>
      <c r="L352" s="201" t="s">
        <v>950</v>
      </c>
      <c r="M352" s="219">
        <v>30.922858212251551</v>
      </c>
      <c r="N352" s="219">
        <v>32.370643114217891</v>
      </c>
      <c r="O352" s="219">
        <v>24.397315336579847</v>
      </c>
      <c r="P352" s="219">
        <v>23.867572234920978</v>
      </c>
      <c r="Q352" s="219">
        <v>23.262681881333119</v>
      </c>
      <c r="R352" s="219">
        <v>22.659088321295343</v>
      </c>
      <c r="S352" s="219">
        <v>22.056883961797929</v>
      </c>
      <c r="T352" s="219">
        <v>21.456173721321782</v>
      </c>
      <c r="U352" s="219">
        <v>20.857077020152218</v>
      </c>
      <c r="V352" s="219">
        <v>20.259730170515528</v>
      </c>
      <c r="W352" s="219">
        <v>19.664289262645621</v>
      </c>
      <c r="X352" s="219">
        <v>19.070933670133375</v>
      </c>
      <c r="Y352" s="219">
        <v>18.47987033418298</v>
      </c>
      <c r="Z352" s="219">
        <v>17.891339035067109</v>
      </c>
      <c r="AA352" s="219">
        <v>17.305618925017448</v>
      </c>
      <c r="AB352" s="219">
        <v>16.613933617116793</v>
      </c>
      <c r="AC352" s="219">
        <v>15.926339799814702</v>
      </c>
      <c r="AD352" s="219">
        <v>15.242764538656559</v>
      </c>
      <c r="AE352" s="219">
        <v>14.563134463871048</v>
      </c>
      <c r="AF352" s="219">
        <v>13.887375686775059</v>
      </c>
      <c r="AG352" s="219">
        <v>13.2154137110048</v>
      </c>
      <c r="AH352" s="219">
        <v>12.54717333810289</v>
      </c>
      <c r="AI352" s="219">
        <v>11.882578566893024</v>
      </c>
      <c r="AJ352" s="219">
        <v>15.909365592543402</v>
      </c>
      <c r="AK352" s="219">
        <v>19.849836000005755</v>
      </c>
      <c r="AL352" s="219">
        <v>27.931944900378323</v>
      </c>
      <c r="AM352" s="219">
        <v>27.323562056080647</v>
      </c>
      <c r="AN352" s="219">
        <v>26.719328238154002</v>
      </c>
      <c r="AO352" s="219">
        <v>26.11920116796437</v>
      </c>
      <c r="AP352" s="219">
        <v>25.523139140412773</v>
      </c>
    </row>
    <row r="353" spans="7:42" ht="14.25" customHeight="1" thickTop="1" x14ac:dyDescent="0.2">
      <c r="G353" s="143"/>
      <c r="H353" s="409"/>
      <c r="J353" s="392"/>
      <c r="K353" s="199" t="s">
        <v>1026</v>
      </c>
      <c r="L353" s="199" t="s">
        <v>948</v>
      </c>
      <c r="M353" s="217">
        <v>32.470459041738458</v>
      </c>
      <c r="N353" s="217">
        <v>33.797711382646035</v>
      </c>
      <c r="O353" s="217">
        <v>24.919812419298704</v>
      </c>
      <c r="P353" s="217">
        <v>22.915793471012677</v>
      </c>
      <c r="Q353" s="217">
        <v>20.854754793145926</v>
      </c>
      <c r="R353" s="217">
        <v>18.813314235613191</v>
      </c>
      <c r="S353" s="217">
        <v>16.790655390921088</v>
      </c>
      <c r="T353" s="217">
        <v>14.78593714156289</v>
      </c>
      <c r="U353" s="217">
        <v>12.798286223089242</v>
      </c>
      <c r="V353" s="217">
        <v>10.826788660511625</v>
      </c>
      <c r="W353" s="217">
        <v>8.8704797838199205</v>
      </c>
      <c r="X353" s="217">
        <v>6.9283324531200172</v>
      </c>
      <c r="Y353" s="217">
        <v>4.9992430240177583</v>
      </c>
      <c r="Z353" s="217">
        <v>3.0820144505097531</v>
      </c>
      <c r="AA353" s="217">
        <v>1.1753357432423748</v>
      </c>
      <c r="AB353" s="217">
        <v>0.89250416354850159</v>
      </c>
      <c r="AC353" s="217">
        <v>0.61079771666231153</v>
      </c>
      <c r="AD353" s="217">
        <v>0.3301951079089136</v>
      </c>
      <c r="AE353" s="217">
        <v>5.067470207994873E-2</v>
      </c>
      <c r="AF353" s="217">
        <v>-0.22778550733222858</v>
      </c>
      <c r="AG353" s="217">
        <v>-0.50520793095393657</v>
      </c>
      <c r="AH353" s="217">
        <v>-0.78161541857650718</v>
      </c>
      <c r="AI353" s="217">
        <v>-1.0570312966395825</v>
      </c>
      <c r="AJ353" s="217">
        <v>3.6822823441916626</v>
      </c>
      <c r="AK353" s="217">
        <v>8.3157815353607702</v>
      </c>
      <c r="AL353" s="217">
        <v>17.418748478833134</v>
      </c>
      <c r="AM353" s="217">
        <v>17.164262822329565</v>
      </c>
      <c r="AN353" s="217">
        <v>16.911054672222374</v>
      </c>
      <c r="AO353" s="217">
        <v>16.659114036517053</v>
      </c>
      <c r="AP353" s="217">
        <v>16.408431034332661</v>
      </c>
    </row>
    <row r="354" spans="7:42" ht="14.25" customHeight="1" x14ac:dyDescent="0.2">
      <c r="G354" s="143"/>
      <c r="H354" s="409"/>
      <c r="J354" s="392"/>
      <c r="K354" s="140" t="s">
        <v>1026</v>
      </c>
      <c r="L354" s="190" t="s">
        <v>949</v>
      </c>
      <c r="M354" s="218">
        <v>32.470459041738458</v>
      </c>
      <c r="N354" s="218">
        <v>33.850534498349568</v>
      </c>
      <c r="O354" s="218">
        <v>25.570493533842996</v>
      </c>
      <c r="P354" s="218">
        <v>24.135410201052537</v>
      </c>
      <c r="Q354" s="218">
        <v>22.63229429214471</v>
      </c>
      <c r="R354" s="218">
        <v>21.139709674724173</v>
      </c>
      <c r="S354" s="218">
        <v>19.657304657178528</v>
      </c>
      <c r="T354" s="218">
        <v>18.184710946693123</v>
      </c>
      <c r="U354" s="218">
        <v>16.721540308097715</v>
      </c>
      <c r="V354" s="218">
        <v>15.267380631356854</v>
      </c>
      <c r="W354" s="218">
        <v>13.82179126972915</v>
      </c>
      <c r="X354" s="218">
        <v>12.384297473741018</v>
      </c>
      <c r="Y354" s="218">
        <v>10.954383697694041</v>
      </c>
      <c r="Z354" s="218">
        <v>9.5314854912391596</v>
      </c>
      <c r="AA354" s="218">
        <v>8.1149796027261729</v>
      </c>
      <c r="AB354" s="218">
        <v>7.6744223220331023</v>
      </c>
      <c r="AC354" s="218">
        <v>7.2344820764626974</v>
      </c>
      <c r="AD354" s="218">
        <v>6.7951343907016906</v>
      </c>
      <c r="AE354" s="218">
        <v>6.3563538444166703</v>
      </c>
      <c r="AF354" s="218">
        <v>5.9181140115002364</v>
      </c>
      <c r="AG354" s="218">
        <v>5.4803873947243673</v>
      </c>
      <c r="AH354" s="218">
        <v>5.0431453554059473</v>
      </c>
      <c r="AI354" s="218">
        <v>4.6063580376159621</v>
      </c>
      <c r="AJ354" s="218">
        <v>9.0438846096733236</v>
      </c>
      <c r="AK354" s="218">
        <v>13.382607463059507</v>
      </c>
      <c r="AL354" s="218">
        <v>22.049281646890606</v>
      </c>
      <c r="AM354" s="218">
        <v>21.642984512412333</v>
      </c>
      <c r="AN354" s="218">
        <v>21.237793626180235</v>
      </c>
      <c r="AO354" s="218">
        <v>20.833704492112918</v>
      </c>
      <c r="AP354" s="218">
        <v>20.430712639090768</v>
      </c>
    </row>
    <row r="355" spans="7:42" ht="14.25" customHeight="1" thickBot="1" x14ac:dyDescent="0.25">
      <c r="G355" s="143"/>
      <c r="H355" s="409"/>
      <c r="J355" s="392"/>
      <c r="K355" s="201" t="s">
        <v>1026</v>
      </c>
      <c r="L355" s="201" t="s">
        <v>950</v>
      </c>
      <c r="M355" s="219">
        <v>32.470459041738458</v>
      </c>
      <c r="N355" s="219">
        <v>33.990701447465369</v>
      </c>
      <c r="O355" s="219">
        <v>26.654766510726422</v>
      </c>
      <c r="P355" s="219">
        <v>26.100678927966058</v>
      </c>
      <c r="Q355" s="219">
        <v>25.46653270934252</v>
      </c>
      <c r="R355" s="219">
        <v>24.833804172405152</v>
      </c>
      <c r="S355" s="219">
        <v>24.202595099504961</v>
      </c>
      <c r="T355" s="219">
        <v>23.573020963197678</v>
      </c>
      <c r="U355" s="219">
        <v>22.945213098831985</v>
      </c>
      <c r="V355" s="219">
        <v>22.319321312252487</v>
      </c>
      <c r="W355" s="219">
        <v>21.695517026931658</v>
      </c>
      <c r="X355" s="219">
        <v>21.073997104343906</v>
      </c>
      <c r="Y355" s="219">
        <v>20.454988510643116</v>
      </c>
      <c r="Z355" s="219">
        <v>19.838754055334714</v>
      </c>
      <c r="AA355" s="219">
        <v>19.225599498903357</v>
      </c>
      <c r="AB355" s="219">
        <v>18.488212965477437</v>
      </c>
      <c r="AC355" s="219">
        <v>17.755645055626818</v>
      </c>
      <c r="AD355" s="219">
        <v>17.027809889186784</v>
      </c>
      <c r="AE355" s="219">
        <v>16.304621380090214</v>
      </c>
      <c r="AF355" s="219">
        <v>15.585993145795527</v>
      </c>
      <c r="AG355" s="219">
        <v>14.871838411593167</v>
      </c>
      <c r="AH355" s="219">
        <v>14.162069909308318</v>
      </c>
      <c r="AI355" s="219">
        <v>13.456599769815625</v>
      </c>
      <c r="AJ355" s="219">
        <v>17.405348497449427</v>
      </c>
      <c r="AK355" s="219">
        <v>21.270036552670732</v>
      </c>
      <c r="AL355" s="219">
        <v>29.237906183924029</v>
      </c>
      <c r="AM355" s="219">
        <v>28.593263478205412</v>
      </c>
      <c r="AN355" s="219">
        <v>27.953365665431203</v>
      </c>
      <c r="AO355" s="219">
        <v>27.318160572065736</v>
      </c>
      <c r="AP355" s="219">
        <v>26.687596787812151</v>
      </c>
    </row>
    <row r="356" spans="7:42" ht="14.25" customHeight="1" thickTop="1" x14ac:dyDescent="0.2">
      <c r="G356" s="143"/>
      <c r="H356" s="409"/>
      <c r="J356" s="392"/>
      <c r="K356" s="199" t="s">
        <v>1027</v>
      </c>
      <c r="L356" s="199" t="s">
        <v>948</v>
      </c>
      <c r="M356" s="217">
        <v>34.10534557572506</v>
      </c>
      <c r="N356" s="217">
        <v>35.486531674924663</v>
      </c>
      <c r="O356" s="217">
        <v>27.182625778201153</v>
      </c>
      <c r="P356" s="217">
        <v>25.065109862302997</v>
      </c>
      <c r="Q356" s="217">
        <v>22.888310373707075</v>
      </c>
      <c r="R356" s="217">
        <v>20.733787233041937</v>
      </c>
      <c r="S356" s="217">
        <v>18.600637539637717</v>
      </c>
      <c r="T356" s="217">
        <v>16.48793526165359</v>
      </c>
      <c r="U356" s="217">
        <v>14.394723484142958</v>
      </c>
      <c r="V356" s="217">
        <v>12.320005505239447</v>
      </c>
      <c r="W356" s="217">
        <v>10.262734477100938</v>
      </c>
      <c r="X356" s="217">
        <v>8.2218012108548209</v>
      </c>
      <c r="Y356" s="217">
        <v>6.1960196620515546</v>
      </c>
      <c r="Z356" s="217">
        <v>4.1841094759088833</v>
      </c>
      <c r="AA356" s="217">
        <v>2.1846747869933338</v>
      </c>
      <c r="AB356" s="217">
        <v>1.8970409440595084</v>
      </c>
      <c r="AC356" s="217">
        <v>1.6103822728311528</v>
      </c>
      <c r="AD356" s="217">
        <v>1.324679788541097</v>
      </c>
      <c r="AE356" s="217">
        <v>1.0399141348076348</v>
      </c>
      <c r="AF356" s="217">
        <v>0.75606555351746252</v>
      </c>
      <c r="AG356" s="217">
        <v>0.47311385265272676</v>
      </c>
      <c r="AH356" s="217">
        <v>0.1910383718905706</v>
      </c>
      <c r="AI356" s="217">
        <v>-9.0182054234826836E-2</v>
      </c>
      <c r="AJ356" s="217">
        <v>4.6203096000462587</v>
      </c>
      <c r="AK356" s="217">
        <v>9.2249234292803592</v>
      </c>
      <c r="AL356" s="217">
        <v>18.27331033093127</v>
      </c>
      <c r="AM356" s="217">
        <v>18.011910207301032</v>
      </c>
      <c r="AN356" s="217">
        <v>17.75166298375181</v>
      </c>
      <c r="AO356" s="217">
        <v>17.492560578040383</v>
      </c>
      <c r="AP356" s="217">
        <v>17.234594991774575</v>
      </c>
    </row>
    <row r="357" spans="7:42" ht="14.25" customHeight="1" x14ac:dyDescent="0.2">
      <c r="G357" s="143"/>
      <c r="H357" s="409"/>
      <c r="J357" s="392"/>
      <c r="K357" s="140" t="s">
        <v>1027</v>
      </c>
      <c r="L357" s="190" t="s">
        <v>949</v>
      </c>
      <c r="M357" s="218">
        <v>34.10534557572506</v>
      </c>
      <c r="N357" s="218">
        <v>35.545929555547296</v>
      </c>
      <c r="O357" s="218">
        <v>27.876230613291742</v>
      </c>
      <c r="P357" s="218">
        <v>26.360107127805755</v>
      </c>
      <c r="Q357" s="218">
        <v>24.772286922249169</v>
      </c>
      <c r="R357" s="218">
        <v>23.196428830040468</v>
      </c>
      <c r="S357" s="218">
        <v>21.632148715877882</v>
      </c>
      <c r="T357" s="218">
        <v>20.079046171580394</v>
      </c>
      <c r="U357" s="218">
        <v>18.536701087594217</v>
      </c>
      <c r="V357" s="218">
        <v>17.004669622057701</v>
      </c>
      <c r="W357" s="218">
        <v>15.482479426512288</v>
      </c>
      <c r="X357" s="218">
        <v>13.969623949682795</v>
      </c>
      <c r="Y357" s="218">
        <v>12.465555591284168</v>
      </c>
      <c r="Z357" s="218">
        <v>10.969677412239214</v>
      </c>
      <c r="AA357" s="218">
        <v>9.4813330199948638</v>
      </c>
      <c r="AB357" s="218">
        <v>9.0179152580506781</v>
      </c>
      <c r="AC357" s="218">
        <v>8.5552489923594912</v>
      </c>
      <c r="AD357" s="218">
        <v>8.0933084225532888</v>
      </c>
      <c r="AE357" s="218">
        <v>7.6320667919586711</v>
      </c>
      <c r="AF357" s="218">
        <v>7.171496325573429</v>
      </c>
      <c r="AG357" s="218">
        <v>6.7115681633564712</v>
      </c>
      <c r="AH357" s="218">
        <v>6.252252288428469</v>
      </c>
      <c r="AI357" s="218">
        <v>5.7935174497038844</v>
      </c>
      <c r="AJ357" s="218">
        <v>10.181062940179459</v>
      </c>
      <c r="AK357" s="218">
        <v>14.470748045214481</v>
      </c>
      <c r="AL357" s="218">
        <v>23.058596818986242</v>
      </c>
      <c r="AM357" s="218">
        <v>22.631649819231026</v>
      </c>
      <c r="AN357" s="218">
        <v>22.20594235814934</v>
      </c>
      <c r="AO357" s="218">
        <v>21.781469062382833</v>
      </c>
      <c r="AP357" s="218">
        <v>21.358224590249378</v>
      </c>
    </row>
    <row r="358" spans="7:42" ht="14.25" customHeight="1" thickBot="1" x14ac:dyDescent="0.25">
      <c r="G358" s="143"/>
      <c r="H358" s="409"/>
      <c r="J358" s="392"/>
      <c r="K358" s="201" t="s">
        <v>1027</v>
      </c>
      <c r="L358" s="201" t="s">
        <v>950</v>
      </c>
      <c r="M358" s="219">
        <v>34.10534557572506</v>
      </c>
      <c r="N358" s="219">
        <v>35.702132136073359</v>
      </c>
      <c r="O358" s="219">
        <v>29.039539415615639</v>
      </c>
      <c r="P358" s="219">
        <v>28.459734307010514</v>
      </c>
      <c r="Q358" s="219">
        <v>27.794682173324357</v>
      </c>
      <c r="R358" s="219">
        <v>27.131175427630815</v>
      </c>
      <c r="S358" s="219">
        <v>26.469325756418179</v>
      </c>
      <c r="T358" s="219">
        <v>25.809259781573708</v>
      </c>
      <c r="U358" s="219">
        <v>25.151121425526902</v>
      </c>
      <c r="V358" s="219">
        <v>24.495074748789602</v>
      </c>
      <c r="W358" s="219">
        <v>23.841307372877598</v>
      </c>
      <c r="X358" s="219">
        <v>23.190034633476966</v>
      </c>
      <c r="Y358" s="219">
        <v>22.541504651111598</v>
      </c>
      <c r="Z358" s="219">
        <v>21.896004563383553</v>
      </c>
      <c r="AA358" s="219">
        <v>21.253868239753423</v>
      </c>
      <c r="AB358" s="219">
        <v>20.470190384109877</v>
      </c>
      <c r="AC358" s="219">
        <v>19.692023263546819</v>
      </c>
      <c r="AD358" s="219">
        <v>18.919268204531541</v>
      </c>
      <c r="AE358" s="219">
        <v>18.151826561141153</v>
      </c>
      <c r="AF358" s="219">
        <v>17.389599616771449</v>
      </c>
      <c r="AG358" s="219">
        <v>16.632488480782101</v>
      </c>
      <c r="AH358" s="219">
        <v>15.880393979581481</v>
      </c>
      <c r="AI358" s="219">
        <v>15.133216541547974</v>
      </c>
      <c r="AJ358" s="219">
        <v>19.000553761886163</v>
      </c>
      <c r="AK358" s="219">
        <v>22.786074872745786</v>
      </c>
      <c r="AL358" s="219">
        <v>30.633519801311177</v>
      </c>
      <c r="AM358" s="219">
        <v>29.951622989739924</v>
      </c>
      <c r="AN358" s="219">
        <v>29.275037105735105</v>
      </c>
      <c r="AO358" s="219">
        <v>28.603700366970017</v>
      </c>
      <c r="AP358" s="219">
        <v>27.937551946890011</v>
      </c>
    </row>
    <row r="359" spans="7:42" ht="14.25" customHeight="1" thickTop="1" x14ac:dyDescent="0.2">
      <c r="G359" s="143"/>
      <c r="H359" s="409"/>
      <c r="J359" s="392"/>
      <c r="K359" s="199" t="s">
        <v>1028</v>
      </c>
      <c r="L359" s="199" t="s">
        <v>948</v>
      </c>
      <c r="M359" s="217">
        <v>35.904782594522821</v>
      </c>
      <c r="N359" s="217">
        <v>37.349934415478636</v>
      </c>
      <c r="O359" s="217">
        <v>29.685559902488375</v>
      </c>
      <c r="P359" s="217">
        <v>27.448425258419448</v>
      </c>
      <c r="Q359" s="217">
        <v>25.148894833976446</v>
      </c>
      <c r="R359" s="217">
        <v>22.87401213997515</v>
      </c>
      <c r="S359" s="217">
        <v>20.622794988798809</v>
      </c>
      <c r="T359" s="217">
        <v>18.394239112826341</v>
      </c>
      <c r="U359" s="217">
        <v>16.187310066142068</v>
      </c>
      <c r="V359" s="217">
        <v>14.000933941149423</v>
      </c>
      <c r="W359" s="217">
        <v>11.833986585793216</v>
      </c>
      <c r="X359" s="217">
        <v>9.6852809270843814</v>
      </c>
      <c r="Y359" s="217">
        <v>7.5535519003727032</v>
      </c>
      <c r="Z359" s="217">
        <v>5.4374383418544845</v>
      </c>
      <c r="AA359" s="217">
        <v>3.3354610107544893</v>
      </c>
      <c r="AB359" s="217">
        <v>3.0393160799723447</v>
      </c>
      <c r="AC359" s="217">
        <v>2.7440678818314908</v>
      </c>
      <c r="AD359" s="217">
        <v>2.4496986619992818</v>
      </c>
      <c r="AE359" s="217">
        <v>2.156190280736471</v>
      </c>
      <c r="AF359" s="217">
        <v>1.8635241831188516</v>
      </c>
      <c r="AG359" s="217">
        <v>1.5716813672070735</v>
      </c>
      <c r="AH359" s="217">
        <v>1.2806423499947144</v>
      </c>
      <c r="AI359" s="217">
        <v>0.99038713092442876</v>
      </c>
      <c r="AJ359" s="217">
        <v>5.6662581501663105</v>
      </c>
      <c r="AK359" s="217">
        <v>10.236374308805075</v>
      </c>
      <c r="AL359" s="217">
        <v>19.22192907460763</v>
      </c>
      <c r="AM359" s="217">
        <v>18.950800665206259</v>
      </c>
      <c r="AN359" s="217">
        <v>18.680759701314422</v>
      </c>
      <c r="AO359" s="217">
        <v>18.411799118917934</v>
      </c>
      <c r="AP359" s="217">
        <v>18.143911924609267</v>
      </c>
    </row>
    <row r="360" spans="7:42" ht="14.25" customHeight="1" x14ac:dyDescent="0.2">
      <c r="G360" s="143"/>
      <c r="H360" s="409"/>
      <c r="J360" s="392"/>
      <c r="K360" s="140" t="s">
        <v>1028</v>
      </c>
      <c r="L360" s="190" t="s">
        <v>949</v>
      </c>
      <c r="M360" s="218">
        <v>35.904782594522821</v>
      </c>
      <c r="N360" s="218">
        <v>37.41590587128055</v>
      </c>
      <c r="O360" s="218">
        <v>30.424772938163766</v>
      </c>
      <c r="P360" s="218">
        <v>28.824276154999595</v>
      </c>
      <c r="Q360" s="218">
        <v>27.147650947389639</v>
      </c>
      <c r="R360" s="218">
        <v>25.484195970366066</v>
      </c>
      <c r="S360" s="218">
        <v>23.833499318541634</v>
      </c>
      <c r="T360" s="218">
        <v>22.19513293657154</v>
      </c>
      <c r="U360" s="218">
        <v>20.568649094194676</v>
      </c>
      <c r="V360" s="218">
        <v>18.953576245209195</v>
      </c>
      <c r="W360" s="218">
        <v>17.349414125969613</v>
      </c>
      <c r="X360" s="218">
        <v>15.755627910385027</v>
      </c>
      <c r="Y360" s="218">
        <v>14.171641187686223</v>
      </c>
      <c r="Z360" s="218">
        <v>12.59682746199066</v>
      </c>
      <c r="AA360" s="218">
        <v>11.030499782754397</v>
      </c>
      <c r="AB360" s="218">
        <v>10.541720141814714</v>
      </c>
      <c r="AC360" s="218">
        <v>10.053827112267673</v>
      </c>
      <c r="AD360" s="218">
        <v>9.5667934781672592</v>
      </c>
      <c r="AE360" s="218">
        <v>9.0805910532540288</v>
      </c>
      <c r="AF360" s="218">
        <v>8.5951906174476953</v>
      </c>
      <c r="AG360" s="218">
        <v>8.110561848543103</v>
      </c>
      <c r="AH360" s="218">
        <v>7.6266732486979123</v>
      </c>
      <c r="AI360" s="218">
        <v>7.1434920652202116</v>
      </c>
      <c r="AJ360" s="218">
        <v>11.474683822805613</v>
      </c>
      <c r="AK360" s="218">
        <v>15.70904756737162</v>
      </c>
      <c r="AL360" s="218">
        <v>24.207623542795147</v>
      </c>
      <c r="AM360" s="218">
        <v>23.75759080057475</v>
      </c>
      <c r="AN360" s="218">
        <v>23.308932904961875</v>
      </c>
      <c r="AO360" s="218">
        <v>22.861643583330387</v>
      </c>
      <c r="AP360" s="218">
        <v>22.415716601853873</v>
      </c>
    </row>
    <row r="361" spans="7:42" ht="14.25" customHeight="1" thickBot="1" x14ac:dyDescent="0.25">
      <c r="G361" s="143"/>
      <c r="H361" s="409"/>
      <c r="J361" s="392"/>
      <c r="K361" s="201" t="s">
        <v>1028</v>
      </c>
      <c r="L361" s="201" t="s">
        <v>950</v>
      </c>
      <c r="M361" s="219">
        <v>35.904782594522821</v>
      </c>
      <c r="N361" s="219">
        <v>37.58581743910063</v>
      </c>
      <c r="O361" s="219">
        <v>31.664338481040385</v>
      </c>
      <c r="P361" s="219">
        <v>31.056227390903864</v>
      </c>
      <c r="Q361" s="219">
        <v>30.357158677774795</v>
      </c>
      <c r="R361" s="219">
        <v>29.659775912518555</v>
      </c>
      <c r="S361" s="219">
        <v>28.964201682606969</v>
      </c>
      <c r="T361" s="219">
        <v>28.27057488143334</v>
      </c>
      <c r="U361" s="219">
        <v>27.579053285391119</v>
      </c>
      <c r="V361" s="219">
        <v>26.889816644384315</v>
      </c>
      <c r="W361" s="219">
        <v>26.203070408296686</v>
      </c>
      <c r="X361" s="219">
        <v>25.519050246445854</v>
      </c>
      <c r="Y361" s="219">
        <v>24.838027562902109</v>
      </c>
      <c r="Z361" s="219">
        <v>24.160316271974533</v>
      </c>
      <c r="AA361" s="219">
        <v>23.486281181253531</v>
      </c>
      <c r="AB361" s="219">
        <v>22.655952003539404</v>
      </c>
      <c r="AC361" s="219">
        <v>21.831708857831917</v>
      </c>
      <c r="AD361" s="219">
        <v>21.013442595530314</v>
      </c>
      <c r="AE361" s="219">
        <v>20.201044270241784</v>
      </c>
      <c r="AF361" s="219">
        <v>19.394405032527672</v>
      </c>
      <c r="AG361" s="219">
        <v>18.593416019578932</v>
      </c>
      <c r="AH361" s="219">
        <v>17.797968239307341</v>
      </c>
      <c r="AI361" s="219">
        <v>17.007952448227336</v>
      </c>
      <c r="AJ361" s="219">
        <v>20.787792552036489</v>
      </c>
      <c r="AK361" s="219">
        <v>24.487984264462263</v>
      </c>
      <c r="AL361" s="219">
        <v>32.20334835608336</v>
      </c>
      <c r="AM361" s="219">
        <v>31.482580142041883</v>
      </c>
      <c r="AN361" s="219">
        <v>30.767603285660176</v>
      </c>
      <c r="AO361" s="219">
        <v>30.058348290390658</v>
      </c>
      <c r="AP361" s="219">
        <v>29.354746768456764</v>
      </c>
    </row>
    <row r="362" spans="7:42" ht="14.25" customHeight="1" thickTop="1" x14ac:dyDescent="0.2">
      <c r="G362" s="143"/>
      <c r="H362" s="409"/>
      <c r="J362" s="392"/>
      <c r="K362" s="199" t="s">
        <v>1029</v>
      </c>
      <c r="L362" s="199" t="s">
        <v>948</v>
      </c>
      <c r="M362" s="217">
        <v>37.872732751062742</v>
      </c>
      <c r="N362" s="217">
        <v>39.386848239261894</v>
      </c>
      <c r="O362" s="217">
        <v>32.420239917980311</v>
      </c>
      <c r="P362" s="217">
        <v>30.051175092667478</v>
      </c>
      <c r="Q362" s="217">
        <v>27.616456693259433</v>
      </c>
      <c r="R362" s="217">
        <v>25.209113138028307</v>
      </c>
      <c r="S362" s="217">
        <v>22.828069529857679</v>
      </c>
      <c r="T362" s="217">
        <v>20.472230352381082</v>
      </c>
      <c r="U362" s="217">
        <v>18.140470981820371</v>
      </c>
      <c r="V362" s="217">
        <v>15.83162797901721</v>
      </c>
      <c r="W362" s="217">
        <v>13.544487835506491</v>
      </c>
      <c r="X362" s="217">
        <v>11.277773764661671</v>
      </c>
      <c r="Y362" s="217">
        <v>9.0301300189190314</v>
      </c>
      <c r="Z362" s="217">
        <v>6.8001030670393448</v>
      </c>
      <c r="AA362" s="217">
        <v>4.5861187674190909</v>
      </c>
      <c r="AB362" s="217">
        <v>4.2812583486326652</v>
      </c>
      <c r="AC362" s="217">
        <v>3.9771996995622203</v>
      </c>
      <c r="AD362" s="217">
        <v>3.6739263395877551</v>
      </c>
      <c r="AE362" s="217">
        <v>3.3714213904654393</v>
      </c>
      <c r="AF362" s="217">
        <v>3.0696675468615595</v>
      </c>
      <c r="AG362" s="217">
        <v>2.7686470448405238</v>
      </c>
      <c r="AH362" s="217">
        <v>2.4683416281389654</v>
      </c>
      <c r="AI362" s="217">
        <v>2.1687325120155307</v>
      </c>
      <c r="AJ362" s="217">
        <v>6.8073271559389674</v>
      </c>
      <c r="AK362" s="217">
        <v>11.340268114095242</v>
      </c>
      <c r="AL362" s="217">
        <v>20.257677946802879</v>
      </c>
      <c r="AM362" s="217">
        <v>19.97635179642544</v>
      </c>
      <c r="AN362" s="217">
        <v>19.696031456459473</v>
      </c>
      <c r="AO362" s="217">
        <v>19.416710934542909</v>
      </c>
      <c r="AP362" s="217">
        <v>19.1383842965915</v>
      </c>
    </row>
    <row r="363" spans="7:42" ht="14.25" customHeight="1" x14ac:dyDescent="0.2">
      <c r="G363" s="143"/>
      <c r="H363" s="409"/>
      <c r="J363" s="392"/>
      <c r="K363" s="140" t="s">
        <v>1029</v>
      </c>
      <c r="L363" s="190" t="s">
        <v>949</v>
      </c>
      <c r="M363" s="218">
        <v>37.872732751062742</v>
      </c>
      <c r="N363" s="218">
        <v>39.460445165473232</v>
      </c>
      <c r="O363" s="218">
        <v>33.210472417612777</v>
      </c>
      <c r="P363" s="218">
        <v>31.517032717296985</v>
      </c>
      <c r="Q363" s="218">
        <v>29.742679094342474</v>
      </c>
      <c r="R363" s="218">
        <v>27.982872938930683</v>
      </c>
      <c r="S363" s="218">
        <v>26.237170154144032</v>
      </c>
      <c r="T363" s="218">
        <v>24.505110694102719</v>
      </c>
      <c r="U363" s="218">
        <v>22.786214931981142</v>
      </c>
      <c r="V363" s="218">
        <v>21.079979397300658</v>
      </c>
      <c r="W363" s="218">
        <v>19.385871734287154</v>
      </c>
      <c r="X363" s="218">
        <v>17.703324693452014</v>
      </c>
      <c r="Y363" s="218">
        <v>16.031728916492963</v>
      </c>
      <c r="Z363" s="218">
        <v>14.370424205568565</v>
      </c>
      <c r="AA363" s="218">
        <v>12.718688875628473</v>
      </c>
      <c r="AB363" s="218">
        <v>12.201965017413386</v>
      </c>
      <c r="AC363" s="218">
        <v>11.68628604634139</v>
      </c>
      <c r="AD363" s="218">
        <v>11.171623074096857</v>
      </c>
      <c r="AE363" s="218">
        <v>10.657946228728335</v>
      </c>
      <c r="AF363" s="218">
        <v>10.14522458952446</v>
      </c>
      <c r="AG363" s="218">
        <v>9.6334261169753539</v>
      </c>
      <c r="AH363" s="218">
        <v>9.1225175773982237</v>
      </c>
      <c r="AI363" s="218">
        <v>8.6124644617217321</v>
      </c>
      <c r="AJ363" s="218">
        <v>12.882080978283419</v>
      </c>
      <c r="AK363" s="218">
        <v>17.056015291424867</v>
      </c>
      <c r="AL363" s="218">
        <v>25.45725992101487</v>
      </c>
      <c r="AM363" s="218">
        <v>24.981900851446774</v>
      </c>
      <c r="AN363" s="218">
        <v>24.508073341128657</v>
      </c>
      <c r="AO363" s="218">
        <v>24.035770019393208</v>
      </c>
      <c r="AP363" s="218">
        <v>23.564983563532859</v>
      </c>
    </row>
    <row r="364" spans="7:42" ht="14.25" customHeight="1" thickBot="1" x14ac:dyDescent="0.25">
      <c r="G364" s="143"/>
      <c r="H364" s="409"/>
      <c r="J364" s="392"/>
      <c r="K364" s="201" t="s">
        <v>1029</v>
      </c>
      <c r="L364" s="201" t="s">
        <v>950</v>
      </c>
      <c r="M364" s="219">
        <v>37.872732751062742</v>
      </c>
      <c r="N364" s="219">
        <v>39.645905537900106</v>
      </c>
      <c r="O364" s="219">
        <v>34.534943941374664</v>
      </c>
      <c r="P364" s="219">
        <v>33.895876079645788</v>
      </c>
      <c r="Q364" s="219">
        <v>33.159605212653986</v>
      </c>
      <c r="R364" s="219">
        <v>32.425174016524664</v>
      </c>
      <c r="S364" s="219">
        <v>31.692717000565281</v>
      </c>
      <c r="T364" s="219">
        <v>30.962386478873427</v>
      </c>
      <c r="U364" s="219">
        <v>30.234355379198419</v>
      </c>
      <c r="V364" s="219">
        <v>29.508820610111879</v>
      </c>
      <c r="W364" s="219">
        <v>28.786007119451209</v>
      </c>
      <c r="X364" s="219">
        <v>28.066172814363394</v>
      </c>
      <c r="Y364" s="219">
        <v>27.349614562915701</v>
      </c>
      <c r="Z364" s="219">
        <v>26.636675563701221</v>
      </c>
      <c r="AA364" s="219">
        <v>25.927754459724881</v>
      </c>
      <c r="AB364" s="219">
        <v>25.045798399797611</v>
      </c>
      <c r="AC364" s="219">
        <v>24.170588652642312</v>
      </c>
      <c r="AD364" s="219">
        <v>23.302003718711404</v>
      </c>
      <c r="AE364" s="219">
        <v>22.439922519036916</v>
      </c>
      <c r="AF364" s="219">
        <v>21.58422428152285</v>
      </c>
      <c r="AG364" s="219">
        <v>20.734788422192374</v>
      </c>
      <c r="AH364" s="219">
        <v>19.891494420857111</v>
      </c>
      <c r="AI364" s="219">
        <v>19.054221690558748</v>
      </c>
      <c r="AJ364" s="219">
        <v>22.738098058818561</v>
      </c>
      <c r="AK364" s="219">
        <v>26.344740057469991</v>
      </c>
      <c r="AL364" s="219">
        <v>33.915608526760892</v>
      </c>
      <c r="AM364" s="219">
        <v>33.152057841553024</v>
      </c>
      <c r="AN364" s="219">
        <v>32.394845142718587</v>
      </c>
      <c r="AO364" s="219">
        <v>31.643891867914459</v>
      </c>
      <c r="AP364" s="219">
        <v>30.899120749205526</v>
      </c>
    </row>
    <row r="365" spans="7:42" ht="14.25" customHeight="1" thickTop="1" x14ac:dyDescent="0.2">
      <c r="G365" s="143"/>
      <c r="H365" s="409"/>
      <c r="J365" s="392"/>
      <c r="K365" s="199" t="s">
        <v>1030</v>
      </c>
      <c r="L365" s="199" t="s">
        <v>948</v>
      </c>
      <c r="M365" s="217">
        <v>39.932217252353546</v>
      </c>
      <c r="N365" s="217">
        <v>41.518460994775197</v>
      </c>
      <c r="O365" s="217">
        <v>35.282014969927715</v>
      </c>
      <c r="P365" s="217">
        <v>32.774859437793296</v>
      </c>
      <c r="Q365" s="217">
        <v>30.198656035133485</v>
      </c>
      <c r="R365" s="217">
        <v>27.652693959804346</v>
      </c>
      <c r="S365" s="217">
        <v>25.13579916622524</v>
      </c>
      <c r="T365" s="217">
        <v>22.646778656413197</v>
      </c>
      <c r="U365" s="217">
        <v>20.184411574657332</v>
      </c>
      <c r="V365" s="217">
        <v>17.74743904651805</v>
      </c>
      <c r="W365" s="217">
        <v>15.334552423529932</v>
      </c>
      <c r="X365" s="217">
        <v>12.944379509226852</v>
      </c>
      <c r="Y365" s="217">
        <v>10.575468228129491</v>
      </c>
      <c r="Z365" s="217">
        <v>8.2262670469512393</v>
      </c>
      <c r="AA365" s="217">
        <v>5.8951012521008295</v>
      </c>
      <c r="AB365" s="217">
        <v>5.581072724525022</v>
      </c>
      <c r="AC365" s="217">
        <v>5.2677528549169956</v>
      </c>
      <c r="AD365" s="217">
        <v>4.9551262566729193</v>
      </c>
      <c r="AE365" s="217">
        <v>4.6431771371198494</v>
      </c>
      <c r="AF365" s="217">
        <v>4.3318892683042662</v>
      </c>
      <c r="AG365" s="217">
        <v>4.0212459557421738</v>
      </c>
      <c r="AH365" s="217">
        <v>3.7112300049649463</v>
      </c>
      <c r="AI365" s="217">
        <v>3.4018236856501076</v>
      </c>
      <c r="AJ365" s="217">
        <v>8.0014061489702577</v>
      </c>
      <c r="AK365" s="217">
        <v>12.495445252277609</v>
      </c>
      <c r="AL365" s="217">
        <v>21.341548554827686</v>
      </c>
      <c r="AM365" s="217">
        <v>21.049558746493048</v>
      </c>
      <c r="AN365" s="217">
        <v>20.758492767279506</v>
      </c>
      <c r="AO365" s="217">
        <v>20.468345555067675</v>
      </c>
      <c r="AP365" s="217">
        <v>20.179112096659516</v>
      </c>
    </row>
    <row r="366" spans="7:42" ht="14.25" customHeight="1" x14ac:dyDescent="0.2">
      <c r="G366" s="143"/>
      <c r="H366" s="409"/>
      <c r="J366" s="392"/>
      <c r="K366" s="140" t="s">
        <v>1030</v>
      </c>
      <c r="L366" s="190" t="s">
        <v>949</v>
      </c>
      <c r="M366" s="218">
        <v>39.932217252353546</v>
      </c>
      <c r="N366" s="218">
        <v>41.598880124097306</v>
      </c>
      <c r="O366" s="218">
        <v>36.122481042558363</v>
      </c>
      <c r="P366" s="218">
        <v>34.330325527513033</v>
      </c>
      <c r="Q366" s="218">
        <v>32.452377681830015</v>
      </c>
      <c r="R366" s="218">
        <v>30.590537317502125</v>
      </c>
      <c r="S366" s="218">
        <v>28.744323073785274</v>
      </c>
      <c r="T366" s="218">
        <v>26.913237979253921</v>
      </c>
      <c r="U366" s="218">
        <v>25.096765705238901</v>
      </c>
      <c r="V366" s="218">
        <v>23.294366173710269</v>
      </c>
      <c r="W366" s="218">
        <v>21.505470367485078</v>
      </c>
      <c r="X366" s="218">
        <v>19.729474149961948</v>
      </c>
      <c r="Y366" s="218">
        <v>17.965730848138083</v>
      </c>
      <c r="Z366" s="218">
        <v>16.213542281770994</v>
      </c>
      <c r="AA366" s="218">
        <v>14.472147826681748</v>
      </c>
      <c r="AB366" s="218">
        <v>13.927276739472617</v>
      </c>
      <c r="AC366" s="218">
        <v>13.383586286302307</v>
      </c>
      <c r="AD366" s="218">
        <v>12.841046051001854</v>
      </c>
      <c r="AE366" s="218">
        <v>12.29962461696822</v>
      </c>
      <c r="AF366" s="218">
        <v>11.759289500309968</v>
      </c>
      <c r="AG366" s="218">
        <v>11.220007077950463</v>
      </c>
      <c r="AH366" s="218">
        <v>10.681742510256736</v>
      </c>
      <c r="AI366" s="218">
        <v>10.14445965767408</v>
      </c>
      <c r="AJ366" s="218">
        <v>14.350607858406317</v>
      </c>
      <c r="AK366" s="218">
        <v>18.462205109700918</v>
      </c>
      <c r="AL366" s="218">
        <v>26.762504842493126</v>
      </c>
      <c r="AM366" s="218">
        <v>26.261345270153143</v>
      </c>
      <c r="AN366" s="218">
        <v>25.761854609270664</v>
      </c>
      <c r="AO366" s="218">
        <v>25.264024557661315</v>
      </c>
      <c r="AP366" s="218">
        <v>24.767846868897241</v>
      </c>
    </row>
    <row r="367" spans="7:42" ht="14.25" customHeight="1" thickBot="1" x14ac:dyDescent="0.25">
      <c r="G367" s="143"/>
      <c r="H367" s="409"/>
      <c r="J367" s="392"/>
      <c r="K367" s="201" t="s">
        <v>1030</v>
      </c>
      <c r="L367" s="201" t="s">
        <v>950</v>
      </c>
      <c r="M367" s="219">
        <v>39.932217252353546</v>
      </c>
      <c r="N367" s="219">
        <v>41.80181355044386</v>
      </c>
      <c r="O367" s="219">
        <v>37.539068530217747</v>
      </c>
      <c r="P367" s="219">
        <v>36.867604019065332</v>
      </c>
      <c r="Q367" s="219">
        <v>36.092400631836497</v>
      </c>
      <c r="R367" s="219">
        <v>35.319197788505321</v>
      </c>
      <c r="S367" s="219">
        <v>34.548142474729566</v>
      </c>
      <c r="T367" s="219">
        <v>33.77940104954213</v>
      </c>
      <c r="U367" s="219">
        <v>33.013162296776073</v>
      </c>
      <c r="V367" s="219">
        <v>32.249641081763727</v>
      </c>
      <c r="W367" s="219">
        <v>31.48908275719533</v>
      </c>
      <c r="X367" s="219">
        <v>30.731768502384977</v>
      </c>
      <c r="Y367" s="219">
        <v>29.978021833791889</v>
      </c>
      <c r="Z367" s="219">
        <v>29.228216596379365</v>
      </c>
      <c r="AA367" s="219">
        <v>28.48278684233766</v>
      </c>
      <c r="AB367" s="219">
        <v>27.545491991504527</v>
      </c>
      <c r="AC367" s="219">
        <v>26.615699165122894</v>
      </c>
      <c r="AD367" s="219">
        <v>25.693272199098637</v>
      </c>
      <c r="AE367" s="219">
        <v>24.77807563021798</v>
      </c>
      <c r="AF367" s="219">
        <v>23.869974572055568</v>
      </c>
      <c r="AG367" s="219">
        <v>22.968834585926786</v>
      </c>
      <c r="AH367" s="219">
        <v>22.074521546330235</v>
      </c>
      <c r="AI367" s="219">
        <v>21.186901500202794</v>
      </c>
      <c r="AJ367" s="219">
        <v>24.769748609091312</v>
      </c>
      <c r="AK367" s="219">
        <v>28.277980868441908</v>
      </c>
      <c r="AL367" s="219">
        <v>35.697523727990337</v>
      </c>
      <c r="AM367" s="219">
        <v>34.888599893424207</v>
      </c>
      <c r="AN367" s="219">
        <v>34.086631320746939</v>
      </c>
      <c r="AO367" s="219">
        <v>33.291528717677828</v>
      </c>
      <c r="AP367" s="219">
        <v>32.503204315287235</v>
      </c>
    </row>
    <row r="368" spans="7:42" ht="14.25" customHeight="1" thickTop="1" x14ac:dyDescent="0.2">
      <c r="G368" s="143"/>
      <c r="H368" s="409"/>
      <c r="J368" s="392"/>
      <c r="K368" s="199" t="s">
        <v>1031</v>
      </c>
      <c r="L368" s="199" t="s">
        <v>948</v>
      </c>
      <c r="M368" s="217">
        <v>41.532828756083184</v>
      </c>
      <c r="N368" s="217">
        <v>43.182448307667258</v>
      </c>
      <c r="O368" s="217">
        <v>37.525769992820187</v>
      </c>
      <c r="P368" s="217">
        <v>34.919621567367983</v>
      </c>
      <c r="Q368" s="217">
        <v>32.240765039322653</v>
      </c>
      <c r="R368" s="217">
        <v>29.593433487901301</v>
      </c>
      <c r="S368" s="217">
        <v>26.976408668262664</v>
      </c>
      <c r="T368" s="217">
        <v>24.388453111495714</v>
      </c>
      <c r="U368" s="217">
        <v>21.828300927537221</v>
      </c>
      <c r="V368" s="217">
        <v>19.294647314605864</v>
      </c>
      <c r="W368" s="217">
        <v>16.786136425710939</v>
      </c>
      <c r="X368" s="217">
        <v>14.301347154319931</v>
      </c>
      <c r="Y368" s="217">
        <v>11.83877628366783</v>
      </c>
      <c r="Z368" s="217">
        <v>9.3968182869419188</v>
      </c>
      <c r="AA368" s="217">
        <v>6.97374085382177</v>
      </c>
      <c r="AB368" s="217">
        <v>6.6477628596011265</v>
      </c>
      <c r="AC368" s="217">
        <v>6.3225307025872759</v>
      </c>
      <c r="AD368" s="217">
        <v>5.9980288244245159</v>
      </c>
      <c r="AE368" s="217">
        <v>5.6742412642001661</v>
      </c>
      <c r="AF368" s="217">
        <v>5.3511516292765471</v>
      </c>
      <c r="AG368" s="217">
        <v>5.0287430640914081</v>
      </c>
      <c r="AH368" s="217">
        <v>4.70699821676223</v>
      </c>
      <c r="AI368" s="217">
        <v>4.3858992032832624</v>
      </c>
      <c r="AJ368" s="217">
        <v>8.9506679435808181</v>
      </c>
      <c r="AK368" s="217">
        <v>13.410261104486892</v>
      </c>
      <c r="AL368" s="217">
        <v>22.196629020308862</v>
      </c>
      <c r="AM368" s="217">
        <v>21.893028708825565</v>
      </c>
      <c r="AN368" s="217">
        <v>21.590386539514075</v>
      </c>
      <c r="AO368" s="217">
        <v>21.288697270769667</v>
      </c>
      <c r="AP368" s="217">
        <v>20.987955711649604</v>
      </c>
    </row>
    <row r="369" spans="7:43" ht="14.25" customHeight="1" x14ac:dyDescent="0.2">
      <c r="G369" s="143"/>
      <c r="H369" s="409"/>
      <c r="J369" s="392"/>
      <c r="K369" s="140" t="s">
        <v>1031</v>
      </c>
      <c r="L369" s="190" t="s">
        <v>949</v>
      </c>
      <c r="M369" s="218">
        <v>41.532828756083184</v>
      </c>
      <c r="N369" s="218">
        <v>43.264599477159948</v>
      </c>
      <c r="O369" s="218">
        <v>38.39586114550255</v>
      </c>
      <c r="P369" s="218">
        <v>36.531544322263933</v>
      </c>
      <c r="Q369" s="218">
        <v>34.577252945629269</v>
      </c>
      <c r="R369" s="218">
        <v>32.639922851384533</v>
      </c>
      <c r="S369" s="218">
        <v>30.71905288276615</v>
      </c>
      <c r="T369" s="218">
        <v>28.814126233576609</v>
      </c>
      <c r="U369" s="218">
        <v>26.924606615800812</v>
      </c>
      <c r="V369" s="218">
        <v>25.04993376869712</v>
      </c>
      <c r="W369" s="218">
        <v>23.189518153970344</v>
      </c>
      <c r="X369" s="218">
        <v>21.342734640070677</v>
      </c>
      <c r="Y369" s="218">
        <v>19.508914924045481</v>
      </c>
      <c r="Z369" s="218">
        <v>17.687338366915572</v>
      </c>
      <c r="AA369" s="218">
        <v>15.877220821575463</v>
      </c>
      <c r="AB369" s="218">
        <v>15.312428239785874</v>
      </c>
      <c r="AC369" s="218">
        <v>14.748836627852011</v>
      </c>
      <c r="AD369" s="218">
        <v>14.186415109511337</v>
      </c>
      <c r="AE369" s="218">
        <v>13.625131783449714</v>
      </c>
      <c r="AF369" s="218">
        <v>13.064953654951502</v>
      </c>
      <c r="AG369" s="218">
        <v>12.505846562387767</v>
      </c>
      <c r="AH369" s="218">
        <v>11.947775098101385</v>
      </c>
      <c r="AI369" s="218">
        <v>11.390702523155447</v>
      </c>
      <c r="AJ369" s="218">
        <v>15.547441904899529</v>
      </c>
      <c r="AK369" s="218">
        <v>19.610359615897892</v>
      </c>
      <c r="AL369" s="218">
        <v>27.830207585039762</v>
      </c>
      <c r="AM369" s="218">
        <v>27.309871629053902</v>
      </c>
      <c r="AN369" s="218">
        <v>26.791237443491081</v>
      </c>
      <c r="AO369" s="218">
        <v>26.274296714577812</v>
      </c>
      <c r="AP369" s="218">
        <v>25.759041183417377</v>
      </c>
    </row>
    <row r="370" spans="7:43" ht="14.25" customHeight="1" thickBot="1" x14ac:dyDescent="0.25">
      <c r="G370" s="143"/>
      <c r="H370" s="409"/>
      <c r="J370" s="392"/>
      <c r="K370" s="201" t="s">
        <v>1031</v>
      </c>
      <c r="L370" s="201" t="s">
        <v>950</v>
      </c>
      <c r="M370" s="219">
        <v>41.532828756083184</v>
      </c>
      <c r="N370" s="219">
        <v>43.477364477725729</v>
      </c>
      <c r="O370" s="219">
        <v>39.873845204927164</v>
      </c>
      <c r="P370" s="219">
        <v>39.1772023301031</v>
      </c>
      <c r="Q370" s="219">
        <v>38.371740963403425</v>
      </c>
      <c r="R370" s="219">
        <v>37.56840516957373</v>
      </c>
      <c r="S370" s="219">
        <v>36.767351630771017</v>
      </c>
      <c r="T370" s="219">
        <v>35.968757621616504</v>
      </c>
      <c r="U370" s="219">
        <v>35.172824249138714</v>
      </c>
      <c r="V370" s="219">
        <v>34.379780334491315</v>
      </c>
      <c r="W370" s="219">
        <v>33.589887088819509</v>
      </c>
      <c r="X370" s="219">
        <v>32.803443778341332</v>
      </c>
      <c r="Y370" s="219">
        <v>32.020794630389403</v>
      </c>
      <c r="Z370" s="219">
        <v>31.242337307990542</v>
      </c>
      <c r="AA370" s="219">
        <v>30.468533383012556</v>
      </c>
      <c r="AB370" s="219">
        <v>29.492319554364144</v>
      </c>
      <c r="AC370" s="219">
        <v>28.524006633255961</v>
      </c>
      <c r="AD370" s="219">
        <v>27.563451374249439</v>
      </c>
      <c r="AE370" s="219">
        <v>26.610511336445999</v>
      </c>
      <c r="AF370" s="219">
        <v>25.66504475417873</v>
      </c>
      <c r="AG370" s="219">
        <v>24.726910402698927</v>
      </c>
      <c r="AH370" s="219">
        <v>23.795967458287858</v>
      </c>
      <c r="AI370" s="219">
        <v>22.872075352096196</v>
      </c>
      <c r="AJ370" s="219">
        <v>26.378351736096821</v>
      </c>
      <c r="AK370" s="219">
        <v>29.811759784734669</v>
      </c>
      <c r="AL370" s="219">
        <v>37.114089830769423</v>
      </c>
      <c r="AM370" s="219">
        <v>36.271861236551928</v>
      </c>
      <c r="AN370" s="219">
        <v>35.436929484149047</v>
      </c>
      <c r="AO370" s="219">
        <v>34.609200184387177</v>
      </c>
      <c r="AP370" s="219">
        <v>33.788580570545655</v>
      </c>
    </row>
    <row r="371" spans="7:43" ht="14.25" customHeight="1" thickTop="1" x14ac:dyDescent="0.2">
      <c r="G371" s="143"/>
      <c r="H371" s="409"/>
      <c r="J371" s="392"/>
      <c r="K371" s="199" t="s">
        <v>1032</v>
      </c>
      <c r="L371" s="199" t="s">
        <v>948</v>
      </c>
      <c r="M371" s="217">
        <v>43.653037739350403</v>
      </c>
      <c r="N371" s="217">
        <v>45.380536384505469</v>
      </c>
      <c r="O371" s="217">
        <v>40.481643313777766</v>
      </c>
      <c r="P371" s="217">
        <v>37.737469514562861</v>
      </c>
      <c r="Q371" s="217">
        <v>34.916591342890086</v>
      </c>
      <c r="R371" s="217">
        <v>32.129724927381119</v>
      </c>
      <c r="S371" s="217">
        <v>29.375565288659985</v>
      </c>
      <c r="T371" s="217">
        <v>26.652789227494964</v>
      </c>
      <c r="U371" s="217">
        <v>23.960045709761189</v>
      </c>
      <c r="V371" s="217">
        <v>21.295944916292061</v>
      </c>
      <c r="W371" s="217">
        <v>18.659045594745731</v>
      </c>
      <c r="X371" s="217">
        <v>16.04784025889688</v>
      </c>
      <c r="Y371" s="217">
        <v>13.460737658814661</v>
      </c>
      <c r="Z371" s="217">
        <v>10.896041782284197</v>
      </c>
      <c r="AA371" s="217">
        <v>8.3519264281487011</v>
      </c>
      <c r="AB371" s="217">
        <v>8.0140850521843419</v>
      </c>
      <c r="AC371" s="217">
        <v>7.6769511692423116</v>
      </c>
      <c r="AD371" s="217">
        <v>7.3405097297068025</v>
      </c>
      <c r="AE371" s="217">
        <v>7.004745279508775</v>
      </c>
      <c r="AF371" s="217">
        <v>6.6696419311164767</v>
      </c>
      <c r="AG371" s="217">
        <v>6.3351833325031457</v>
      </c>
      <c r="AH371" s="217">
        <v>6.0013526339293897</v>
      </c>
      <c r="AI371" s="217">
        <v>5.6681324523284964</v>
      </c>
      <c r="AJ371" s="217">
        <v>10.190499720485331</v>
      </c>
      <c r="AK371" s="217">
        <v>14.607947573055149</v>
      </c>
      <c r="AL371" s="217">
        <v>23.318760479961018</v>
      </c>
      <c r="AM371" s="217">
        <v>23.002531255261825</v>
      </c>
      <c r="AN371" s="217">
        <v>22.687226251518723</v>
      </c>
      <c r="AO371" s="217">
        <v>22.372840646439119</v>
      </c>
      <c r="AP371" s="217">
        <v>22.059369664732113</v>
      </c>
    </row>
    <row r="372" spans="7:43" ht="14.25" customHeight="1" x14ac:dyDescent="0.2">
      <c r="G372" s="143"/>
      <c r="H372" s="409"/>
      <c r="J372" s="392"/>
      <c r="K372" s="140" t="s">
        <v>1032</v>
      </c>
      <c r="L372" s="190" t="s">
        <v>949</v>
      </c>
      <c r="M372" s="218">
        <v>43.653037739350403</v>
      </c>
      <c r="N372" s="218">
        <v>45.468360125790518</v>
      </c>
      <c r="O372" s="218">
        <v>41.399918608034639</v>
      </c>
      <c r="P372" s="218">
        <v>39.436748599295619</v>
      </c>
      <c r="Q372" s="218">
        <v>37.378347941637756</v>
      </c>
      <c r="R372" s="218">
        <v>35.338299756522211</v>
      </c>
      <c r="S372" s="218">
        <v>33.316069627891089</v>
      </c>
      <c r="T372" s="218">
        <v>31.311107678598532</v>
      </c>
      <c r="U372" s="218">
        <v>29.322844620863883</v>
      </c>
      <c r="V372" s="218">
        <v>27.350687132092911</v>
      </c>
      <c r="W372" s="218">
        <v>25.39401239650201</v>
      </c>
      <c r="X372" s="218">
        <v>23.452161610294151</v>
      </c>
      <c r="Y372" s="218">
        <v>21.524432192035004</v>
      </c>
      <c r="Z372" s="218">
        <v>19.61006836543989</v>
      </c>
      <c r="AA372" s="218">
        <v>17.708249682139247</v>
      </c>
      <c r="AB372" s="218">
        <v>17.115064726732307</v>
      </c>
      <c r="AC372" s="218">
        <v>16.523188966707675</v>
      </c>
      <c r="AD372" s="218">
        <v>15.932590217228544</v>
      </c>
      <c r="AE372" s="218">
        <v>15.343235246685079</v>
      </c>
      <c r="AF372" s="218">
        <v>14.755089706495106</v>
      </c>
      <c r="AG372" s="218">
        <v>14.168118055602982</v>
      </c>
      <c r="AH372" s="218">
        <v>13.582283479223964</v>
      </c>
      <c r="AI372" s="218">
        <v>12.997547801284497</v>
      </c>
      <c r="AJ372" s="218">
        <v>17.08856187874574</v>
      </c>
      <c r="AK372" s="218">
        <v>21.086868298774931</v>
      </c>
      <c r="AL372" s="218">
        <v>29.201471957508883</v>
      </c>
      <c r="AM372" s="218">
        <v>28.654763431830283</v>
      </c>
      <c r="AN372" s="218">
        <v>28.109870807927535</v>
      </c>
      <c r="AO372" s="218">
        <v>27.566785075741333</v>
      </c>
      <c r="AP372" s="218">
        <v>27.025497285573298</v>
      </c>
    </row>
    <row r="373" spans="7:43" ht="14.25" customHeight="1" thickBot="1" x14ac:dyDescent="0.25">
      <c r="G373" s="143"/>
      <c r="H373" s="409"/>
      <c r="J373" s="392"/>
      <c r="K373" s="201" t="s">
        <v>1032</v>
      </c>
      <c r="L373" s="201" t="s">
        <v>950</v>
      </c>
      <c r="M373" s="219">
        <v>43.653037739350403</v>
      </c>
      <c r="N373" s="219">
        <v>45.696840046698519</v>
      </c>
      <c r="O373" s="219">
        <v>42.96654725542912</v>
      </c>
      <c r="P373" s="219">
        <v>42.236552506826683</v>
      </c>
      <c r="Q373" s="219">
        <v>41.391010683538951</v>
      </c>
      <c r="R373" s="219">
        <v>40.5477600495432</v>
      </c>
      <c r="S373" s="219">
        <v>39.70697013121552</v>
      </c>
      <c r="T373" s="219">
        <v>38.868832662231284</v>
      </c>
      <c r="U373" s="219">
        <v>38.033565073223848</v>
      </c>
      <c r="V373" s="219">
        <v>37.201414671567775</v>
      </c>
      <c r="W373" s="219">
        <v>36.372663674903947</v>
      </c>
      <c r="X373" s="219">
        <v>35.54763530780393</v>
      </c>
      <c r="Y373" s="219">
        <v>34.726701231727631</v>
      </c>
      <c r="Z373" s="219">
        <v>33.910290659688982</v>
      </c>
      <c r="AA373" s="219">
        <v>33.098901616790947</v>
      </c>
      <c r="AB373" s="219">
        <v>32.068197643177314</v>
      </c>
      <c r="AC373" s="219">
        <v>31.046061352465703</v>
      </c>
      <c r="AD373" s="219">
        <v>30.03233676311698</v>
      </c>
      <c r="AE373" s="219">
        <v>29.02686892873648</v>
      </c>
      <c r="AF373" s="219">
        <v>28.029503799328573</v>
      </c>
      <c r="AG373" s="219">
        <v>27.040088077586006</v>
      </c>
      <c r="AH373" s="219">
        <v>26.058469069621456</v>
      </c>
      <c r="AI373" s="219">
        <v>25.084494529415714</v>
      </c>
      <c r="AJ373" s="219">
        <v>28.487960065742218</v>
      </c>
      <c r="AK373" s="219">
        <v>31.821078875241852</v>
      </c>
      <c r="AL373" s="219">
        <v>38.967874090442635</v>
      </c>
      <c r="AM373" s="219">
        <v>38.080141442221574</v>
      </c>
      <c r="AN373" s="219">
        <v>37.200257974426393</v>
      </c>
      <c r="AO373" s="219">
        <v>36.328120073830192</v>
      </c>
      <c r="AP373" s="219">
        <v>35.463625944426461</v>
      </c>
    </row>
    <row r="374" spans="7:43" ht="14.25" customHeight="1" thickTop="1" x14ac:dyDescent="0.2">
      <c r="G374" s="143"/>
      <c r="H374" s="409"/>
      <c r="J374" s="392"/>
      <c r="K374" s="199" t="s">
        <v>1033</v>
      </c>
      <c r="L374" s="199" t="s">
        <v>948</v>
      </c>
      <c r="M374" s="217">
        <v>47.588816158801038</v>
      </c>
      <c r="N374" s="217">
        <v>49.457417848436315</v>
      </c>
      <c r="O374" s="217">
        <v>45.9594139885846</v>
      </c>
      <c r="P374" s="217">
        <v>42.955114901474886</v>
      </c>
      <c r="Q374" s="217">
        <v>39.867190583887691</v>
      </c>
      <c r="R374" s="217">
        <v>36.818351676722088</v>
      </c>
      <c r="S374" s="217">
        <v>33.807113698182455</v>
      </c>
      <c r="T374" s="217">
        <v>30.831976760233744</v>
      </c>
      <c r="U374" s="217">
        <v>27.891415147333042</v>
      </c>
      <c r="V374" s="217">
        <v>24.98386548822894</v>
      </c>
      <c r="W374" s="217">
        <v>22.107713133440239</v>
      </c>
      <c r="X374" s="217">
        <v>19.261276253486518</v>
      </c>
      <c r="Y374" s="217">
        <v>16.442787043171418</v>
      </c>
      <c r="Z374" s="217">
        <v>13.650369243571998</v>
      </c>
      <c r="AA374" s="217">
        <v>10.882010959419311</v>
      </c>
      <c r="AB374" s="217">
        <v>10.524319575403425</v>
      </c>
      <c r="AC374" s="217">
        <v>10.167222714575107</v>
      </c>
      <c r="AD374" s="217">
        <v>9.8107064231324266</v>
      </c>
      <c r="AE374" s="217">
        <v>9.4547563394314231</v>
      </c>
      <c r="AF374" s="217">
        <v>9.0993576652773029</v>
      </c>
      <c r="AG374" s="217">
        <v>8.7444951352098315</v>
      </c>
      <c r="AH374" s="217">
        <v>8.3901529836239881</v>
      </c>
      <c r="AI374" s="217">
        <v>8.0363149095136492</v>
      </c>
      <c r="AJ374" s="217">
        <v>12.482056778124896</v>
      </c>
      <c r="AK374" s="217">
        <v>16.823230312487997</v>
      </c>
      <c r="AL374" s="217">
        <v>25.395806917115205</v>
      </c>
      <c r="AM374" s="217">
        <v>25.05769094884263</v>
      </c>
      <c r="AN374" s="217">
        <v>24.720395865086626</v>
      </c>
      <c r="AO374" s="217">
        <v>24.383917770963699</v>
      </c>
      <c r="AP374" s="217">
        <v>24.048252811686009</v>
      </c>
    </row>
    <row r="375" spans="7:43" ht="14.25" customHeight="1" x14ac:dyDescent="0.2">
      <c r="G375" s="143"/>
      <c r="H375" s="409"/>
      <c r="J375" s="392"/>
      <c r="K375" s="140" t="s">
        <v>1033</v>
      </c>
      <c r="L375" s="190" t="s">
        <v>949</v>
      </c>
      <c r="M375" s="218">
        <v>47.588816158801038</v>
      </c>
      <c r="N375" s="218">
        <v>49.55943267719627</v>
      </c>
      <c r="O375" s="218">
        <v>46.976937910065672</v>
      </c>
      <c r="P375" s="218">
        <v>44.830514546088857</v>
      </c>
      <c r="Q375" s="218">
        <v>42.579087622244316</v>
      </c>
      <c r="R375" s="218">
        <v>40.348580728218145</v>
      </c>
      <c r="S375" s="218">
        <v>38.138397534101323</v>
      </c>
      <c r="T375" s="218">
        <v>35.947926616888964</v>
      </c>
      <c r="U375" s="218">
        <v>33.77653729184393</v>
      </c>
      <c r="V375" s="218">
        <v>31.623574739315568</v>
      </c>
      <c r="W375" s="218">
        <v>29.488354259681781</v>
      </c>
      <c r="X375" s="218">
        <v>27.370154444307534</v>
      </c>
      <c r="Y375" s="218">
        <v>25.268208991552282</v>
      </c>
      <c r="Z375" s="218">
        <v>23.18169681873319</v>
      </c>
      <c r="AA375" s="218">
        <v>21.109730016337579</v>
      </c>
      <c r="AB375" s="218">
        <v>20.461121650361825</v>
      </c>
      <c r="AC375" s="218">
        <v>19.814114742706234</v>
      </c>
      <c r="AD375" s="218">
        <v>19.16867383086641</v>
      </c>
      <c r="AE375" s="218">
        <v>18.524762377777098</v>
      </c>
      <c r="AF375" s="218">
        <v>17.882342698264317</v>
      </c>
      <c r="AG375" s="218">
        <v>17.241375879952741</v>
      </c>
      <c r="AH375" s="218">
        <v>16.601821698155522</v>
      </c>
      <c r="AI375" s="218">
        <v>15.963638524169177</v>
      </c>
      <c r="AJ375" s="218">
        <v>19.931087955088937</v>
      </c>
      <c r="AK375" s="218">
        <v>23.808079801659154</v>
      </c>
      <c r="AL375" s="218">
        <v>31.726733784790703</v>
      </c>
      <c r="AM375" s="218">
        <v>31.129518019734999</v>
      </c>
      <c r="AN375" s="218">
        <v>30.534409178157826</v>
      </c>
      <c r="AO375" s="218">
        <v>29.941396154805183</v>
      </c>
      <c r="AP375" s="218">
        <v>29.350467923263238</v>
      </c>
    </row>
    <row r="376" spans="7:43" ht="14.25" customHeight="1" thickBot="1" x14ac:dyDescent="0.25">
      <c r="G376" s="143"/>
      <c r="H376" s="410"/>
      <c r="J376" s="411"/>
      <c r="K376" s="201" t="s">
        <v>1033</v>
      </c>
      <c r="L376" s="201" t="s">
        <v>950</v>
      </c>
      <c r="M376" s="219">
        <v>47.588816158801038</v>
      </c>
      <c r="N376" s="219">
        <v>49.816888643700466</v>
      </c>
      <c r="O376" s="219">
        <v>48.70758037255095</v>
      </c>
      <c r="P376" s="219">
        <v>47.915673998207318</v>
      </c>
      <c r="Q376" s="219">
        <v>46.995730171472772</v>
      </c>
      <c r="R376" s="219">
        <v>46.078384970488031</v>
      </c>
      <c r="S376" s="219">
        <v>45.163831764561955</v>
      </c>
      <c r="T376" s="219">
        <v>44.252289127947279</v>
      </c>
      <c r="U376" s="219">
        <v>43.344004793050594</v>
      </c>
      <c r="V376" s="219">
        <v>42.439260383518899</v>
      </c>
      <c r="W376" s="219">
        <v>41.538377111692682</v>
      </c>
      <c r="X376" s="219">
        <v>40.641722676424834</v>
      </c>
      <c r="Y376" s="219">
        <v>39.749719665591982</v>
      </c>
      <c r="Z376" s="219">
        <v>38.862855858962234</v>
      </c>
      <c r="AA376" s="219">
        <v>37.981696950371841</v>
      </c>
      <c r="AB376" s="219">
        <v>36.850055529812167</v>
      </c>
      <c r="AC376" s="219">
        <v>35.728214074790017</v>
      </c>
      <c r="AD376" s="219">
        <v>34.615992815201565</v>
      </c>
      <c r="AE376" s="219">
        <v>33.513213455074364</v>
      </c>
      <c r="AF376" s="219">
        <v>32.41969901571759</v>
      </c>
      <c r="AG376" s="219">
        <v>31.335273674005428</v>
      </c>
      <c r="AH376" s="219">
        <v>30.259762595158666</v>
      </c>
      <c r="AI376" s="219">
        <v>29.192991759244265</v>
      </c>
      <c r="AJ376" s="219">
        <v>32.405731869166843</v>
      </c>
      <c r="AK376" s="219">
        <v>35.552791504393888</v>
      </c>
      <c r="AL376" s="219">
        <v>42.41090323401685</v>
      </c>
      <c r="AM376" s="219">
        <v>41.438829779187969</v>
      </c>
      <c r="AN376" s="219">
        <v>40.475624510336189</v>
      </c>
      <c r="AO376" s="219">
        <v>39.521166655597021</v>
      </c>
      <c r="AP376" s="219">
        <v>38.575337627873729</v>
      </c>
    </row>
    <row r="377" spans="7:43" ht="14.25" customHeight="1" x14ac:dyDescent="0.2">
      <c r="G377" s="143"/>
      <c r="H377" s="236"/>
      <c r="I377" s="236"/>
      <c r="J377" s="236"/>
      <c r="K377" s="236"/>
      <c r="L377" s="236"/>
      <c r="M377" s="236"/>
      <c r="N377" s="236"/>
      <c r="O377" s="236"/>
      <c r="P377" s="236"/>
      <c r="Q377" s="236"/>
      <c r="R377" s="236"/>
      <c r="S377" s="236"/>
      <c r="T377" s="236"/>
      <c r="U377" s="236"/>
      <c r="V377" s="236"/>
      <c r="W377" s="236"/>
      <c r="X377" s="236"/>
      <c r="Y377" s="236"/>
      <c r="Z377" s="236"/>
      <c r="AA377" s="236"/>
      <c r="AB377" s="236"/>
      <c r="AC377" s="236"/>
      <c r="AD377" s="236"/>
      <c r="AE377" s="236"/>
      <c r="AF377" s="236"/>
      <c r="AG377" s="236"/>
      <c r="AH377" s="236"/>
      <c r="AI377" s="236"/>
      <c r="AJ377" s="236"/>
      <c r="AK377" s="236"/>
      <c r="AL377" s="236"/>
      <c r="AM377" s="236"/>
      <c r="AN377" s="236"/>
      <c r="AO377" s="236"/>
      <c r="AP377" s="236"/>
      <c r="AQ377" s="236"/>
    </row>
    <row r="378" spans="7:43" ht="14.25" customHeight="1" x14ac:dyDescent="0.2">
      <c r="G378" s="143"/>
      <c r="M378" s="127">
        <v>2021</v>
      </c>
      <c r="N378" s="127">
        <v>2022</v>
      </c>
      <c r="O378" s="127">
        <v>2023</v>
      </c>
      <c r="P378" s="127">
        <v>2024</v>
      </c>
      <c r="Q378" s="127">
        <v>2025</v>
      </c>
      <c r="R378" s="127">
        <v>2026</v>
      </c>
      <c r="S378" s="127">
        <v>2027</v>
      </c>
      <c r="T378" s="127">
        <v>2028</v>
      </c>
      <c r="U378" s="127">
        <v>2029</v>
      </c>
      <c r="V378" s="127">
        <v>2030</v>
      </c>
      <c r="W378" s="127">
        <v>2031</v>
      </c>
      <c r="X378" s="127">
        <v>2032</v>
      </c>
      <c r="Y378" s="127">
        <v>2033</v>
      </c>
      <c r="Z378" s="127">
        <v>2034</v>
      </c>
      <c r="AA378" s="127">
        <v>2035</v>
      </c>
      <c r="AB378" s="127">
        <v>2036</v>
      </c>
      <c r="AC378" s="127">
        <v>2037</v>
      </c>
      <c r="AD378" s="127">
        <v>2038</v>
      </c>
      <c r="AE378" s="127">
        <v>2039</v>
      </c>
      <c r="AF378" s="127">
        <v>2040</v>
      </c>
      <c r="AG378" s="127">
        <v>2041</v>
      </c>
      <c r="AH378" s="127">
        <v>2042</v>
      </c>
      <c r="AI378" s="127">
        <v>2043</v>
      </c>
      <c r="AJ378" s="127">
        <v>2044</v>
      </c>
      <c r="AK378" s="127">
        <v>2045</v>
      </c>
      <c r="AL378" s="127">
        <v>2046</v>
      </c>
      <c r="AM378" s="127">
        <v>2047</v>
      </c>
      <c r="AN378" s="127">
        <v>2048</v>
      </c>
      <c r="AO378" s="127">
        <v>2049</v>
      </c>
      <c r="AP378" s="127">
        <v>2050</v>
      </c>
    </row>
    <row r="379" spans="7:43" ht="14.25" customHeight="1" x14ac:dyDescent="0.2">
      <c r="G379" s="143"/>
      <c r="H379" s="412" t="s">
        <v>975</v>
      </c>
      <c r="J379" s="346" t="s">
        <v>976</v>
      </c>
      <c r="K379" s="140" t="s">
        <v>977</v>
      </c>
      <c r="L379" s="140" t="s">
        <v>948</v>
      </c>
      <c r="M379" s="128">
        <v>0.12363699102240765</v>
      </c>
      <c r="N379" s="128">
        <v>0.12407533903510089</v>
      </c>
      <c r="O379" s="128">
        <v>0.12522157879350054</v>
      </c>
      <c r="P379" s="128">
        <v>0.12556288543653779</v>
      </c>
      <c r="Q379" s="128">
        <v>0.12572339643220692</v>
      </c>
      <c r="R379" s="128">
        <v>0.12589298767474305</v>
      </c>
      <c r="S379" s="128">
        <v>0.12607245211575796</v>
      </c>
      <c r="T379" s="128">
        <v>0.1262626777669314</v>
      </c>
      <c r="U379" s="128">
        <v>0.12646466238183782</v>
      </c>
      <c r="V379" s="128">
        <v>0.12667953094471299</v>
      </c>
      <c r="W379" s="128">
        <v>0.12690855661271902</v>
      </c>
      <c r="X379" s="128">
        <v>0.12715318593413291</v>
      </c>
      <c r="Y379" s="128">
        <v>0.12741506939655345</v>
      </c>
      <c r="Z379" s="128">
        <v>0.12769609866692841</v>
      </c>
      <c r="AA379" s="128">
        <v>0.12799845229772849</v>
      </c>
      <c r="AB379" s="128">
        <v>0.12809964876253921</v>
      </c>
      <c r="AC379" s="128">
        <v>0.12820331136258978</v>
      </c>
      <c r="AD379" s="128">
        <v>0.1283095313166473</v>
      </c>
      <c r="AE379" s="128">
        <v>0.12841840439628086</v>
      </c>
      <c r="AF379" s="128">
        <v>0.1285300312133803</v>
      </c>
      <c r="AG379" s="128">
        <v>0.12864451752969527</v>
      </c>
      <c r="AH379" s="128">
        <v>0.12876197459046554</v>
      </c>
      <c r="AI379" s="128">
        <v>0.12888251948427076</v>
      </c>
      <c r="AJ379" s="128">
        <v>0.12695400966081882</v>
      </c>
      <c r="AK379" s="128">
        <v>0.12498303632729861</v>
      </c>
      <c r="AL379" s="128">
        <v>0.12056305880727472</v>
      </c>
      <c r="AM379" s="128">
        <v>0.12056298580367798</v>
      </c>
      <c r="AN379" s="128">
        <v>0.12056291078133803</v>
      </c>
      <c r="AO379" s="128">
        <v>0.12056283365548932</v>
      </c>
      <c r="AP379" s="128">
        <v>0.12056275433655327</v>
      </c>
    </row>
    <row r="380" spans="7:43" ht="14.25" customHeight="1" x14ac:dyDescent="0.2">
      <c r="G380" s="143"/>
      <c r="H380" s="412"/>
      <c r="J380" s="347"/>
      <c r="K380" s="140" t="s">
        <v>977</v>
      </c>
      <c r="L380" s="140" t="s">
        <v>949</v>
      </c>
      <c r="M380" s="128">
        <v>0.12363699102240765</v>
      </c>
      <c r="N380" s="128">
        <v>0.12407533903510089</v>
      </c>
      <c r="O380" s="128">
        <v>0.12522157879350054</v>
      </c>
      <c r="P380" s="128">
        <v>0.12556288543653779</v>
      </c>
      <c r="Q380" s="128">
        <v>0.12572339643220692</v>
      </c>
      <c r="R380" s="128">
        <v>0.12589298767474305</v>
      </c>
      <c r="S380" s="128">
        <v>0.12607245211575796</v>
      </c>
      <c r="T380" s="128">
        <v>0.1262626777669314</v>
      </c>
      <c r="U380" s="128">
        <v>0.12646466238183782</v>
      </c>
      <c r="V380" s="128">
        <v>0.12667953094471299</v>
      </c>
      <c r="W380" s="128">
        <v>0.12690855661271902</v>
      </c>
      <c r="X380" s="128">
        <v>0.12715318593413291</v>
      </c>
      <c r="Y380" s="128">
        <v>0.12741506939655345</v>
      </c>
      <c r="Z380" s="128">
        <v>0.12769609866692841</v>
      </c>
      <c r="AA380" s="128">
        <v>0.12799845229772849</v>
      </c>
      <c r="AB380" s="128">
        <v>0.12809964876253921</v>
      </c>
      <c r="AC380" s="128">
        <v>0.12820331136258978</v>
      </c>
      <c r="AD380" s="128">
        <v>0.1283095313166473</v>
      </c>
      <c r="AE380" s="128">
        <v>0.12841840439628086</v>
      </c>
      <c r="AF380" s="128">
        <v>0.1285300312133803</v>
      </c>
      <c r="AG380" s="128">
        <v>0.12864451752969527</v>
      </c>
      <c r="AH380" s="128">
        <v>0.12876197459046554</v>
      </c>
      <c r="AI380" s="128">
        <v>0.12888251948427076</v>
      </c>
      <c r="AJ380" s="128">
        <v>0.12695400966081882</v>
      </c>
      <c r="AK380" s="128">
        <v>0.12498303632729861</v>
      </c>
      <c r="AL380" s="128">
        <v>0.12056305880727472</v>
      </c>
      <c r="AM380" s="128">
        <v>0.12056298580367798</v>
      </c>
      <c r="AN380" s="128">
        <v>0.12056291078133803</v>
      </c>
      <c r="AO380" s="128">
        <v>0.12056283365548932</v>
      </c>
      <c r="AP380" s="128">
        <v>0.12056275433655327</v>
      </c>
    </row>
    <row r="381" spans="7:43" ht="14.25" customHeight="1" x14ac:dyDescent="0.2">
      <c r="G381" s="143"/>
      <c r="H381" s="412"/>
      <c r="J381" s="347"/>
      <c r="K381" s="140" t="s">
        <v>977</v>
      </c>
      <c r="L381" s="140" t="s">
        <v>950</v>
      </c>
      <c r="M381" s="128">
        <v>0.12363699102240765</v>
      </c>
      <c r="N381" s="128">
        <v>0.12407533903510089</v>
      </c>
      <c r="O381" s="128">
        <v>0.12522157879350054</v>
      </c>
      <c r="P381" s="128">
        <v>0.12556288543653779</v>
      </c>
      <c r="Q381" s="128">
        <v>0.12572339643220692</v>
      </c>
      <c r="R381" s="128">
        <v>0.12589298767474305</v>
      </c>
      <c r="S381" s="128">
        <v>0.12607245211575796</v>
      </c>
      <c r="T381" s="128">
        <v>0.1262626777669314</v>
      </c>
      <c r="U381" s="128">
        <v>0.12646466238183782</v>
      </c>
      <c r="V381" s="128">
        <v>0.12667953094471299</v>
      </c>
      <c r="W381" s="128">
        <v>0.12690855661271902</v>
      </c>
      <c r="X381" s="128">
        <v>0.12715318593413291</v>
      </c>
      <c r="Y381" s="128">
        <v>0.12741506939655345</v>
      </c>
      <c r="Z381" s="128">
        <v>0.12769609866692841</v>
      </c>
      <c r="AA381" s="128">
        <v>0.12799845229772849</v>
      </c>
      <c r="AB381" s="128">
        <v>0.12809964876253921</v>
      </c>
      <c r="AC381" s="128">
        <v>0.12820331136258978</v>
      </c>
      <c r="AD381" s="128">
        <v>0.1283095313166473</v>
      </c>
      <c r="AE381" s="128">
        <v>0.12841840439628086</v>
      </c>
      <c r="AF381" s="128">
        <v>0.1285300312133803</v>
      </c>
      <c r="AG381" s="128">
        <v>0.12864451752969527</v>
      </c>
      <c r="AH381" s="128">
        <v>0.12876197459046554</v>
      </c>
      <c r="AI381" s="128">
        <v>0.12888251948427076</v>
      </c>
      <c r="AJ381" s="128">
        <v>0.12695400966081882</v>
      </c>
      <c r="AK381" s="128">
        <v>0.12498303632729861</v>
      </c>
      <c r="AL381" s="128">
        <v>0.12056305880727472</v>
      </c>
      <c r="AM381" s="128">
        <v>0.12056298580367798</v>
      </c>
      <c r="AN381" s="128">
        <v>0.12056291078133803</v>
      </c>
      <c r="AO381" s="128">
        <v>0.12056283365548932</v>
      </c>
      <c r="AP381" s="128">
        <v>0.12056275433655327</v>
      </c>
    </row>
    <row r="382" spans="7:43" ht="14.25" customHeight="1" x14ac:dyDescent="0.2">
      <c r="G382" s="143"/>
      <c r="H382" s="412"/>
      <c r="J382" s="347"/>
      <c r="K382" s="140" t="s">
        <v>978</v>
      </c>
      <c r="L382" s="140" t="s">
        <v>946</v>
      </c>
      <c r="M382" s="239">
        <v>0.30000001192092896</v>
      </c>
      <c r="N382" s="239">
        <v>0.30000001192092896</v>
      </c>
      <c r="O382" s="239">
        <v>0</v>
      </c>
      <c r="P382" s="239">
        <v>0</v>
      </c>
      <c r="Q382" s="239">
        <v>0</v>
      </c>
      <c r="R382" s="239">
        <v>0</v>
      </c>
      <c r="S382" s="239">
        <v>0</v>
      </c>
      <c r="T382" s="239">
        <v>0</v>
      </c>
      <c r="U382" s="239">
        <v>0</v>
      </c>
      <c r="V382" s="239">
        <v>0</v>
      </c>
      <c r="W382" s="239">
        <v>0</v>
      </c>
      <c r="X382" s="239">
        <v>0</v>
      </c>
      <c r="Y382" s="239">
        <v>0</v>
      </c>
      <c r="Z382" s="239">
        <v>0</v>
      </c>
      <c r="AA382" s="239">
        <v>0</v>
      </c>
      <c r="AB382" s="239">
        <v>0</v>
      </c>
      <c r="AC382" s="239">
        <v>0</v>
      </c>
      <c r="AD382" s="239">
        <v>0</v>
      </c>
      <c r="AE382" s="239">
        <v>0</v>
      </c>
      <c r="AF382" s="239">
        <v>0</v>
      </c>
      <c r="AG382" s="239">
        <v>0</v>
      </c>
      <c r="AH382" s="239">
        <v>0</v>
      </c>
      <c r="AI382" s="239">
        <v>0</v>
      </c>
      <c r="AJ382" s="239">
        <v>0</v>
      </c>
      <c r="AK382" s="239">
        <v>0</v>
      </c>
      <c r="AL382" s="239">
        <v>0</v>
      </c>
      <c r="AM382" s="239">
        <v>0</v>
      </c>
      <c r="AN382" s="239">
        <v>0</v>
      </c>
      <c r="AO382" s="239">
        <v>0</v>
      </c>
      <c r="AP382" s="239">
        <v>0</v>
      </c>
    </row>
    <row r="383" spans="7:43" ht="14.25" customHeight="1" x14ac:dyDescent="0.2">
      <c r="G383" s="143"/>
      <c r="H383" s="412"/>
      <c r="J383" s="347"/>
      <c r="K383" s="140" t="s">
        <v>729</v>
      </c>
      <c r="L383" s="140" t="s">
        <v>948</v>
      </c>
      <c r="M383" s="240">
        <v>0</v>
      </c>
      <c r="N383" s="240">
        <v>0</v>
      </c>
      <c r="O383" s="240">
        <v>20.709175464642382</v>
      </c>
      <c r="P383" s="240">
        <v>20.752487619115932</v>
      </c>
      <c r="Q383" s="240">
        <v>20.772811882315363</v>
      </c>
      <c r="R383" s="240">
        <v>20.79425483703055</v>
      </c>
      <c r="S383" s="240">
        <v>20.816911406844888</v>
      </c>
      <c r="T383" s="240">
        <v>20.840887555923914</v>
      </c>
      <c r="U383" s="240">
        <v>20.866301940758042</v>
      </c>
      <c r="V383" s="240">
        <v>20.893287867253608</v>
      </c>
      <c r="W383" s="240">
        <v>20.921995621054112</v>
      </c>
      <c r="X383" s="240">
        <v>20.952595256750005</v>
      </c>
      <c r="Y383" s="240">
        <v>20.985279954840106</v>
      </c>
      <c r="Z383" s="240">
        <v>21.020270085812857</v>
      </c>
      <c r="AA383" s="240">
        <v>21.057818161169223</v>
      </c>
      <c r="AB383" s="240">
        <v>21.070362885136568</v>
      </c>
      <c r="AC383" s="240">
        <v>21.083201652505554</v>
      </c>
      <c r="AD383" s="240">
        <v>21.096344907820601</v>
      </c>
      <c r="AE383" s="240">
        <v>21.109803595388112</v>
      </c>
      <c r="AF383" s="240">
        <v>21.123589189479638</v>
      </c>
      <c r="AG383" s="240">
        <v>21.137713726743776</v>
      </c>
      <c r="AH383" s="240">
        <v>21.152189841026978</v>
      </c>
      <c r="AI383" s="240">
        <v>21.167030800802721</v>
      </c>
      <c r="AJ383" s="240">
        <v>15.695764609913677</v>
      </c>
      <c r="AK383" s="240">
        <v>10.339413639341238</v>
      </c>
      <c r="AL383" s="240">
        <v>0</v>
      </c>
      <c r="AM383" s="240">
        <v>0</v>
      </c>
      <c r="AN383" s="240">
        <v>0</v>
      </c>
      <c r="AO383" s="240">
        <v>0</v>
      </c>
      <c r="AP383" s="240">
        <v>0</v>
      </c>
    </row>
    <row r="384" spans="7:43" ht="14.25" customHeight="1" x14ac:dyDescent="0.2">
      <c r="G384" s="143"/>
      <c r="H384" s="412"/>
      <c r="J384" s="347"/>
      <c r="K384" s="140" t="s">
        <v>729</v>
      </c>
      <c r="L384" s="140" t="s">
        <v>949</v>
      </c>
      <c r="M384" s="240">
        <v>0</v>
      </c>
      <c r="N384" s="240">
        <v>0</v>
      </c>
      <c r="O384" s="240">
        <v>20.709175464642382</v>
      </c>
      <c r="P384" s="240">
        <v>20.752487619115932</v>
      </c>
      <c r="Q384" s="240">
        <v>20.772811882315363</v>
      </c>
      <c r="R384" s="240">
        <v>20.79425483703055</v>
      </c>
      <c r="S384" s="240">
        <v>20.816911406844888</v>
      </c>
      <c r="T384" s="240">
        <v>20.840887555923914</v>
      </c>
      <c r="U384" s="240">
        <v>20.866301940758042</v>
      </c>
      <c r="V384" s="240">
        <v>20.893287867253608</v>
      </c>
      <c r="W384" s="240">
        <v>20.921995621054112</v>
      </c>
      <c r="X384" s="240">
        <v>20.952595256750005</v>
      </c>
      <c r="Y384" s="240">
        <v>20.985279954840106</v>
      </c>
      <c r="Z384" s="240">
        <v>21.020270085812857</v>
      </c>
      <c r="AA384" s="240">
        <v>21.057818161169223</v>
      </c>
      <c r="AB384" s="240">
        <v>21.070362885136568</v>
      </c>
      <c r="AC384" s="240">
        <v>21.083201652505554</v>
      </c>
      <c r="AD384" s="240">
        <v>21.096344907820601</v>
      </c>
      <c r="AE384" s="240">
        <v>21.109803595388112</v>
      </c>
      <c r="AF384" s="240">
        <v>21.123589189479638</v>
      </c>
      <c r="AG384" s="240">
        <v>21.137713726743776</v>
      </c>
      <c r="AH384" s="240">
        <v>21.152189841026978</v>
      </c>
      <c r="AI384" s="240">
        <v>21.167030800802721</v>
      </c>
      <c r="AJ384" s="240">
        <v>15.695764609913677</v>
      </c>
      <c r="AK384" s="240">
        <v>10.339413639341238</v>
      </c>
      <c r="AL384" s="240">
        <v>0</v>
      </c>
      <c r="AM384" s="240">
        <v>0</v>
      </c>
      <c r="AN384" s="240">
        <v>0</v>
      </c>
      <c r="AO384" s="240">
        <v>0</v>
      </c>
      <c r="AP384" s="240">
        <v>0</v>
      </c>
    </row>
    <row r="385" spans="7:42" ht="14.25" customHeight="1" x14ac:dyDescent="0.2">
      <c r="G385" s="143"/>
      <c r="H385" s="412"/>
      <c r="J385" s="347"/>
      <c r="K385" s="140" t="s">
        <v>729</v>
      </c>
      <c r="L385" s="140" t="s">
        <v>950</v>
      </c>
      <c r="M385" s="240">
        <v>0</v>
      </c>
      <c r="N385" s="240">
        <v>0</v>
      </c>
      <c r="O385" s="240">
        <v>20.709175464642382</v>
      </c>
      <c r="P385" s="240">
        <v>20.752487619115932</v>
      </c>
      <c r="Q385" s="240">
        <v>20.772811882315363</v>
      </c>
      <c r="R385" s="240">
        <v>20.79425483703055</v>
      </c>
      <c r="S385" s="240">
        <v>20.816911406844888</v>
      </c>
      <c r="T385" s="240">
        <v>20.840887555923914</v>
      </c>
      <c r="U385" s="240">
        <v>20.866301940758042</v>
      </c>
      <c r="V385" s="240">
        <v>20.893287867253608</v>
      </c>
      <c r="W385" s="240">
        <v>20.921995621054112</v>
      </c>
      <c r="X385" s="240">
        <v>20.952595256750005</v>
      </c>
      <c r="Y385" s="240">
        <v>20.985279954840106</v>
      </c>
      <c r="Z385" s="240">
        <v>21.020270085812857</v>
      </c>
      <c r="AA385" s="240">
        <v>21.057818161169223</v>
      </c>
      <c r="AB385" s="240">
        <v>21.070362885136568</v>
      </c>
      <c r="AC385" s="240">
        <v>21.083201652505554</v>
      </c>
      <c r="AD385" s="240">
        <v>21.096344907820601</v>
      </c>
      <c r="AE385" s="240">
        <v>21.109803595388112</v>
      </c>
      <c r="AF385" s="240">
        <v>21.123589189479638</v>
      </c>
      <c r="AG385" s="240">
        <v>21.137713726743776</v>
      </c>
      <c r="AH385" s="240">
        <v>21.152189841026978</v>
      </c>
      <c r="AI385" s="240">
        <v>21.167030800802721</v>
      </c>
      <c r="AJ385" s="240">
        <v>15.695764609913677</v>
      </c>
      <c r="AK385" s="240">
        <v>10.339413639341238</v>
      </c>
      <c r="AL385" s="240">
        <v>0</v>
      </c>
      <c r="AM385" s="240">
        <v>0</v>
      </c>
      <c r="AN385" s="240">
        <v>0</v>
      </c>
      <c r="AO385" s="240">
        <v>0</v>
      </c>
      <c r="AP385" s="240">
        <v>0</v>
      </c>
    </row>
    <row r="386" spans="7:42" ht="14.25" customHeight="1" x14ac:dyDescent="0.2">
      <c r="G386" s="143"/>
      <c r="H386" s="412"/>
      <c r="J386" s="347"/>
      <c r="K386" s="140" t="s">
        <v>979</v>
      </c>
      <c r="L386" s="140" t="s">
        <v>948</v>
      </c>
      <c r="M386" s="243">
        <v>0.8323847066597686</v>
      </c>
      <c r="N386" s="243">
        <v>0.83237735642491062</v>
      </c>
      <c r="O386" s="243">
        <v>0.83253049529129575</v>
      </c>
      <c r="P386" s="243">
        <v>0.83200904143567667</v>
      </c>
      <c r="Q386" s="243">
        <v>0.83146072596802689</v>
      </c>
      <c r="R386" s="243">
        <v>0.83088242234251153</v>
      </c>
      <c r="S386" s="243">
        <v>0.83027160067817385</v>
      </c>
      <c r="T386" s="243">
        <v>0.82962543834541935</v>
      </c>
      <c r="U386" s="243">
        <v>0.82894077635972574</v>
      </c>
      <c r="V386" s="243">
        <v>0.82821406774244388</v>
      </c>
      <c r="W386" s="243">
        <v>0.82744131606750493</v>
      </c>
      <c r="X386" s="243">
        <v>0.82661800194705326</v>
      </c>
      <c r="Y386" s="243">
        <v>0.82573899460111588</v>
      </c>
      <c r="Z386" s="243">
        <v>0.82479844485719245</v>
      </c>
      <c r="AA386" s="243">
        <v>0.82378965486565259</v>
      </c>
      <c r="AB386" s="243">
        <v>0.82345273834432042</v>
      </c>
      <c r="AC386" s="243">
        <v>0.82310798507763572</v>
      </c>
      <c r="AD386" s="243">
        <v>0.8227551184488654</v>
      </c>
      <c r="AE386" s="243">
        <v>0.82239384866919618</v>
      </c>
      <c r="AF386" s="243">
        <v>0.82202387198427473</v>
      </c>
      <c r="AG386" s="243">
        <v>0.82164486982281804</v>
      </c>
      <c r="AH386" s="243">
        <v>0.82125650788204152</v>
      </c>
      <c r="AI386" s="243">
        <v>0.82085843514466439</v>
      </c>
      <c r="AJ386" s="243">
        <v>0.82728817853653891</v>
      </c>
      <c r="AK386" s="243">
        <v>0.83399779006778796</v>
      </c>
      <c r="AL386" s="243">
        <v>0.84958031705673931</v>
      </c>
      <c r="AM386" s="243">
        <v>0.84958058080930599</v>
      </c>
      <c r="AN386" s="243">
        <v>0.84958085185555665</v>
      </c>
      <c r="AO386" s="243">
        <v>0.84958113050175876</v>
      </c>
      <c r="AP386" s="243">
        <v>0.84958141707156665</v>
      </c>
    </row>
    <row r="387" spans="7:42" ht="14.25" customHeight="1" x14ac:dyDescent="0.2">
      <c r="G387" s="143"/>
      <c r="H387" s="412"/>
      <c r="J387" s="347"/>
      <c r="K387" s="140" t="s">
        <v>979</v>
      </c>
      <c r="L387" s="140" t="s">
        <v>949</v>
      </c>
      <c r="M387" s="243">
        <v>0.8323847066597686</v>
      </c>
      <c r="N387" s="243">
        <v>0.83237735642491062</v>
      </c>
      <c r="O387" s="243">
        <v>0.83253049529129575</v>
      </c>
      <c r="P387" s="243">
        <v>0.83200904143567667</v>
      </c>
      <c r="Q387" s="243">
        <v>0.83146072596802689</v>
      </c>
      <c r="R387" s="243">
        <v>0.83088242234251153</v>
      </c>
      <c r="S387" s="243">
        <v>0.83027160067817385</v>
      </c>
      <c r="T387" s="243">
        <v>0.82962543834541935</v>
      </c>
      <c r="U387" s="243">
        <v>0.82894077635972574</v>
      </c>
      <c r="V387" s="243">
        <v>0.82821406774244388</v>
      </c>
      <c r="W387" s="243">
        <v>0.82744131606750493</v>
      </c>
      <c r="X387" s="243">
        <v>0.82661800194705326</v>
      </c>
      <c r="Y387" s="243">
        <v>0.82573899460111588</v>
      </c>
      <c r="Z387" s="243">
        <v>0.82479844485719245</v>
      </c>
      <c r="AA387" s="243">
        <v>0.82378965486565259</v>
      </c>
      <c r="AB387" s="243">
        <v>0.82345273834432042</v>
      </c>
      <c r="AC387" s="243">
        <v>0.82310798507763572</v>
      </c>
      <c r="AD387" s="243">
        <v>0.8227551184488654</v>
      </c>
      <c r="AE387" s="243">
        <v>0.82239384866919618</v>
      </c>
      <c r="AF387" s="243">
        <v>0.82202387198427473</v>
      </c>
      <c r="AG387" s="243">
        <v>0.82164486982281804</v>
      </c>
      <c r="AH387" s="243">
        <v>0.82125650788204152</v>
      </c>
      <c r="AI387" s="243">
        <v>0.82085843514466439</v>
      </c>
      <c r="AJ387" s="243">
        <v>0.82728817853653891</v>
      </c>
      <c r="AK387" s="243">
        <v>0.83399779006778796</v>
      </c>
      <c r="AL387" s="243">
        <v>0.84958031705673931</v>
      </c>
      <c r="AM387" s="243">
        <v>0.84958058080930599</v>
      </c>
      <c r="AN387" s="243">
        <v>0.84958085185555665</v>
      </c>
      <c r="AO387" s="243">
        <v>0.84958113050175876</v>
      </c>
      <c r="AP387" s="243">
        <v>0.84958141707156665</v>
      </c>
    </row>
    <row r="388" spans="7:42" ht="14.25" customHeight="1" x14ac:dyDescent="0.2">
      <c r="G388" s="143"/>
      <c r="H388" s="412"/>
      <c r="J388" s="347"/>
      <c r="K388" s="140" t="s">
        <v>979</v>
      </c>
      <c r="L388" s="140" t="s">
        <v>950</v>
      </c>
      <c r="M388" s="243">
        <v>0.8323847066597686</v>
      </c>
      <c r="N388" s="243">
        <v>0.83237735642491062</v>
      </c>
      <c r="O388" s="243">
        <v>0.83253049529129575</v>
      </c>
      <c r="P388" s="243">
        <v>0.83200904143567667</v>
      </c>
      <c r="Q388" s="243">
        <v>0.83146072596802689</v>
      </c>
      <c r="R388" s="243">
        <v>0.83088242234251153</v>
      </c>
      <c r="S388" s="243">
        <v>0.83027160067817385</v>
      </c>
      <c r="T388" s="243">
        <v>0.82962543834541935</v>
      </c>
      <c r="U388" s="243">
        <v>0.82894077635972574</v>
      </c>
      <c r="V388" s="243">
        <v>0.82821406774244388</v>
      </c>
      <c r="W388" s="243">
        <v>0.82744131606750493</v>
      </c>
      <c r="X388" s="243">
        <v>0.82661800194705326</v>
      </c>
      <c r="Y388" s="243">
        <v>0.82573899460111588</v>
      </c>
      <c r="Z388" s="243">
        <v>0.82479844485719245</v>
      </c>
      <c r="AA388" s="243">
        <v>0.82378965486565259</v>
      </c>
      <c r="AB388" s="243">
        <v>0.82345273834432042</v>
      </c>
      <c r="AC388" s="243">
        <v>0.82310798507763572</v>
      </c>
      <c r="AD388" s="243">
        <v>0.8227551184488654</v>
      </c>
      <c r="AE388" s="243">
        <v>0.82239384866919618</v>
      </c>
      <c r="AF388" s="243">
        <v>0.82202387198427473</v>
      </c>
      <c r="AG388" s="243">
        <v>0.82164486982281804</v>
      </c>
      <c r="AH388" s="243">
        <v>0.82125650788204152</v>
      </c>
      <c r="AI388" s="243">
        <v>0.82085843514466439</v>
      </c>
      <c r="AJ388" s="243">
        <v>0.82728817853653891</v>
      </c>
      <c r="AK388" s="243">
        <v>0.83399779006778796</v>
      </c>
      <c r="AL388" s="243">
        <v>0.84958031705673931</v>
      </c>
      <c r="AM388" s="243">
        <v>0.84958058080930599</v>
      </c>
      <c r="AN388" s="243">
        <v>0.84958085185555665</v>
      </c>
      <c r="AO388" s="243">
        <v>0.84958113050175876</v>
      </c>
      <c r="AP388" s="243">
        <v>0.84958141707156665</v>
      </c>
    </row>
    <row r="389" spans="7:42" ht="14.25" customHeight="1" x14ac:dyDescent="0.2">
      <c r="G389" s="143"/>
      <c r="H389" s="412"/>
      <c r="J389" s="347"/>
      <c r="K389" s="140" t="s">
        <v>980</v>
      </c>
      <c r="L389" s="140" t="s">
        <v>948</v>
      </c>
      <c r="M389" s="243">
        <v>0.69739097681934359</v>
      </c>
      <c r="N389" s="243">
        <v>0.69739314239687289</v>
      </c>
      <c r="O389" s="243">
        <v>1.0580482770159176</v>
      </c>
      <c r="P389" s="243">
        <v>1.0582290233429259</v>
      </c>
      <c r="Q389" s="243">
        <v>1.0584190804414624</v>
      </c>
      <c r="R389" s="243">
        <v>1.0586195320347933</v>
      </c>
      <c r="S389" s="243">
        <v>1.0588312550302155</v>
      </c>
      <c r="T389" s="243">
        <v>1.0590552278075533</v>
      </c>
      <c r="U389" s="243">
        <v>1.0592925453339705</v>
      </c>
      <c r="V389" s="243">
        <v>1.0595444370631497</v>
      </c>
      <c r="W389" s="243">
        <v>1.0598122882362297</v>
      </c>
      <c r="X389" s="243">
        <v>1.0600976653633565</v>
      </c>
      <c r="Y389" s="243">
        <v>1.0604023468754009</v>
      </c>
      <c r="Z389" s="243">
        <v>1.0607283602124411</v>
      </c>
      <c r="AA389" s="243">
        <v>1.0610780269830069</v>
      </c>
      <c r="AB389" s="243">
        <v>1.0611948089821868</v>
      </c>
      <c r="AC389" s="243">
        <v>1.061314307353914</v>
      </c>
      <c r="AD389" s="243">
        <v>1.0614366179790764</v>
      </c>
      <c r="AE389" s="243">
        <v>1.0615618413042673</v>
      </c>
      <c r="AF389" s="243">
        <v>1.0616900826168163</v>
      </c>
      <c r="AG389" s="243">
        <v>1.0618214523398959</v>
      </c>
      <c r="AH389" s="243">
        <v>1.061956066349532</v>
      </c>
      <c r="AI389" s="243">
        <v>1.0620940463153292</v>
      </c>
      <c r="AJ389" s="243">
        <v>1.0598653687647386</v>
      </c>
      <c r="AK389" s="243">
        <v>1.0575396833242006</v>
      </c>
      <c r="AL389" s="243">
        <v>1.0521384680710952</v>
      </c>
      <c r="AM389" s="243">
        <v>1.0521383766491847</v>
      </c>
      <c r="AN389" s="243">
        <v>1.0521382826991377</v>
      </c>
      <c r="AO389" s="243">
        <v>1.0521381861147956</v>
      </c>
      <c r="AP389" s="243">
        <v>1.0521380867839736</v>
      </c>
    </row>
    <row r="390" spans="7:42" ht="14.25" customHeight="1" x14ac:dyDescent="0.2">
      <c r="G390" s="143"/>
      <c r="H390" s="412"/>
      <c r="J390" s="347"/>
      <c r="K390" s="140" t="s">
        <v>980</v>
      </c>
      <c r="L390" s="140" t="s">
        <v>949</v>
      </c>
      <c r="M390" s="243">
        <v>0.69739097681934359</v>
      </c>
      <c r="N390" s="243">
        <v>0.69739314239687289</v>
      </c>
      <c r="O390" s="243">
        <v>1.0580482770159176</v>
      </c>
      <c r="P390" s="243">
        <v>1.0582290233429259</v>
      </c>
      <c r="Q390" s="243">
        <v>1.0584190804414624</v>
      </c>
      <c r="R390" s="243">
        <v>1.0586195320347933</v>
      </c>
      <c r="S390" s="243">
        <v>1.0588312550302155</v>
      </c>
      <c r="T390" s="243">
        <v>1.0590552278075533</v>
      </c>
      <c r="U390" s="243">
        <v>1.0592925453339705</v>
      </c>
      <c r="V390" s="243">
        <v>1.0595444370631497</v>
      </c>
      <c r="W390" s="243">
        <v>1.0598122882362297</v>
      </c>
      <c r="X390" s="243">
        <v>1.0600976653633565</v>
      </c>
      <c r="Y390" s="243">
        <v>1.0604023468754009</v>
      </c>
      <c r="Z390" s="243">
        <v>1.0607283602124411</v>
      </c>
      <c r="AA390" s="243">
        <v>1.0610780269830069</v>
      </c>
      <c r="AB390" s="243">
        <v>1.0611948089821868</v>
      </c>
      <c r="AC390" s="243">
        <v>1.061314307353914</v>
      </c>
      <c r="AD390" s="243">
        <v>1.0614366179790764</v>
      </c>
      <c r="AE390" s="243">
        <v>1.0615618413042673</v>
      </c>
      <c r="AF390" s="243">
        <v>1.0616900826168163</v>
      </c>
      <c r="AG390" s="243">
        <v>1.0618214523398959</v>
      </c>
      <c r="AH390" s="243">
        <v>1.061956066349532</v>
      </c>
      <c r="AI390" s="243">
        <v>1.0620940463153292</v>
      </c>
      <c r="AJ390" s="243">
        <v>1.0598653687647386</v>
      </c>
      <c r="AK390" s="243">
        <v>1.0575396833242006</v>
      </c>
      <c r="AL390" s="243">
        <v>1.0521384680710952</v>
      </c>
      <c r="AM390" s="243">
        <v>1.0521383766491847</v>
      </c>
      <c r="AN390" s="243">
        <v>1.0521382826991377</v>
      </c>
      <c r="AO390" s="243">
        <v>1.0521381861147956</v>
      </c>
      <c r="AP390" s="243">
        <v>1.0521380867839736</v>
      </c>
    </row>
    <row r="391" spans="7:42" ht="15" customHeight="1" x14ac:dyDescent="0.2">
      <c r="G391" s="143"/>
      <c r="H391" s="412"/>
      <c r="J391" s="347"/>
      <c r="K391" s="140" t="s">
        <v>980</v>
      </c>
      <c r="L391" s="140" t="s">
        <v>950</v>
      </c>
      <c r="M391" s="243">
        <v>0.69739097681934359</v>
      </c>
      <c r="N391" s="243">
        <v>0.69739314239687289</v>
      </c>
      <c r="O391" s="243">
        <v>1.0580482770159176</v>
      </c>
      <c r="P391" s="243">
        <v>1.0582290233429259</v>
      </c>
      <c r="Q391" s="243">
        <v>1.0584190804414624</v>
      </c>
      <c r="R391" s="243">
        <v>1.0586195320347933</v>
      </c>
      <c r="S391" s="243">
        <v>1.0588312550302155</v>
      </c>
      <c r="T391" s="243">
        <v>1.0590552278075533</v>
      </c>
      <c r="U391" s="243">
        <v>1.0592925453339705</v>
      </c>
      <c r="V391" s="243">
        <v>1.0595444370631497</v>
      </c>
      <c r="W391" s="243">
        <v>1.0598122882362297</v>
      </c>
      <c r="X391" s="243">
        <v>1.0600976653633565</v>
      </c>
      <c r="Y391" s="243">
        <v>1.0604023468754009</v>
      </c>
      <c r="Z391" s="243">
        <v>1.0607283602124411</v>
      </c>
      <c r="AA391" s="243">
        <v>1.0610780269830069</v>
      </c>
      <c r="AB391" s="243">
        <v>1.0611948089821868</v>
      </c>
      <c r="AC391" s="243">
        <v>1.061314307353914</v>
      </c>
      <c r="AD391" s="243">
        <v>1.0614366179790764</v>
      </c>
      <c r="AE391" s="243">
        <v>1.0615618413042673</v>
      </c>
      <c r="AF391" s="243">
        <v>1.0616900826168163</v>
      </c>
      <c r="AG391" s="243">
        <v>1.0618214523398959</v>
      </c>
      <c r="AH391" s="243">
        <v>1.061956066349532</v>
      </c>
      <c r="AI391" s="243">
        <v>1.0620940463153292</v>
      </c>
      <c r="AJ391" s="243">
        <v>1.0598653687647386</v>
      </c>
      <c r="AK391" s="243">
        <v>1.0575396833242006</v>
      </c>
      <c r="AL391" s="243">
        <v>1.0521384680710952</v>
      </c>
      <c r="AM391" s="243">
        <v>1.0521383766491847</v>
      </c>
      <c r="AN391" s="243">
        <v>1.0521382826991377</v>
      </c>
      <c r="AO391" s="243">
        <v>1.0521381861147956</v>
      </c>
      <c r="AP391" s="243">
        <v>1.0521380867839736</v>
      </c>
    </row>
    <row r="392" spans="7:42" ht="14.25" customHeight="1" x14ac:dyDescent="0.2">
      <c r="G392" s="143"/>
      <c r="H392" s="238"/>
      <c r="I392" s="244" t="s">
        <v>981</v>
      </c>
      <c r="J392" s="245"/>
      <c r="K392" s="246" t="s">
        <v>983</v>
      </c>
      <c r="L392" s="246"/>
      <c r="M392" s="127">
        <v>2021</v>
      </c>
      <c r="N392" s="127">
        <v>2022</v>
      </c>
      <c r="O392" s="127">
        <v>2023</v>
      </c>
      <c r="P392" s="127">
        <v>2024</v>
      </c>
      <c r="Q392" s="127">
        <v>2025</v>
      </c>
      <c r="R392" s="127">
        <v>2026</v>
      </c>
      <c r="S392" s="127">
        <v>2027</v>
      </c>
      <c r="T392" s="127">
        <v>2028</v>
      </c>
      <c r="U392" s="127">
        <v>2029</v>
      </c>
      <c r="V392" s="127">
        <v>2030</v>
      </c>
      <c r="W392" s="127">
        <v>2031</v>
      </c>
      <c r="X392" s="127">
        <v>2032</v>
      </c>
      <c r="Y392" s="127">
        <v>2033</v>
      </c>
      <c r="Z392" s="127">
        <v>2034</v>
      </c>
      <c r="AA392" s="127">
        <v>2035</v>
      </c>
      <c r="AB392" s="127">
        <v>2036</v>
      </c>
      <c r="AC392" s="127">
        <v>2037</v>
      </c>
      <c r="AD392" s="127">
        <v>2038</v>
      </c>
      <c r="AE392" s="127">
        <v>2039</v>
      </c>
      <c r="AF392" s="127">
        <v>2040</v>
      </c>
      <c r="AG392" s="127">
        <v>2041</v>
      </c>
      <c r="AH392" s="127">
        <v>2042</v>
      </c>
      <c r="AI392" s="127">
        <v>2043</v>
      </c>
      <c r="AJ392" s="127">
        <v>2044</v>
      </c>
      <c r="AK392" s="127">
        <v>2045</v>
      </c>
      <c r="AL392" s="127">
        <v>2046</v>
      </c>
      <c r="AM392" s="127">
        <v>2047</v>
      </c>
      <c r="AN392" s="127">
        <v>2048</v>
      </c>
      <c r="AO392" s="127">
        <v>2049</v>
      </c>
      <c r="AP392" s="127">
        <v>2050</v>
      </c>
    </row>
    <row r="393" spans="7:42" ht="14.25" customHeight="1" x14ac:dyDescent="0.2">
      <c r="G393" s="143"/>
      <c r="H393" s="238"/>
      <c r="I393" s="135">
        <v>0.2</v>
      </c>
      <c r="J393" s="249" t="s">
        <v>982</v>
      </c>
      <c r="K393" s="247">
        <v>1</v>
      </c>
      <c r="L393" s="247"/>
      <c r="M393" s="248">
        <v>0.93493319502615368</v>
      </c>
      <c r="N393" s="248">
        <v>0.93493008759690233</v>
      </c>
      <c r="O393" s="248">
        <v>0.93499482433121783</v>
      </c>
      <c r="P393" s="248">
        <v>0.93477434450358987</v>
      </c>
      <c r="Q393" s="248">
        <v>0.93454237118559647</v>
      </c>
      <c r="R393" s="248">
        <v>0.93429755974723527</v>
      </c>
      <c r="S393" s="248">
        <v>0.93403881380718035</v>
      </c>
      <c r="T393" s="248">
        <v>0.93376490850058314</v>
      </c>
      <c r="U393" s="248">
        <v>0.93347447108886061</v>
      </c>
      <c r="V393" s="248">
        <v>0.93316595794878821</v>
      </c>
      <c r="W393" s="248">
        <v>0.9328376271267006</v>
      </c>
      <c r="X393" s="248">
        <v>0.93248750542754388</v>
      </c>
      <c r="Y393" s="248">
        <v>0.93211334872555573</v>
      </c>
      <c r="Z393" s="248">
        <v>0.93171259380990601</v>
      </c>
      <c r="AA393" s="248">
        <v>0.93128229958133191</v>
      </c>
      <c r="AB393" s="248">
        <v>0.93113848259923415</v>
      </c>
      <c r="AC393" s="248">
        <v>0.93099126489576667</v>
      </c>
      <c r="AD393" s="248">
        <v>0.93084052440651943</v>
      </c>
      <c r="AE393" s="248">
        <v>0.93068613315456505</v>
      </c>
      <c r="AF393" s="248">
        <v>0.93052795688806045</v>
      </c>
      <c r="AG393" s="248">
        <v>0.93036585469091493</v>
      </c>
      <c r="AH393" s="248">
        <v>0.93019967856404639</v>
      </c>
      <c r="AI393" s="248">
        <v>0.93002927297473192</v>
      </c>
      <c r="AJ393" s="248">
        <v>0.9327725280641872</v>
      </c>
      <c r="AK393" s="248">
        <v>0.93561454731665972</v>
      </c>
      <c r="AL393" s="248">
        <v>0.94213528112168754</v>
      </c>
      <c r="AM393" s="248">
        <v>0.94213539056597673</v>
      </c>
      <c r="AN393" s="248">
        <v>0.94213550303675231</v>
      </c>
      <c r="AO393" s="248">
        <v>0.94213561866109741</v>
      </c>
      <c r="AP393" s="248">
        <v>0.94213573757330948</v>
      </c>
    </row>
    <row r="394" spans="7:42" ht="14.25" customHeight="1" x14ac:dyDescent="0.2">
      <c r="G394" s="143"/>
      <c r="H394" s="238"/>
      <c r="I394" s="135">
        <v>0.32</v>
      </c>
      <c r="J394" s="249"/>
      <c r="K394" s="247">
        <v>2</v>
      </c>
      <c r="L394" s="247"/>
      <c r="M394" s="248">
        <v>0.87410007916181187</v>
      </c>
      <c r="N394" s="248">
        <v>0.87409426869395135</v>
      </c>
      <c r="O394" s="248">
        <v>0.87421532152616488</v>
      </c>
      <c r="P394" s="248">
        <v>0.87380307514211619</v>
      </c>
      <c r="Q394" s="248">
        <v>0.87336944354119705</v>
      </c>
      <c r="R394" s="248">
        <v>0.87291193014963864</v>
      </c>
      <c r="S394" s="248">
        <v>0.87242850569832464</v>
      </c>
      <c r="T394" s="248">
        <v>0.87191690434710245</v>
      </c>
      <c r="U394" s="248">
        <v>0.8713745881746281</v>
      </c>
      <c r="V394" s="248">
        <v>0.87079870507447943</v>
      </c>
      <c r="W394" s="248">
        <v>0.87018603858337329</v>
      </c>
      <c r="X394" s="248">
        <v>0.86953294777848356</v>
      </c>
      <c r="Y394" s="248">
        <v>0.86883529487236943</v>
      </c>
      <c r="Z394" s="248">
        <v>0.86808835746398283</v>
      </c>
      <c r="AA394" s="248">
        <v>0.86728672151349362</v>
      </c>
      <c r="AB394" s="248">
        <v>0.86701887377720432</v>
      </c>
      <c r="AC394" s="248">
        <v>0.86674473531221952</v>
      </c>
      <c r="AD394" s="248">
        <v>0.86646408187740409</v>
      </c>
      <c r="AE394" s="248">
        <v>0.86617667844619672</v>
      </c>
      <c r="AF394" s="248">
        <v>0.86588227855026823</v>
      </c>
      <c r="AG394" s="248">
        <v>0.86558062357475662</v>
      </c>
      <c r="AH394" s="248">
        <v>0.8652714420006552</v>
      </c>
      <c r="AI394" s="248">
        <v>0.86495444858990844</v>
      </c>
      <c r="AJ394" s="248">
        <v>0.87006458911125495</v>
      </c>
      <c r="AK394" s="248">
        <v>0.875374581150558</v>
      </c>
      <c r="AL394" s="248">
        <v>0.88761888793424126</v>
      </c>
      <c r="AM394" s="248">
        <v>0.88761909415690554</v>
      </c>
      <c r="AN394" s="248">
        <v>0.88761930608231443</v>
      </c>
      <c r="AO394" s="248">
        <v>0.88761952394992871</v>
      </c>
      <c r="AP394" s="248">
        <v>0.88761974801280386</v>
      </c>
    </row>
    <row r="395" spans="7:42" ht="14.25" customHeight="1" x14ac:dyDescent="0.2">
      <c r="G395" s="143"/>
      <c r="H395" s="238"/>
      <c r="I395" s="135">
        <v>0.192</v>
      </c>
      <c r="J395" s="249"/>
      <c r="K395" s="247">
        <v>3</v>
      </c>
      <c r="L395" s="247"/>
      <c r="M395" s="248">
        <v>0.81722517978336662</v>
      </c>
      <c r="N395" s="248">
        <v>0.81721703119798628</v>
      </c>
      <c r="O395" s="248">
        <v>0.81738680097801564</v>
      </c>
      <c r="P395" s="248">
        <v>0.81680869679119283</v>
      </c>
      <c r="Q395" s="248">
        <v>0.81620075068803521</v>
      </c>
      <c r="R395" s="248">
        <v>0.81555948621305641</v>
      </c>
      <c r="S395" s="248">
        <v>0.81488208659403416</v>
      </c>
      <c r="T395" s="248">
        <v>0.81416540840778384</v>
      </c>
      <c r="U395" s="248">
        <v>0.81340593281658458</v>
      </c>
      <c r="V395" s="248">
        <v>0.8125997078013909</v>
      </c>
      <c r="W395" s="248">
        <v>0.81174227939089749</v>
      </c>
      <c r="X395" s="248">
        <v>0.81082860936101686</v>
      </c>
      <c r="Y395" s="248">
        <v>0.80985297619443997</v>
      </c>
      <c r="Z395" s="248">
        <v>0.80880885518894829</v>
      </c>
      <c r="AA395" s="248">
        <v>0.80768877240744041</v>
      </c>
      <c r="AB395" s="248">
        <v>0.80731463851380292</v>
      </c>
      <c r="AC395" s="248">
        <v>0.80693177747006983</v>
      </c>
      <c r="AD395" s="248">
        <v>0.80653988035417612</v>
      </c>
      <c r="AE395" s="248">
        <v>0.80613862349175602</v>
      </c>
      <c r="AF395" s="248">
        <v>0.80572766756495962</v>
      </c>
      <c r="AG395" s="248">
        <v>0.80530665665602352</v>
      </c>
      <c r="AH395" s="248">
        <v>0.80487521721965838</v>
      </c>
      <c r="AI395" s="248">
        <v>0.80443295697833261</v>
      </c>
      <c r="AJ395" s="248">
        <v>0.81157234636443354</v>
      </c>
      <c r="AK395" s="248">
        <v>0.81901319247568993</v>
      </c>
      <c r="AL395" s="248">
        <v>0.83625707051284592</v>
      </c>
      <c r="AM395" s="248">
        <v>0.83625736194733469</v>
      </c>
      <c r="AN395" s="248">
        <v>0.83625766144099445</v>
      </c>
      <c r="AO395" s="248">
        <v>0.83625796933223484</v>
      </c>
      <c r="AP395" s="248">
        <v>0.83625828597867802</v>
      </c>
    </row>
    <row r="396" spans="7:42" ht="14.25" customHeight="1" x14ac:dyDescent="0.2">
      <c r="G396" s="143"/>
      <c r="H396" s="238"/>
      <c r="I396" s="135">
        <v>0.1152</v>
      </c>
      <c r="J396" s="249"/>
      <c r="K396" s="247">
        <v>4</v>
      </c>
      <c r="L396" s="247"/>
      <c r="M396" s="248">
        <v>0.76405094839068577</v>
      </c>
      <c r="N396" s="248">
        <v>0.76404079056361363</v>
      </c>
      <c r="O396" s="248">
        <v>0.76425242839109575</v>
      </c>
      <c r="P396" s="248">
        <v>0.76353181412781868</v>
      </c>
      <c r="Q396" s="248">
        <v>0.76277418491146021</v>
      </c>
      <c r="R396" s="248">
        <v>0.76197523779756759</v>
      </c>
      <c r="S396" s="248">
        <v>0.76113149755501175</v>
      </c>
      <c r="T396" s="248">
        <v>0.7602390880862343</v>
      </c>
      <c r="U396" s="248">
        <v>0.75929367291650263</v>
      </c>
      <c r="V396" s="248">
        <v>0.75829038475939037</v>
      </c>
      <c r="W396" s="248">
        <v>0.75722374174542406</v>
      </c>
      <c r="X396" s="248">
        <v>0.75608754727233907</v>
      </c>
      <c r="Y396" s="248">
        <v>0.75487476961595701</v>
      </c>
      <c r="Z396" s="248">
        <v>0.75357739636451548</v>
      </c>
      <c r="AA396" s="248">
        <v>0.7521862573136241</v>
      </c>
      <c r="AB396" s="248">
        <v>0.75172172748589172</v>
      </c>
      <c r="AC396" s="248">
        <v>0.75124643619144948</v>
      </c>
      <c r="AD396" s="248">
        <v>0.75076000518365271</v>
      </c>
      <c r="AE396" s="248">
        <v>0.75026203828408622</v>
      </c>
      <c r="AF396" s="248">
        <v>0.74975212030740424</v>
      </c>
      <c r="AG396" s="248">
        <v>0.74922981590806459</v>
      </c>
      <c r="AH396" s="248">
        <v>0.74869466834189324</v>
      </c>
      <c r="AI396" s="248">
        <v>0.74814619813547256</v>
      </c>
      <c r="AJ396" s="248">
        <v>0.75701238922533687</v>
      </c>
      <c r="AK396" s="248">
        <v>0.76628065732451489</v>
      </c>
      <c r="AL396" s="248">
        <v>0.78786729021761903</v>
      </c>
      <c r="AM396" s="248">
        <v>0.78786765631192557</v>
      </c>
      <c r="AN396" s="248">
        <v>0.78786803253004944</v>
      </c>
      <c r="AO396" s="248">
        <v>0.78786841929709817</v>
      </c>
      <c r="AP396" s="248">
        <v>0.78786881706231349</v>
      </c>
    </row>
    <row r="397" spans="7:42" ht="14.25" customHeight="1" x14ac:dyDescent="0.2">
      <c r="G397" s="143"/>
      <c r="H397" s="238"/>
      <c r="I397" s="135">
        <v>0.1152</v>
      </c>
      <c r="J397" s="249"/>
      <c r="K397" s="247">
        <v>5</v>
      </c>
      <c r="L397" s="247"/>
      <c r="M397" s="248">
        <v>0.71433659434166674</v>
      </c>
      <c r="N397" s="248">
        <v>0.71432472324924579</v>
      </c>
      <c r="O397" s="248">
        <v>0.71457206502823922</v>
      </c>
      <c r="P397" s="248">
        <v>0.71372995105896853</v>
      </c>
      <c r="Q397" s="248">
        <v>0.71284479544631663</v>
      </c>
      <c r="R397" s="248">
        <v>0.71191160526208663</v>
      </c>
      <c r="S397" s="248">
        <v>0.71092636112756602</v>
      </c>
      <c r="T397" s="248">
        <v>0.70988458252540931</v>
      </c>
      <c r="U397" s="248">
        <v>0.70878125972685058</v>
      </c>
      <c r="V397" s="248">
        <v>0.70761077329735167</v>
      </c>
      <c r="W397" s="248">
        <v>0.7063667984538029</v>
      </c>
      <c r="X397" s="248">
        <v>0.70504219084081354</v>
      </c>
      <c r="Y397" s="248">
        <v>0.70362884937516201</v>
      </c>
      <c r="Z397" s="248">
        <v>0.70211755060329839</v>
      </c>
      <c r="AA397" s="248">
        <v>0.70049774742450721</v>
      </c>
      <c r="AB397" s="248">
        <v>0.69995702866808829</v>
      </c>
      <c r="AC397" s="248">
        <v>0.69940386987831438</v>
      </c>
      <c r="AD397" s="248">
        <v>0.69883783692859258</v>
      </c>
      <c r="AE397" s="248">
        <v>0.69825847526327844</v>
      </c>
      <c r="AF397" s="248">
        <v>0.69766530868214016</v>
      </c>
      <c r="AG397" s="248">
        <v>0.69705783803722332</v>
      </c>
      <c r="AH397" s="248">
        <v>0.69643553983424444</v>
      </c>
      <c r="AI397" s="248">
        <v>0.69579786473074323</v>
      </c>
      <c r="AJ397" s="248">
        <v>0.70612036007362788</v>
      </c>
      <c r="AK397" s="248">
        <v>0.71694333032018842</v>
      </c>
      <c r="AL397" s="248">
        <v>0.74227757095575864</v>
      </c>
      <c r="AM397" s="248">
        <v>0.74227800209373673</v>
      </c>
      <c r="AN397" s="248">
        <v>0.74227844515427444</v>
      </c>
      <c r="AO397" s="248">
        <v>0.74227890063801238</v>
      </c>
      <c r="AP397" s="248">
        <v>0.7422793690740136</v>
      </c>
    </row>
    <row r="398" spans="7:42" ht="14.25" customHeight="1" x14ac:dyDescent="0.2">
      <c r="G398" s="143"/>
      <c r="H398" s="238"/>
      <c r="I398" s="135">
        <v>5.7599999999999998E-2</v>
      </c>
      <c r="J398" s="249"/>
      <c r="K398" s="247">
        <v>6</v>
      </c>
      <c r="L398" s="247"/>
      <c r="M398" s="248">
        <v>0.6678569944719559</v>
      </c>
      <c r="N398" s="248">
        <v>0.66784367608005035</v>
      </c>
      <c r="O398" s="248">
        <v>0.66812118241307417</v>
      </c>
      <c r="P398" s="248">
        <v>0.66717644715372648</v>
      </c>
      <c r="Q398" s="248">
        <v>0.6661836654237121</v>
      </c>
      <c r="R398" s="248">
        <v>0.66513727555210456</v>
      </c>
      <c r="S398" s="248">
        <v>0.66403281505184697</v>
      </c>
      <c r="T398" s="248">
        <v>0.66286531224781353</v>
      </c>
      <c r="U398" s="248">
        <v>0.66162921154121823</v>
      </c>
      <c r="V398" s="248">
        <v>0.66031828511890589</v>
      </c>
      <c r="W398" s="248">
        <v>0.65892552815072991</v>
      </c>
      <c r="X398" s="248">
        <v>0.65744303375832047</v>
      </c>
      <c r="Y398" s="248">
        <v>0.65586184305099193</v>
      </c>
      <c r="Z398" s="248">
        <v>0.65417176423205703</v>
      </c>
      <c r="AA398" s="248">
        <v>0.6523611530730381</v>
      </c>
      <c r="AB398" s="248">
        <v>0.65175692555867226</v>
      </c>
      <c r="AC398" s="248">
        <v>0.65113889349100618</v>
      </c>
      <c r="AD398" s="248">
        <v>0.65050657860172878</v>
      </c>
      <c r="AE398" s="248">
        <v>0.64985948028518303</v>
      </c>
      <c r="AF398" s="248">
        <v>0.64919707427966999</v>
      </c>
      <c r="AG398" s="248">
        <v>0.64851881125450261</v>
      </c>
      <c r="AH398" s="248">
        <v>0.64782411529439232</v>
      </c>
      <c r="AI398" s="248">
        <v>0.64711238227290402</v>
      </c>
      <c r="AJ398" s="248">
        <v>0.65864967338347202</v>
      </c>
      <c r="AK398" s="248">
        <v>0.67078260944922152</v>
      </c>
      <c r="AL398" s="248">
        <v>0.6993258879827271</v>
      </c>
      <c r="AM398" s="248">
        <v>0.69932637541111553</v>
      </c>
      <c r="AN398" s="248">
        <v>0.69932687631876078</v>
      </c>
      <c r="AO398" s="248">
        <v>0.6993273912716732</v>
      </c>
      <c r="AP398" s="248">
        <v>0.69932792086799656</v>
      </c>
    </row>
    <row r="399" spans="7:42" ht="14.25" customHeight="1" x14ac:dyDescent="0.2">
      <c r="G399" s="143"/>
      <c r="H399" s="238"/>
      <c r="J399" s="249"/>
      <c r="K399" s="246" t="s">
        <v>984</v>
      </c>
      <c r="L399" s="246"/>
      <c r="M399" s="127">
        <v>2021</v>
      </c>
      <c r="N399" s="127">
        <v>2022</v>
      </c>
      <c r="O399" s="127">
        <v>2023</v>
      </c>
      <c r="P399" s="127">
        <v>2024</v>
      </c>
      <c r="Q399" s="127">
        <v>2025</v>
      </c>
      <c r="R399" s="127">
        <v>2026</v>
      </c>
      <c r="S399" s="127">
        <v>2027</v>
      </c>
      <c r="T399" s="127">
        <v>2028</v>
      </c>
      <c r="U399" s="127">
        <v>2029</v>
      </c>
      <c r="V399" s="127">
        <v>2030</v>
      </c>
      <c r="W399" s="127">
        <v>2031</v>
      </c>
      <c r="X399" s="127">
        <v>2032</v>
      </c>
      <c r="Y399" s="127">
        <v>2033</v>
      </c>
      <c r="Z399" s="127">
        <v>2034</v>
      </c>
      <c r="AA399" s="127">
        <v>2035</v>
      </c>
      <c r="AB399" s="127">
        <v>2036</v>
      </c>
      <c r="AC399" s="127">
        <v>2037</v>
      </c>
      <c r="AD399" s="127">
        <v>2038</v>
      </c>
      <c r="AE399" s="127">
        <v>2039</v>
      </c>
      <c r="AF399" s="127">
        <v>2040</v>
      </c>
      <c r="AG399" s="127">
        <v>2041</v>
      </c>
      <c r="AH399" s="127">
        <v>2042</v>
      </c>
      <c r="AI399" s="127">
        <v>2043</v>
      </c>
      <c r="AJ399" s="127">
        <v>2044</v>
      </c>
      <c r="AK399" s="127">
        <v>2045</v>
      </c>
      <c r="AL399" s="127">
        <v>2046</v>
      </c>
      <c r="AM399" s="127">
        <v>2047</v>
      </c>
      <c r="AN399" s="127">
        <v>2048</v>
      </c>
      <c r="AO399" s="127">
        <v>2049</v>
      </c>
      <c r="AP399" s="127">
        <v>2050</v>
      </c>
    </row>
    <row r="400" spans="7:42" ht="14.25" customHeight="1" x14ac:dyDescent="0.2">
      <c r="G400" s="143"/>
      <c r="H400" s="238"/>
      <c r="J400" s="249"/>
      <c r="K400" s="247">
        <v>1</v>
      </c>
      <c r="L400" s="247"/>
      <c r="M400" s="248">
        <v>0.93493319502615368</v>
      </c>
      <c r="N400" s="248">
        <v>0.93493008759690233</v>
      </c>
      <c r="O400" s="248">
        <v>0.93499482433121783</v>
      </c>
      <c r="P400" s="248">
        <v>0.93477434450358987</v>
      </c>
      <c r="Q400" s="248">
        <v>0.93454237118559647</v>
      </c>
      <c r="R400" s="248">
        <v>0.93429755974723527</v>
      </c>
      <c r="S400" s="248">
        <v>0.93403881380718035</v>
      </c>
      <c r="T400" s="248">
        <v>0.93376490850058314</v>
      </c>
      <c r="U400" s="248">
        <v>0.93347447108886061</v>
      </c>
      <c r="V400" s="248">
        <v>0.93316595794878821</v>
      </c>
      <c r="W400" s="248">
        <v>0.9328376271267006</v>
      </c>
      <c r="X400" s="248">
        <v>0.93248750542754388</v>
      </c>
      <c r="Y400" s="248">
        <v>0.93211334872555573</v>
      </c>
      <c r="Z400" s="248">
        <v>0.93171259380990601</v>
      </c>
      <c r="AA400" s="248">
        <v>0.93128229958133191</v>
      </c>
      <c r="AB400" s="248">
        <v>0.93113848259923415</v>
      </c>
      <c r="AC400" s="248">
        <v>0.93099126489576667</v>
      </c>
      <c r="AD400" s="248">
        <v>0.93084052440651943</v>
      </c>
      <c r="AE400" s="248">
        <v>0.93068613315456505</v>
      </c>
      <c r="AF400" s="248">
        <v>0.93052795688806045</v>
      </c>
      <c r="AG400" s="248">
        <v>0.93036585469091493</v>
      </c>
      <c r="AH400" s="248">
        <v>0.93019967856404639</v>
      </c>
      <c r="AI400" s="248">
        <v>0.93002927297473192</v>
      </c>
      <c r="AJ400" s="248">
        <v>0.9327725280641872</v>
      </c>
      <c r="AK400" s="248">
        <v>0.93561454731665972</v>
      </c>
      <c r="AL400" s="248">
        <v>0.94213528112168754</v>
      </c>
      <c r="AM400" s="248">
        <v>0.94213539056597673</v>
      </c>
      <c r="AN400" s="248">
        <v>0.94213550303675231</v>
      </c>
      <c r="AO400" s="248">
        <v>0.94213561866109741</v>
      </c>
      <c r="AP400" s="248">
        <v>0.94213573757330948</v>
      </c>
    </row>
    <row r="401" spans="6:42" ht="14.25" customHeight="1" x14ac:dyDescent="0.2">
      <c r="G401" s="143"/>
      <c r="H401" s="238"/>
      <c r="J401" s="249"/>
      <c r="K401" s="247">
        <v>2</v>
      </c>
      <c r="L401" s="247"/>
      <c r="M401" s="248">
        <v>0.87410007916181187</v>
      </c>
      <c r="N401" s="248">
        <v>0.87409426869395135</v>
      </c>
      <c r="O401" s="248">
        <v>0.87421532152616488</v>
      </c>
      <c r="P401" s="248">
        <v>0.87380307514211619</v>
      </c>
      <c r="Q401" s="248">
        <v>0.87336944354119705</v>
      </c>
      <c r="R401" s="248">
        <v>0.87291193014963864</v>
      </c>
      <c r="S401" s="248">
        <v>0.87242850569832464</v>
      </c>
      <c r="T401" s="248">
        <v>0.87191690434710245</v>
      </c>
      <c r="U401" s="248">
        <v>0.8713745881746281</v>
      </c>
      <c r="V401" s="248">
        <v>0.87079870507447943</v>
      </c>
      <c r="W401" s="248">
        <v>0.87018603858337329</v>
      </c>
      <c r="X401" s="248">
        <v>0.86953294777848356</v>
      </c>
      <c r="Y401" s="248">
        <v>0.86883529487236943</v>
      </c>
      <c r="Z401" s="248">
        <v>0.86808835746398283</v>
      </c>
      <c r="AA401" s="248">
        <v>0.86728672151349362</v>
      </c>
      <c r="AB401" s="248">
        <v>0.86701887377720432</v>
      </c>
      <c r="AC401" s="248">
        <v>0.86674473531221952</v>
      </c>
      <c r="AD401" s="248">
        <v>0.86646408187740409</v>
      </c>
      <c r="AE401" s="248">
        <v>0.86617667844619672</v>
      </c>
      <c r="AF401" s="248">
        <v>0.86588227855026823</v>
      </c>
      <c r="AG401" s="248">
        <v>0.86558062357475662</v>
      </c>
      <c r="AH401" s="248">
        <v>0.8652714420006552</v>
      </c>
      <c r="AI401" s="248">
        <v>0.86495444858990844</v>
      </c>
      <c r="AJ401" s="248">
        <v>0.87006458911125495</v>
      </c>
      <c r="AK401" s="248">
        <v>0.875374581150558</v>
      </c>
      <c r="AL401" s="248">
        <v>0.88761888793424126</v>
      </c>
      <c r="AM401" s="248">
        <v>0.88761909415690554</v>
      </c>
      <c r="AN401" s="248">
        <v>0.88761930608231443</v>
      </c>
      <c r="AO401" s="248">
        <v>0.88761952394992871</v>
      </c>
      <c r="AP401" s="248">
        <v>0.88761974801280386</v>
      </c>
    </row>
    <row r="402" spans="6:42" ht="14.25" customHeight="1" x14ac:dyDescent="0.2">
      <c r="G402" s="143"/>
      <c r="H402" s="238"/>
      <c r="J402" s="249"/>
      <c r="K402" s="247">
        <v>3</v>
      </c>
      <c r="L402" s="247"/>
      <c r="M402" s="248">
        <v>0.81722517978336662</v>
      </c>
      <c r="N402" s="248">
        <v>0.81721703119798628</v>
      </c>
      <c r="O402" s="248">
        <v>0.81738680097801564</v>
      </c>
      <c r="P402" s="248">
        <v>0.81680869679119283</v>
      </c>
      <c r="Q402" s="248">
        <v>0.81620075068803521</v>
      </c>
      <c r="R402" s="248">
        <v>0.81555948621305641</v>
      </c>
      <c r="S402" s="248">
        <v>0.81488208659403416</v>
      </c>
      <c r="T402" s="248">
        <v>0.81416540840778384</v>
      </c>
      <c r="U402" s="248">
        <v>0.81340593281658458</v>
      </c>
      <c r="V402" s="248">
        <v>0.8125997078013909</v>
      </c>
      <c r="W402" s="248">
        <v>0.81174227939089749</v>
      </c>
      <c r="X402" s="248">
        <v>0.81082860936101686</v>
      </c>
      <c r="Y402" s="248">
        <v>0.80985297619443997</v>
      </c>
      <c r="Z402" s="248">
        <v>0.80880885518894829</v>
      </c>
      <c r="AA402" s="248">
        <v>0.80768877240744041</v>
      </c>
      <c r="AB402" s="248">
        <v>0.80731463851380292</v>
      </c>
      <c r="AC402" s="248">
        <v>0.80693177747006983</v>
      </c>
      <c r="AD402" s="248">
        <v>0.80653988035417612</v>
      </c>
      <c r="AE402" s="248">
        <v>0.80613862349175602</v>
      </c>
      <c r="AF402" s="248">
        <v>0.80572766756495962</v>
      </c>
      <c r="AG402" s="248">
        <v>0.80530665665602352</v>
      </c>
      <c r="AH402" s="248">
        <v>0.80487521721965838</v>
      </c>
      <c r="AI402" s="248">
        <v>0.80443295697833261</v>
      </c>
      <c r="AJ402" s="248">
        <v>0.81157234636443354</v>
      </c>
      <c r="AK402" s="248">
        <v>0.81901319247568993</v>
      </c>
      <c r="AL402" s="248">
        <v>0.83625707051284592</v>
      </c>
      <c r="AM402" s="248">
        <v>0.83625736194733469</v>
      </c>
      <c r="AN402" s="248">
        <v>0.83625766144099445</v>
      </c>
      <c r="AO402" s="248">
        <v>0.83625796933223484</v>
      </c>
      <c r="AP402" s="248">
        <v>0.83625828597867802</v>
      </c>
    </row>
    <row r="403" spans="6:42" ht="14.25" customHeight="1" x14ac:dyDescent="0.2">
      <c r="G403" s="143"/>
      <c r="H403" s="238"/>
      <c r="J403" s="249"/>
      <c r="K403" s="247">
        <v>4</v>
      </c>
      <c r="L403" s="247"/>
      <c r="M403" s="248">
        <v>0.76405094839068577</v>
      </c>
      <c r="N403" s="248">
        <v>0.76404079056361363</v>
      </c>
      <c r="O403" s="248">
        <v>0.76425242839109575</v>
      </c>
      <c r="P403" s="248">
        <v>0.76353181412781868</v>
      </c>
      <c r="Q403" s="248">
        <v>0.76277418491146021</v>
      </c>
      <c r="R403" s="248">
        <v>0.76197523779756759</v>
      </c>
      <c r="S403" s="248">
        <v>0.76113149755501175</v>
      </c>
      <c r="T403" s="248">
        <v>0.7602390880862343</v>
      </c>
      <c r="U403" s="248">
        <v>0.75929367291650263</v>
      </c>
      <c r="V403" s="248">
        <v>0.75829038475939037</v>
      </c>
      <c r="W403" s="248">
        <v>0.75722374174542406</v>
      </c>
      <c r="X403" s="248">
        <v>0.75608754727233907</v>
      </c>
      <c r="Y403" s="248">
        <v>0.75487476961595701</v>
      </c>
      <c r="Z403" s="248">
        <v>0.75357739636451548</v>
      </c>
      <c r="AA403" s="248">
        <v>0.7521862573136241</v>
      </c>
      <c r="AB403" s="248">
        <v>0.75172172748589172</v>
      </c>
      <c r="AC403" s="248">
        <v>0.75124643619144948</v>
      </c>
      <c r="AD403" s="248">
        <v>0.75076000518365271</v>
      </c>
      <c r="AE403" s="248">
        <v>0.75026203828408622</v>
      </c>
      <c r="AF403" s="248">
        <v>0.74975212030740424</v>
      </c>
      <c r="AG403" s="248">
        <v>0.74922981590806459</v>
      </c>
      <c r="AH403" s="248">
        <v>0.74869466834189324</v>
      </c>
      <c r="AI403" s="248">
        <v>0.74814619813547256</v>
      </c>
      <c r="AJ403" s="248">
        <v>0.75701238922533687</v>
      </c>
      <c r="AK403" s="248">
        <v>0.76628065732451489</v>
      </c>
      <c r="AL403" s="248">
        <v>0.78786729021761903</v>
      </c>
      <c r="AM403" s="248">
        <v>0.78786765631192557</v>
      </c>
      <c r="AN403" s="248">
        <v>0.78786803253004944</v>
      </c>
      <c r="AO403" s="248">
        <v>0.78786841929709817</v>
      </c>
      <c r="AP403" s="248">
        <v>0.78786881706231349</v>
      </c>
    </row>
    <row r="404" spans="6:42" ht="14.25" customHeight="1" x14ac:dyDescent="0.2">
      <c r="G404" s="143"/>
      <c r="H404" s="238"/>
      <c r="J404" s="249"/>
      <c r="K404" s="247">
        <v>5</v>
      </c>
      <c r="L404" s="247"/>
      <c r="M404" s="248">
        <v>0.71433659434166674</v>
      </c>
      <c r="N404" s="248">
        <v>0.71432472324924579</v>
      </c>
      <c r="O404" s="248">
        <v>0.71457206502823922</v>
      </c>
      <c r="P404" s="248">
        <v>0.71372995105896853</v>
      </c>
      <c r="Q404" s="248">
        <v>0.71284479544631663</v>
      </c>
      <c r="R404" s="248">
        <v>0.71191160526208663</v>
      </c>
      <c r="S404" s="248">
        <v>0.71092636112756602</v>
      </c>
      <c r="T404" s="248">
        <v>0.70988458252540931</v>
      </c>
      <c r="U404" s="248">
        <v>0.70878125972685058</v>
      </c>
      <c r="V404" s="248">
        <v>0.70761077329735167</v>
      </c>
      <c r="W404" s="248">
        <v>0.7063667984538029</v>
      </c>
      <c r="X404" s="248">
        <v>0.70504219084081354</v>
      </c>
      <c r="Y404" s="248">
        <v>0.70362884937516201</v>
      </c>
      <c r="Z404" s="248">
        <v>0.70211755060329839</v>
      </c>
      <c r="AA404" s="248">
        <v>0.70049774742450721</v>
      </c>
      <c r="AB404" s="248">
        <v>0.69995702866808829</v>
      </c>
      <c r="AC404" s="248">
        <v>0.69940386987831438</v>
      </c>
      <c r="AD404" s="248">
        <v>0.69883783692859258</v>
      </c>
      <c r="AE404" s="248">
        <v>0.69825847526327844</v>
      </c>
      <c r="AF404" s="248">
        <v>0.69766530868214016</v>
      </c>
      <c r="AG404" s="248">
        <v>0.69705783803722332</v>
      </c>
      <c r="AH404" s="248">
        <v>0.69643553983424444</v>
      </c>
      <c r="AI404" s="248">
        <v>0.69579786473074323</v>
      </c>
      <c r="AJ404" s="248">
        <v>0.70612036007362788</v>
      </c>
      <c r="AK404" s="248">
        <v>0.71694333032018842</v>
      </c>
      <c r="AL404" s="248">
        <v>0.74227757095575864</v>
      </c>
      <c r="AM404" s="248">
        <v>0.74227800209373673</v>
      </c>
      <c r="AN404" s="248">
        <v>0.74227844515427444</v>
      </c>
      <c r="AO404" s="248">
        <v>0.74227890063801238</v>
      </c>
      <c r="AP404" s="248">
        <v>0.7422793690740136</v>
      </c>
    </row>
    <row r="405" spans="6:42" ht="14.25" customHeight="1" x14ac:dyDescent="0.2">
      <c r="G405" s="143"/>
      <c r="H405" s="238"/>
      <c r="J405" s="249"/>
      <c r="K405" s="247">
        <v>6</v>
      </c>
      <c r="L405" s="247"/>
      <c r="M405" s="248">
        <v>0.6678569944719559</v>
      </c>
      <c r="N405" s="248">
        <v>0.66784367608005035</v>
      </c>
      <c r="O405" s="248">
        <v>0.66812118241307417</v>
      </c>
      <c r="P405" s="248">
        <v>0.66717644715372648</v>
      </c>
      <c r="Q405" s="248">
        <v>0.6661836654237121</v>
      </c>
      <c r="R405" s="248">
        <v>0.66513727555210456</v>
      </c>
      <c r="S405" s="248">
        <v>0.66403281505184697</v>
      </c>
      <c r="T405" s="248">
        <v>0.66286531224781353</v>
      </c>
      <c r="U405" s="248">
        <v>0.66162921154121823</v>
      </c>
      <c r="V405" s="248">
        <v>0.66031828511890589</v>
      </c>
      <c r="W405" s="248">
        <v>0.65892552815072991</v>
      </c>
      <c r="X405" s="248">
        <v>0.65744303375832047</v>
      </c>
      <c r="Y405" s="248">
        <v>0.65586184305099193</v>
      </c>
      <c r="Z405" s="248">
        <v>0.65417176423205703</v>
      </c>
      <c r="AA405" s="248">
        <v>0.6523611530730381</v>
      </c>
      <c r="AB405" s="248">
        <v>0.65175692555867226</v>
      </c>
      <c r="AC405" s="248">
        <v>0.65113889349100618</v>
      </c>
      <c r="AD405" s="248">
        <v>0.65050657860172878</v>
      </c>
      <c r="AE405" s="248">
        <v>0.64985948028518303</v>
      </c>
      <c r="AF405" s="248">
        <v>0.64919707427966999</v>
      </c>
      <c r="AG405" s="248">
        <v>0.64851881125450261</v>
      </c>
      <c r="AH405" s="248">
        <v>0.64782411529439232</v>
      </c>
      <c r="AI405" s="248">
        <v>0.64711238227290402</v>
      </c>
      <c r="AJ405" s="248">
        <v>0.65864967338347202</v>
      </c>
      <c r="AK405" s="248">
        <v>0.67078260944922152</v>
      </c>
      <c r="AL405" s="248">
        <v>0.6993258879827271</v>
      </c>
      <c r="AM405" s="248">
        <v>0.69932637541111553</v>
      </c>
      <c r="AN405" s="248">
        <v>0.69932687631876078</v>
      </c>
      <c r="AO405" s="248">
        <v>0.6993273912716732</v>
      </c>
      <c r="AP405" s="248">
        <v>0.69932792086799656</v>
      </c>
    </row>
    <row r="406" spans="6:42" ht="14.25" customHeight="1" x14ac:dyDescent="0.2">
      <c r="G406" s="143"/>
      <c r="H406" s="238"/>
      <c r="J406" s="249"/>
      <c r="K406" s="247" t="s">
        <v>985</v>
      </c>
      <c r="L406" s="247"/>
      <c r="M406" s="127">
        <v>2021</v>
      </c>
      <c r="N406" s="127">
        <v>2022</v>
      </c>
      <c r="O406" s="127">
        <v>2023</v>
      </c>
      <c r="P406" s="127">
        <v>2024</v>
      </c>
      <c r="Q406" s="127">
        <v>2025</v>
      </c>
      <c r="R406" s="127">
        <v>2026</v>
      </c>
      <c r="S406" s="127">
        <v>2027</v>
      </c>
      <c r="T406" s="127">
        <v>2028</v>
      </c>
      <c r="U406" s="127">
        <v>2029</v>
      </c>
      <c r="V406" s="127">
        <v>2030</v>
      </c>
      <c r="W406" s="127">
        <v>2031</v>
      </c>
      <c r="X406" s="127">
        <v>2032</v>
      </c>
      <c r="Y406" s="127">
        <v>2033</v>
      </c>
      <c r="Z406" s="127">
        <v>2034</v>
      </c>
      <c r="AA406" s="127">
        <v>2035</v>
      </c>
      <c r="AB406" s="127">
        <v>2036</v>
      </c>
      <c r="AC406" s="127">
        <v>2037</v>
      </c>
      <c r="AD406" s="127">
        <v>2038</v>
      </c>
      <c r="AE406" s="127">
        <v>2039</v>
      </c>
      <c r="AF406" s="127">
        <v>2040</v>
      </c>
      <c r="AG406" s="127">
        <v>2041</v>
      </c>
      <c r="AH406" s="127">
        <v>2042</v>
      </c>
      <c r="AI406" s="127">
        <v>2043</v>
      </c>
      <c r="AJ406" s="127">
        <v>2044</v>
      </c>
      <c r="AK406" s="127">
        <v>2045</v>
      </c>
      <c r="AL406" s="127">
        <v>2046</v>
      </c>
      <c r="AM406" s="127">
        <v>2047</v>
      </c>
      <c r="AN406" s="127">
        <v>2048</v>
      </c>
      <c r="AO406" s="127">
        <v>2049</v>
      </c>
      <c r="AP406" s="127">
        <v>2050</v>
      </c>
    </row>
    <row r="407" spans="6:42" ht="14.25" customHeight="1" x14ac:dyDescent="0.2">
      <c r="G407" s="143"/>
      <c r="H407" s="238"/>
      <c r="J407" s="249"/>
      <c r="K407" s="247">
        <v>1</v>
      </c>
      <c r="L407" s="247"/>
      <c r="M407" s="248">
        <v>0.93493319502615368</v>
      </c>
      <c r="N407" s="248">
        <v>0.93493008759690233</v>
      </c>
      <c r="O407" s="248">
        <v>0.93499482433121783</v>
      </c>
      <c r="P407" s="248">
        <v>0.93477434450358987</v>
      </c>
      <c r="Q407" s="248">
        <v>0.93454237118559647</v>
      </c>
      <c r="R407" s="248">
        <v>0.93429755974723527</v>
      </c>
      <c r="S407" s="248">
        <v>0.93403881380718035</v>
      </c>
      <c r="T407" s="248">
        <v>0.93376490850058314</v>
      </c>
      <c r="U407" s="248">
        <v>0.93347447108886061</v>
      </c>
      <c r="V407" s="248">
        <v>0.93316595794878821</v>
      </c>
      <c r="W407" s="248">
        <v>0.9328376271267006</v>
      </c>
      <c r="X407" s="248">
        <v>0.93248750542754388</v>
      </c>
      <c r="Y407" s="248">
        <v>0.93211334872555573</v>
      </c>
      <c r="Z407" s="248">
        <v>0.93171259380990601</v>
      </c>
      <c r="AA407" s="248">
        <v>0.93128229958133191</v>
      </c>
      <c r="AB407" s="248">
        <v>0.93113848259923415</v>
      </c>
      <c r="AC407" s="248">
        <v>0.93099126489576667</v>
      </c>
      <c r="AD407" s="248">
        <v>0.93084052440651943</v>
      </c>
      <c r="AE407" s="248">
        <v>0.93068613315456505</v>
      </c>
      <c r="AF407" s="248">
        <v>0.93052795688806045</v>
      </c>
      <c r="AG407" s="248">
        <v>0.93036585469091493</v>
      </c>
      <c r="AH407" s="248">
        <v>0.93019967856404639</v>
      </c>
      <c r="AI407" s="248">
        <v>0.93002927297473192</v>
      </c>
      <c r="AJ407" s="248">
        <v>0.9327725280641872</v>
      </c>
      <c r="AK407" s="248">
        <v>0.93561454731665972</v>
      </c>
      <c r="AL407" s="248">
        <v>0.94213528112168754</v>
      </c>
      <c r="AM407" s="248">
        <v>0.94213539056597673</v>
      </c>
      <c r="AN407" s="248">
        <v>0.94213550303675231</v>
      </c>
      <c r="AO407" s="248">
        <v>0.94213561866109741</v>
      </c>
      <c r="AP407" s="248">
        <v>0.94213573757330948</v>
      </c>
    </row>
    <row r="408" spans="6:42" ht="14.25" customHeight="1" x14ac:dyDescent="0.2">
      <c r="G408" s="143"/>
      <c r="H408" s="238"/>
      <c r="J408" s="249"/>
      <c r="K408" s="247">
        <v>2</v>
      </c>
      <c r="L408" s="247"/>
      <c r="M408" s="248">
        <v>0.87410007916181187</v>
      </c>
      <c r="N408" s="248">
        <v>0.87409426869395135</v>
      </c>
      <c r="O408" s="248">
        <v>0.87421532152616488</v>
      </c>
      <c r="P408" s="248">
        <v>0.87380307514211619</v>
      </c>
      <c r="Q408" s="248">
        <v>0.87336944354119705</v>
      </c>
      <c r="R408" s="248">
        <v>0.87291193014963864</v>
      </c>
      <c r="S408" s="248">
        <v>0.87242850569832464</v>
      </c>
      <c r="T408" s="248">
        <v>0.87191690434710245</v>
      </c>
      <c r="U408" s="248">
        <v>0.8713745881746281</v>
      </c>
      <c r="V408" s="248">
        <v>0.87079870507447943</v>
      </c>
      <c r="W408" s="248">
        <v>0.87018603858337329</v>
      </c>
      <c r="X408" s="248">
        <v>0.86953294777848356</v>
      </c>
      <c r="Y408" s="248">
        <v>0.86883529487236943</v>
      </c>
      <c r="Z408" s="248">
        <v>0.86808835746398283</v>
      </c>
      <c r="AA408" s="248">
        <v>0.86728672151349362</v>
      </c>
      <c r="AB408" s="248">
        <v>0.86701887377720432</v>
      </c>
      <c r="AC408" s="248">
        <v>0.86674473531221952</v>
      </c>
      <c r="AD408" s="248">
        <v>0.86646408187740409</v>
      </c>
      <c r="AE408" s="248">
        <v>0.86617667844619672</v>
      </c>
      <c r="AF408" s="248">
        <v>0.86588227855026823</v>
      </c>
      <c r="AG408" s="248">
        <v>0.86558062357475662</v>
      </c>
      <c r="AH408" s="248">
        <v>0.8652714420006552</v>
      </c>
      <c r="AI408" s="248">
        <v>0.86495444858990844</v>
      </c>
      <c r="AJ408" s="248">
        <v>0.87006458911125495</v>
      </c>
      <c r="AK408" s="248">
        <v>0.875374581150558</v>
      </c>
      <c r="AL408" s="248">
        <v>0.88761888793424126</v>
      </c>
      <c r="AM408" s="248">
        <v>0.88761909415690554</v>
      </c>
      <c r="AN408" s="248">
        <v>0.88761930608231443</v>
      </c>
      <c r="AO408" s="248">
        <v>0.88761952394992871</v>
      </c>
      <c r="AP408" s="248">
        <v>0.88761974801280386</v>
      </c>
    </row>
    <row r="409" spans="6:42" ht="14.25" customHeight="1" x14ac:dyDescent="0.2">
      <c r="G409" s="143"/>
      <c r="H409" s="238"/>
      <c r="J409" s="249"/>
      <c r="K409" s="247">
        <v>3</v>
      </c>
      <c r="L409" s="247"/>
      <c r="M409" s="248">
        <v>0.81722517978336662</v>
      </c>
      <c r="N409" s="248">
        <v>0.81721703119798628</v>
      </c>
      <c r="O409" s="248">
        <v>0.81738680097801564</v>
      </c>
      <c r="P409" s="248">
        <v>0.81680869679119283</v>
      </c>
      <c r="Q409" s="248">
        <v>0.81620075068803521</v>
      </c>
      <c r="R409" s="248">
        <v>0.81555948621305641</v>
      </c>
      <c r="S409" s="248">
        <v>0.81488208659403416</v>
      </c>
      <c r="T409" s="248">
        <v>0.81416540840778384</v>
      </c>
      <c r="U409" s="248">
        <v>0.81340593281658458</v>
      </c>
      <c r="V409" s="248">
        <v>0.8125997078013909</v>
      </c>
      <c r="W409" s="248">
        <v>0.81174227939089749</v>
      </c>
      <c r="X409" s="248">
        <v>0.81082860936101686</v>
      </c>
      <c r="Y409" s="248">
        <v>0.80985297619443997</v>
      </c>
      <c r="Z409" s="248">
        <v>0.80880885518894829</v>
      </c>
      <c r="AA409" s="248">
        <v>0.80768877240744041</v>
      </c>
      <c r="AB409" s="248">
        <v>0.80731463851380292</v>
      </c>
      <c r="AC409" s="248">
        <v>0.80693177747006983</v>
      </c>
      <c r="AD409" s="248">
        <v>0.80653988035417612</v>
      </c>
      <c r="AE409" s="248">
        <v>0.80613862349175602</v>
      </c>
      <c r="AF409" s="248">
        <v>0.80572766756495962</v>
      </c>
      <c r="AG409" s="248">
        <v>0.80530665665602352</v>
      </c>
      <c r="AH409" s="248">
        <v>0.80487521721965838</v>
      </c>
      <c r="AI409" s="248">
        <v>0.80443295697833261</v>
      </c>
      <c r="AJ409" s="248">
        <v>0.81157234636443354</v>
      </c>
      <c r="AK409" s="248">
        <v>0.81901319247568993</v>
      </c>
      <c r="AL409" s="248">
        <v>0.83625707051284592</v>
      </c>
      <c r="AM409" s="248">
        <v>0.83625736194733469</v>
      </c>
      <c r="AN409" s="248">
        <v>0.83625766144099445</v>
      </c>
      <c r="AO409" s="248">
        <v>0.83625796933223484</v>
      </c>
      <c r="AP409" s="248">
        <v>0.83625828597867802</v>
      </c>
    </row>
    <row r="410" spans="6:42" ht="14.25" customHeight="1" x14ac:dyDescent="0.2">
      <c r="G410" s="143"/>
      <c r="H410" s="238"/>
      <c r="J410" s="249"/>
      <c r="K410" s="247">
        <v>4</v>
      </c>
      <c r="L410" s="247"/>
      <c r="M410" s="248">
        <v>0.76405094839068577</v>
      </c>
      <c r="N410" s="248">
        <v>0.76404079056361363</v>
      </c>
      <c r="O410" s="248">
        <v>0.76425242839109575</v>
      </c>
      <c r="P410" s="248">
        <v>0.76353181412781868</v>
      </c>
      <c r="Q410" s="248">
        <v>0.76277418491146021</v>
      </c>
      <c r="R410" s="248">
        <v>0.76197523779756759</v>
      </c>
      <c r="S410" s="248">
        <v>0.76113149755501175</v>
      </c>
      <c r="T410" s="248">
        <v>0.7602390880862343</v>
      </c>
      <c r="U410" s="248">
        <v>0.75929367291650263</v>
      </c>
      <c r="V410" s="248">
        <v>0.75829038475939037</v>
      </c>
      <c r="W410" s="248">
        <v>0.75722374174542406</v>
      </c>
      <c r="X410" s="248">
        <v>0.75608754727233907</v>
      </c>
      <c r="Y410" s="248">
        <v>0.75487476961595701</v>
      </c>
      <c r="Z410" s="248">
        <v>0.75357739636451548</v>
      </c>
      <c r="AA410" s="248">
        <v>0.7521862573136241</v>
      </c>
      <c r="AB410" s="248">
        <v>0.75172172748589172</v>
      </c>
      <c r="AC410" s="248">
        <v>0.75124643619144948</v>
      </c>
      <c r="AD410" s="248">
        <v>0.75076000518365271</v>
      </c>
      <c r="AE410" s="248">
        <v>0.75026203828408622</v>
      </c>
      <c r="AF410" s="248">
        <v>0.74975212030740424</v>
      </c>
      <c r="AG410" s="248">
        <v>0.74922981590806459</v>
      </c>
      <c r="AH410" s="248">
        <v>0.74869466834189324</v>
      </c>
      <c r="AI410" s="248">
        <v>0.74814619813547256</v>
      </c>
      <c r="AJ410" s="248">
        <v>0.75701238922533687</v>
      </c>
      <c r="AK410" s="248">
        <v>0.76628065732451489</v>
      </c>
      <c r="AL410" s="248">
        <v>0.78786729021761903</v>
      </c>
      <c r="AM410" s="248">
        <v>0.78786765631192557</v>
      </c>
      <c r="AN410" s="248">
        <v>0.78786803253004944</v>
      </c>
      <c r="AO410" s="248">
        <v>0.78786841929709817</v>
      </c>
      <c r="AP410" s="248">
        <v>0.78786881706231349</v>
      </c>
    </row>
    <row r="411" spans="6:42" ht="14.25" customHeight="1" x14ac:dyDescent="0.2">
      <c r="G411" s="143"/>
      <c r="H411" s="238"/>
      <c r="J411" s="249"/>
      <c r="K411" s="247">
        <v>5</v>
      </c>
      <c r="L411" s="247"/>
      <c r="M411" s="248">
        <v>0.71433659434166674</v>
      </c>
      <c r="N411" s="248">
        <v>0.71432472324924579</v>
      </c>
      <c r="O411" s="248">
        <v>0.71457206502823922</v>
      </c>
      <c r="P411" s="248">
        <v>0.71372995105896853</v>
      </c>
      <c r="Q411" s="248">
        <v>0.71284479544631663</v>
      </c>
      <c r="R411" s="248">
        <v>0.71191160526208663</v>
      </c>
      <c r="S411" s="248">
        <v>0.71092636112756602</v>
      </c>
      <c r="T411" s="248">
        <v>0.70988458252540931</v>
      </c>
      <c r="U411" s="248">
        <v>0.70878125972685058</v>
      </c>
      <c r="V411" s="248">
        <v>0.70761077329735167</v>
      </c>
      <c r="W411" s="248">
        <v>0.7063667984538029</v>
      </c>
      <c r="X411" s="248">
        <v>0.70504219084081354</v>
      </c>
      <c r="Y411" s="248">
        <v>0.70362884937516201</v>
      </c>
      <c r="Z411" s="248">
        <v>0.70211755060329839</v>
      </c>
      <c r="AA411" s="248">
        <v>0.70049774742450721</v>
      </c>
      <c r="AB411" s="248">
        <v>0.69995702866808829</v>
      </c>
      <c r="AC411" s="248">
        <v>0.69940386987831438</v>
      </c>
      <c r="AD411" s="248">
        <v>0.69883783692859258</v>
      </c>
      <c r="AE411" s="248">
        <v>0.69825847526327844</v>
      </c>
      <c r="AF411" s="248">
        <v>0.69766530868214016</v>
      </c>
      <c r="AG411" s="248">
        <v>0.69705783803722332</v>
      </c>
      <c r="AH411" s="248">
        <v>0.69643553983424444</v>
      </c>
      <c r="AI411" s="248">
        <v>0.69579786473074323</v>
      </c>
      <c r="AJ411" s="248">
        <v>0.70612036007362788</v>
      </c>
      <c r="AK411" s="248">
        <v>0.71694333032018842</v>
      </c>
      <c r="AL411" s="248">
        <v>0.74227757095575864</v>
      </c>
      <c r="AM411" s="248">
        <v>0.74227800209373673</v>
      </c>
      <c r="AN411" s="248">
        <v>0.74227844515427444</v>
      </c>
      <c r="AO411" s="248">
        <v>0.74227890063801238</v>
      </c>
      <c r="AP411" s="248">
        <v>0.7422793690740136</v>
      </c>
    </row>
    <row r="412" spans="6:42" ht="14.25" customHeight="1" x14ac:dyDescent="0.2">
      <c r="G412" s="250"/>
      <c r="H412" s="238"/>
      <c r="I412" s="251"/>
      <c r="J412" s="252"/>
      <c r="K412" s="247">
        <v>6</v>
      </c>
      <c r="L412" s="247"/>
      <c r="M412" s="248">
        <v>0.6678569944719559</v>
      </c>
      <c r="N412" s="248">
        <v>0.66784367608005035</v>
      </c>
      <c r="O412" s="248">
        <v>0.66812118241307417</v>
      </c>
      <c r="P412" s="248">
        <v>0.66717644715372648</v>
      </c>
      <c r="Q412" s="248">
        <v>0.6661836654237121</v>
      </c>
      <c r="R412" s="248">
        <v>0.66513727555210456</v>
      </c>
      <c r="S412" s="248">
        <v>0.66403281505184697</v>
      </c>
      <c r="T412" s="248">
        <v>0.66286531224781353</v>
      </c>
      <c r="U412" s="248">
        <v>0.66162921154121823</v>
      </c>
      <c r="V412" s="248">
        <v>0.66031828511890589</v>
      </c>
      <c r="W412" s="248">
        <v>0.65892552815072991</v>
      </c>
      <c r="X412" s="248">
        <v>0.65744303375832047</v>
      </c>
      <c r="Y412" s="248">
        <v>0.65586184305099193</v>
      </c>
      <c r="Z412" s="248">
        <v>0.65417176423205703</v>
      </c>
      <c r="AA412" s="248">
        <v>0.6523611530730381</v>
      </c>
      <c r="AB412" s="248">
        <v>0.65175692555867226</v>
      </c>
      <c r="AC412" s="248">
        <v>0.65113889349100618</v>
      </c>
      <c r="AD412" s="248">
        <v>0.65050657860172878</v>
      </c>
      <c r="AE412" s="248">
        <v>0.64985948028518303</v>
      </c>
      <c r="AF412" s="248">
        <v>0.64919707427966999</v>
      </c>
      <c r="AG412" s="248">
        <v>0.64851881125450261</v>
      </c>
      <c r="AH412" s="248">
        <v>0.64782411529439232</v>
      </c>
      <c r="AI412" s="248">
        <v>0.64711238227290402</v>
      </c>
      <c r="AJ412" s="248">
        <v>0.65864967338347202</v>
      </c>
      <c r="AK412" s="248">
        <v>0.67078260944922152</v>
      </c>
      <c r="AL412" s="248">
        <v>0.6993258879827271</v>
      </c>
      <c r="AM412" s="248">
        <v>0.69932637541111553</v>
      </c>
      <c r="AN412" s="248">
        <v>0.69932687631876078</v>
      </c>
      <c r="AO412" s="248">
        <v>0.6993273912716732</v>
      </c>
      <c r="AP412" s="248">
        <v>0.69932792086799656</v>
      </c>
    </row>
    <row r="413" spans="6:42" ht="14.25" customHeight="1" x14ac:dyDescent="0.2">
      <c r="G413" s="313"/>
      <c r="J413" s="314"/>
      <c r="K413" s="314"/>
      <c r="L413" s="314"/>
      <c r="M413" s="314"/>
      <c r="N413" s="314"/>
    </row>
    <row r="414" spans="6:42" ht="15.75" customHeight="1" thickBot="1" x14ac:dyDescent="0.25">
      <c r="G414" s="143"/>
      <c r="M414" s="127">
        <v>2021</v>
      </c>
      <c r="N414" s="127">
        <v>2022</v>
      </c>
      <c r="O414" s="127">
        <v>2023</v>
      </c>
      <c r="P414" s="127">
        <v>2024</v>
      </c>
      <c r="Q414" s="127">
        <v>2025</v>
      </c>
      <c r="R414" s="127">
        <v>2026</v>
      </c>
      <c r="S414" s="127">
        <v>2027</v>
      </c>
      <c r="T414" s="127">
        <v>2028</v>
      </c>
      <c r="U414" s="127">
        <v>2029</v>
      </c>
      <c r="V414" s="127">
        <v>2030</v>
      </c>
      <c r="W414" s="127">
        <v>2031</v>
      </c>
      <c r="X414" s="127">
        <v>2032</v>
      </c>
      <c r="Y414" s="127">
        <v>2033</v>
      </c>
      <c r="Z414" s="127">
        <v>2034</v>
      </c>
      <c r="AA414" s="127">
        <v>2035</v>
      </c>
      <c r="AB414" s="127">
        <v>2036</v>
      </c>
      <c r="AC414" s="127">
        <v>2037</v>
      </c>
      <c r="AD414" s="127">
        <v>2038</v>
      </c>
      <c r="AE414" s="127">
        <v>2039</v>
      </c>
      <c r="AF414" s="127">
        <v>2040</v>
      </c>
      <c r="AG414" s="127">
        <v>2041</v>
      </c>
      <c r="AH414" s="127">
        <v>2042</v>
      </c>
      <c r="AI414" s="127">
        <v>2043</v>
      </c>
      <c r="AJ414" s="127">
        <v>2044</v>
      </c>
      <c r="AK414" s="127">
        <v>2045</v>
      </c>
      <c r="AL414" s="127">
        <v>2046</v>
      </c>
      <c r="AM414" s="127">
        <v>2047</v>
      </c>
      <c r="AN414" s="127">
        <v>2048</v>
      </c>
      <c r="AO414" s="127">
        <v>2049</v>
      </c>
      <c r="AP414" s="127">
        <v>2050</v>
      </c>
    </row>
    <row r="415" spans="6:42" ht="14.25" customHeight="1" thickTop="1" thickBot="1" x14ac:dyDescent="0.25">
      <c r="F415" s="255"/>
      <c r="H415" s="238"/>
      <c r="J415" s="346" t="s">
        <v>986</v>
      </c>
      <c r="K415" s="140" t="s">
        <v>987</v>
      </c>
      <c r="L415" s="140" t="s">
        <v>948</v>
      </c>
      <c r="M415" s="254">
        <v>1.036113855493064</v>
      </c>
      <c r="N415" s="254">
        <v>1.036113855493064</v>
      </c>
      <c r="O415" s="254">
        <v>1.036113855493064</v>
      </c>
      <c r="P415" s="254">
        <v>1.036113855493064</v>
      </c>
      <c r="Q415" s="254">
        <v>1.036113855493064</v>
      </c>
      <c r="R415" s="254">
        <v>1.036113855493064</v>
      </c>
      <c r="S415" s="254">
        <v>1.036113855493064</v>
      </c>
      <c r="T415" s="254">
        <v>1.036113855493064</v>
      </c>
      <c r="U415" s="254">
        <v>1.036113855493064</v>
      </c>
      <c r="V415" s="254">
        <v>1.036113855493064</v>
      </c>
      <c r="W415" s="254">
        <v>1.036113855493064</v>
      </c>
      <c r="X415" s="254">
        <v>1.036113855493064</v>
      </c>
      <c r="Y415" s="254">
        <v>1.036113855493064</v>
      </c>
      <c r="Z415" s="254">
        <v>1.036113855493064</v>
      </c>
      <c r="AA415" s="254">
        <v>1.036113855493064</v>
      </c>
      <c r="AB415" s="254">
        <v>1.036113855493064</v>
      </c>
      <c r="AC415" s="254">
        <v>1.036113855493064</v>
      </c>
      <c r="AD415" s="254">
        <v>1.036113855493064</v>
      </c>
      <c r="AE415" s="254">
        <v>1.036113855493064</v>
      </c>
      <c r="AF415" s="254">
        <v>1.036113855493064</v>
      </c>
      <c r="AG415" s="254">
        <v>1.036113855493064</v>
      </c>
      <c r="AH415" s="254">
        <v>1.036113855493064</v>
      </c>
      <c r="AI415" s="254">
        <v>1.036113855493064</v>
      </c>
      <c r="AJ415" s="254">
        <v>1.036113855493064</v>
      </c>
      <c r="AK415" s="254">
        <v>1.036113855493064</v>
      </c>
      <c r="AL415" s="254">
        <v>1.036113855493064</v>
      </c>
      <c r="AM415" s="254">
        <v>1.036113855493064</v>
      </c>
      <c r="AN415" s="254">
        <v>1.036113855493064</v>
      </c>
      <c r="AO415" s="254">
        <v>1.036113855493064</v>
      </c>
      <c r="AP415" s="254">
        <v>1.036113855493064</v>
      </c>
    </row>
    <row r="416" spans="6:42" ht="14.25" customHeight="1" thickTop="1" thickBot="1" x14ac:dyDescent="0.25">
      <c r="F416" s="255"/>
      <c r="H416" s="238"/>
      <c r="J416" s="347"/>
      <c r="K416" s="140" t="s">
        <v>987</v>
      </c>
      <c r="L416" s="140" t="s">
        <v>949</v>
      </c>
      <c r="M416" s="254">
        <v>1.036113855493064</v>
      </c>
      <c r="N416" s="254">
        <v>1.036113855493064</v>
      </c>
      <c r="O416" s="254">
        <v>1.036113855493064</v>
      </c>
      <c r="P416" s="254">
        <v>1.036113855493064</v>
      </c>
      <c r="Q416" s="254">
        <v>1.036113855493064</v>
      </c>
      <c r="R416" s="254">
        <v>1.036113855493064</v>
      </c>
      <c r="S416" s="254">
        <v>1.036113855493064</v>
      </c>
      <c r="T416" s="254">
        <v>1.036113855493064</v>
      </c>
      <c r="U416" s="254">
        <v>1.036113855493064</v>
      </c>
      <c r="V416" s="254">
        <v>1.036113855493064</v>
      </c>
      <c r="W416" s="254">
        <v>1.036113855493064</v>
      </c>
      <c r="X416" s="254">
        <v>1.036113855493064</v>
      </c>
      <c r="Y416" s="254">
        <v>1.036113855493064</v>
      </c>
      <c r="Z416" s="254">
        <v>1.036113855493064</v>
      </c>
      <c r="AA416" s="254">
        <v>1.036113855493064</v>
      </c>
      <c r="AB416" s="254">
        <v>1.036113855493064</v>
      </c>
      <c r="AC416" s="254">
        <v>1.036113855493064</v>
      </c>
      <c r="AD416" s="254">
        <v>1.036113855493064</v>
      </c>
      <c r="AE416" s="254">
        <v>1.036113855493064</v>
      </c>
      <c r="AF416" s="254">
        <v>1.036113855493064</v>
      </c>
      <c r="AG416" s="254">
        <v>1.036113855493064</v>
      </c>
      <c r="AH416" s="254">
        <v>1.036113855493064</v>
      </c>
      <c r="AI416" s="254">
        <v>1.036113855493064</v>
      </c>
      <c r="AJ416" s="254">
        <v>1.036113855493064</v>
      </c>
      <c r="AK416" s="254">
        <v>1.036113855493064</v>
      </c>
      <c r="AL416" s="254">
        <v>1.036113855493064</v>
      </c>
      <c r="AM416" s="254">
        <v>1.036113855493064</v>
      </c>
      <c r="AN416" s="254">
        <v>1.036113855493064</v>
      </c>
      <c r="AO416" s="254">
        <v>1.036113855493064</v>
      </c>
      <c r="AP416" s="254">
        <v>1.036113855493064</v>
      </c>
    </row>
    <row r="417" spans="6:42" ht="14.25" customHeight="1" thickTop="1" x14ac:dyDescent="0.2">
      <c r="F417" s="255"/>
      <c r="H417" s="238"/>
      <c r="J417" s="347"/>
      <c r="K417" s="140" t="s">
        <v>987</v>
      </c>
      <c r="L417" s="140" t="s">
        <v>950</v>
      </c>
      <c r="M417" s="254">
        <v>1.036113855493064</v>
      </c>
      <c r="N417" s="254">
        <v>1.036113855493064</v>
      </c>
      <c r="O417" s="254">
        <v>1.036113855493064</v>
      </c>
      <c r="P417" s="254">
        <v>1.036113855493064</v>
      </c>
      <c r="Q417" s="254">
        <v>1.036113855493064</v>
      </c>
      <c r="R417" s="254">
        <v>1.036113855493064</v>
      </c>
      <c r="S417" s="254">
        <v>1.036113855493064</v>
      </c>
      <c r="T417" s="254">
        <v>1.036113855493064</v>
      </c>
      <c r="U417" s="254">
        <v>1.036113855493064</v>
      </c>
      <c r="V417" s="254">
        <v>1.036113855493064</v>
      </c>
      <c r="W417" s="254">
        <v>1.036113855493064</v>
      </c>
      <c r="X417" s="254">
        <v>1.036113855493064</v>
      </c>
      <c r="Y417" s="254">
        <v>1.036113855493064</v>
      </c>
      <c r="Z417" s="254">
        <v>1.036113855493064</v>
      </c>
      <c r="AA417" s="254">
        <v>1.036113855493064</v>
      </c>
      <c r="AB417" s="254">
        <v>1.036113855493064</v>
      </c>
      <c r="AC417" s="254">
        <v>1.036113855493064</v>
      </c>
      <c r="AD417" s="254">
        <v>1.036113855493064</v>
      </c>
      <c r="AE417" s="254">
        <v>1.036113855493064</v>
      </c>
      <c r="AF417" s="254">
        <v>1.036113855493064</v>
      </c>
      <c r="AG417" s="254">
        <v>1.036113855493064</v>
      </c>
      <c r="AH417" s="254">
        <v>1.036113855493064</v>
      </c>
      <c r="AI417" s="254">
        <v>1.036113855493064</v>
      </c>
      <c r="AJ417" s="254">
        <v>1.036113855493064</v>
      </c>
      <c r="AK417" s="254">
        <v>1.036113855493064</v>
      </c>
      <c r="AL417" s="254">
        <v>1.036113855493064</v>
      </c>
      <c r="AM417" s="254">
        <v>1.036113855493064</v>
      </c>
      <c r="AN417" s="254">
        <v>1.036113855493064</v>
      </c>
      <c r="AO417" s="254">
        <v>1.036113855493064</v>
      </c>
      <c r="AP417" s="254">
        <v>1.036113855493064</v>
      </c>
    </row>
    <row r="418" spans="6:42" ht="14.25" customHeight="1" thickBot="1" x14ac:dyDescent="0.25">
      <c r="F418" s="255"/>
      <c r="H418" s="238"/>
      <c r="J418" s="130"/>
    </row>
    <row r="419" spans="6:42" ht="14.25" customHeight="1" thickTop="1" thickBot="1" x14ac:dyDescent="0.25">
      <c r="F419" s="255"/>
      <c r="H419" s="238"/>
      <c r="J419" s="249"/>
      <c r="K419" s="140" t="s">
        <v>988</v>
      </c>
      <c r="L419" s="140" t="s">
        <v>946</v>
      </c>
      <c r="M419" s="254">
        <v>1.0319883720275147</v>
      </c>
      <c r="N419" s="254">
        <v>1.0319883720275147</v>
      </c>
      <c r="O419" s="254">
        <v>1.0319883720275147</v>
      </c>
      <c r="P419" s="254">
        <v>1.0319883720275147</v>
      </c>
      <c r="Q419" s="254">
        <v>1.0319883720275147</v>
      </c>
      <c r="R419" s="254">
        <v>1.0319883720275147</v>
      </c>
      <c r="S419" s="254">
        <v>1.0319883720275147</v>
      </c>
      <c r="T419" s="254">
        <v>1.0319883720275147</v>
      </c>
      <c r="U419" s="254">
        <v>1.0319883720275147</v>
      </c>
      <c r="V419" s="254">
        <v>1.0319883720275147</v>
      </c>
      <c r="W419" s="254">
        <v>1.0319883720275147</v>
      </c>
      <c r="X419" s="254">
        <v>1.0319883720275147</v>
      </c>
      <c r="Y419" s="254">
        <v>1.0319883720275147</v>
      </c>
      <c r="Z419" s="254">
        <v>1.0319883720275147</v>
      </c>
      <c r="AA419" s="254">
        <v>1.0319883720275147</v>
      </c>
      <c r="AB419" s="254">
        <v>1.0319883720275147</v>
      </c>
      <c r="AC419" s="254">
        <v>1.0319883720275147</v>
      </c>
      <c r="AD419" s="254">
        <v>1.0319883720275147</v>
      </c>
      <c r="AE419" s="254">
        <v>1.0319883720275147</v>
      </c>
      <c r="AF419" s="254">
        <v>1.0319883720275147</v>
      </c>
      <c r="AG419" s="254">
        <v>1.0319883720275147</v>
      </c>
      <c r="AH419" s="254">
        <v>1.0319883720275147</v>
      </c>
      <c r="AI419" s="254">
        <v>1.0319883720275147</v>
      </c>
      <c r="AJ419" s="254">
        <v>1.0319883720275147</v>
      </c>
      <c r="AK419" s="254">
        <v>1.0319883720275147</v>
      </c>
      <c r="AL419" s="254">
        <v>1.0319883720275147</v>
      </c>
      <c r="AM419" s="254">
        <v>1.0319883720275147</v>
      </c>
      <c r="AN419" s="254">
        <v>1.0319883720275147</v>
      </c>
      <c r="AO419" s="254">
        <v>1.0319883720275147</v>
      </c>
      <c r="AP419" s="254">
        <v>1.0319883720275147</v>
      </c>
    </row>
    <row r="420" spans="6:42" ht="14.25" customHeight="1" thickTop="1" thickBot="1" x14ac:dyDescent="0.25">
      <c r="F420" s="255"/>
      <c r="H420" s="238"/>
      <c r="J420" s="249"/>
      <c r="K420" s="140" t="s">
        <v>989</v>
      </c>
      <c r="L420" s="140" t="s">
        <v>946</v>
      </c>
      <c r="M420" s="254">
        <v>1.0990676162093029</v>
      </c>
      <c r="N420" s="254">
        <v>1.0990676162093029</v>
      </c>
      <c r="O420" s="254">
        <v>1.0990676162093029</v>
      </c>
      <c r="P420" s="254">
        <v>1.0990676162093029</v>
      </c>
      <c r="Q420" s="254">
        <v>1.0990676162093029</v>
      </c>
      <c r="R420" s="254">
        <v>1.0990676162093029</v>
      </c>
      <c r="S420" s="254">
        <v>1.0990676162093029</v>
      </c>
      <c r="T420" s="254">
        <v>1.0990676162093029</v>
      </c>
      <c r="U420" s="254">
        <v>1.0990676162093029</v>
      </c>
      <c r="V420" s="254">
        <v>1.0990676162093029</v>
      </c>
      <c r="W420" s="254">
        <v>1.0990676162093029</v>
      </c>
      <c r="X420" s="254">
        <v>1.0990676162093029</v>
      </c>
      <c r="Y420" s="254">
        <v>1.0990676162093029</v>
      </c>
      <c r="Z420" s="254">
        <v>1.0990676162093029</v>
      </c>
      <c r="AA420" s="254">
        <v>1.0990676162093029</v>
      </c>
      <c r="AB420" s="254">
        <v>1.0990676162093029</v>
      </c>
      <c r="AC420" s="254">
        <v>1.0990676162093029</v>
      </c>
      <c r="AD420" s="254">
        <v>1.0990676162093029</v>
      </c>
      <c r="AE420" s="254">
        <v>1.0990676162093029</v>
      </c>
      <c r="AF420" s="254">
        <v>1.0990676162093029</v>
      </c>
      <c r="AG420" s="254">
        <v>1.0990676162093029</v>
      </c>
      <c r="AH420" s="254">
        <v>1.0990676162093029</v>
      </c>
      <c r="AI420" s="254">
        <v>1.0990676162093029</v>
      </c>
      <c r="AJ420" s="254">
        <v>1.0990676162093029</v>
      </c>
      <c r="AK420" s="254">
        <v>1.0990676162093029</v>
      </c>
      <c r="AL420" s="254">
        <v>1.0990676162093029</v>
      </c>
      <c r="AM420" s="254">
        <v>1.0990676162093029</v>
      </c>
      <c r="AN420" s="254">
        <v>1.0990676162093029</v>
      </c>
      <c r="AO420" s="254">
        <v>1.0990676162093029</v>
      </c>
      <c r="AP420" s="254">
        <v>1.0990676162093029</v>
      </c>
    </row>
    <row r="421" spans="6:42" ht="13.5" customHeight="1" thickTop="1" thickBot="1" x14ac:dyDescent="0.25">
      <c r="F421" s="255"/>
      <c r="H421" s="238"/>
      <c r="J421" s="249"/>
      <c r="K421" s="140" t="s">
        <v>990</v>
      </c>
      <c r="L421" s="140" t="s">
        <v>946</v>
      </c>
      <c r="M421" s="254">
        <v>1.1705070112629077</v>
      </c>
      <c r="N421" s="254">
        <v>1.1705070112629077</v>
      </c>
      <c r="O421" s="254">
        <v>1.1705070112629077</v>
      </c>
      <c r="P421" s="254">
        <v>1.1705070112629077</v>
      </c>
      <c r="Q421" s="254">
        <v>1.1705070112629077</v>
      </c>
      <c r="R421" s="254">
        <v>1.1705070112629077</v>
      </c>
      <c r="S421" s="254">
        <v>1.1705070112629077</v>
      </c>
      <c r="T421" s="254">
        <v>1.1705070112629077</v>
      </c>
      <c r="U421" s="254">
        <v>1.1705070112629077</v>
      </c>
      <c r="V421" s="254">
        <v>1.1705070112629077</v>
      </c>
      <c r="W421" s="254">
        <v>1.1705070112629077</v>
      </c>
      <c r="X421" s="254">
        <v>1.1705070112629077</v>
      </c>
      <c r="Y421" s="254">
        <v>1.1705070112629077</v>
      </c>
      <c r="Z421" s="254">
        <v>1.1705070112629077</v>
      </c>
      <c r="AA421" s="254">
        <v>1.1705070112629077</v>
      </c>
      <c r="AB421" s="254">
        <v>1.1705070112629077</v>
      </c>
      <c r="AC421" s="254">
        <v>1.1705070112629077</v>
      </c>
      <c r="AD421" s="254">
        <v>1.1705070112629077</v>
      </c>
      <c r="AE421" s="254">
        <v>1.1705070112629077</v>
      </c>
      <c r="AF421" s="254">
        <v>1.1705070112629077</v>
      </c>
      <c r="AG421" s="254">
        <v>1.1705070112629077</v>
      </c>
      <c r="AH421" s="254">
        <v>1.1705070112629077</v>
      </c>
      <c r="AI421" s="254">
        <v>1.1705070112629077</v>
      </c>
      <c r="AJ421" s="254">
        <v>1.1705070112629077</v>
      </c>
      <c r="AK421" s="254">
        <v>1.1705070112629077</v>
      </c>
      <c r="AL421" s="254">
        <v>1.1705070112629077</v>
      </c>
      <c r="AM421" s="254">
        <v>1.1705070112629077</v>
      </c>
      <c r="AN421" s="254">
        <v>1.1705070112629077</v>
      </c>
      <c r="AO421" s="254">
        <v>1.1705070112629077</v>
      </c>
      <c r="AP421" s="254">
        <v>1.1705070112629077</v>
      </c>
    </row>
    <row r="422" spans="6:42" ht="14.25" customHeight="1" thickTop="1" thickBot="1" x14ac:dyDescent="0.25">
      <c r="F422" s="255"/>
      <c r="H422" s="238"/>
      <c r="J422" s="249"/>
      <c r="K422" s="140" t="s">
        <v>991</v>
      </c>
      <c r="L422" s="140" t="s">
        <v>948</v>
      </c>
      <c r="M422" s="254">
        <v>1.0526157893552615</v>
      </c>
      <c r="N422" s="254">
        <v>1.0526157893552615</v>
      </c>
      <c r="O422" s="254">
        <v>1.0526157893552615</v>
      </c>
      <c r="P422" s="254">
        <v>1.0526157893552615</v>
      </c>
      <c r="Q422" s="254">
        <v>1.0526157893552615</v>
      </c>
      <c r="R422" s="254">
        <v>1.0526157893552615</v>
      </c>
      <c r="S422" s="254">
        <v>1.0526157893552615</v>
      </c>
      <c r="T422" s="254">
        <v>1.0526157893552615</v>
      </c>
      <c r="U422" s="254">
        <v>1.0526157893552615</v>
      </c>
      <c r="V422" s="254">
        <v>1.0526157893552615</v>
      </c>
      <c r="W422" s="254">
        <v>1.0526157893552615</v>
      </c>
      <c r="X422" s="254">
        <v>1.0526157893552615</v>
      </c>
      <c r="Y422" s="254">
        <v>1.0526157893552615</v>
      </c>
      <c r="Z422" s="254">
        <v>1.0526157893552615</v>
      </c>
      <c r="AA422" s="254">
        <v>1.0526157893552615</v>
      </c>
      <c r="AB422" s="254">
        <v>1.0526157893552615</v>
      </c>
      <c r="AC422" s="254">
        <v>1.0526157893552615</v>
      </c>
      <c r="AD422" s="254">
        <v>1.0526157893552615</v>
      </c>
      <c r="AE422" s="254">
        <v>1.0526157893552615</v>
      </c>
      <c r="AF422" s="254">
        <v>1.0526157893552615</v>
      </c>
      <c r="AG422" s="254">
        <v>1.0526157893552615</v>
      </c>
      <c r="AH422" s="254">
        <v>1.0526157893552615</v>
      </c>
      <c r="AI422" s="254">
        <v>1.0526157893552615</v>
      </c>
      <c r="AJ422" s="254">
        <v>1.0526157893552615</v>
      </c>
      <c r="AK422" s="254">
        <v>1.0526157893552615</v>
      </c>
      <c r="AL422" s="254">
        <v>1.0526157893552615</v>
      </c>
      <c r="AM422" s="254">
        <v>1.0526157893552615</v>
      </c>
      <c r="AN422" s="254">
        <v>1.0526157893552615</v>
      </c>
      <c r="AO422" s="254">
        <v>1.0526157893552615</v>
      </c>
      <c r="AP422" s="254">
        <v>1.0526157893552615</v>
      </c>
    </row>
    <row r="423" spans="6:42" ht="14.25" customHeight="1" thickTop="1" thickBot="1" x14ac:dyDescent="0.25">
      <c r="F423" s="255"/>
      <c r="H423" s="238"/>
      <c r="J423" s="249"/>
      <c r="K423" s="140" t="s">
        <v>992</v>
      </c>
      <c r="L423" s="140" t="s">
        <v>948</v>
      </c>
      <c r="M423" s="254">
        <v>1.1662982946056297</v>
      </c>
      <c r="N423" s="254">
        <v>1.1662982946056297</v>
      </c>
      <c r="O423" s="254">
        <v>1.1662982946056297</v>
      </c>
      <c r="P423" s="254">
        <v>1.1662982946056297</v>
      </c>
      <c r="Q423" s="254">
        <v>1.1662982946056297</v>
      </c>
      <c r="R423" s="254">
        <v>1.1662982946056297</v>
      </c>
      <c r="S423" s="254">
        <v>1.1662982946056297</v>
      </c>
      <c r="T423" s="254">
        <v>1.1662982946056297</v>
      </c>
      <c r="U423" s="254">
        <v>1.1662982946056297</v>
      </c>
      <c r="V423" s="254">
        <v>1.1662982946056297</v>
      </c>
      <c r="W423" s="254">
        <v>1.1662982946056297</v>
      </c>
      <c r="X423" s="254">
        <v>1.1662982946056297</v>
      </c>
      <c r="Y423" s="254">
        <v>1.1662982946056297</v>
      </c>
      <c r="Z423" s="254">
        <v>1.1662982946056297</v>
      </c>
      <c r="AA423" s="254">
        <v>1.1662982946056297</v>
      </c>
      <c r="AB423" s="254">
        <v>1.1662982946056297</v>
      </c>
      <c r="AC423" s="254">
        <v>1.1662982946056297</v>
      </c>
      <c r="AD423" s="254">
        <v>1.1662982946056297</v>
      </c>
      <c r="AE423" s="254">
        <v>1.1662982946056297</v>
      </c>
      <c r="AF423" s="254">
        <v>1.1662982946056297</v>
      </c>
      <c r="AG423" s="254">
        <v>1.1662982946056297</v>
      </c>
      <c r="AH423" s="254">
        <v>1.1662982946056297</v>
      </c>
      <c r="AI423" s="254">
        <v>1.1662982946056297</v>
      </c>
      <c r="AJ423" s="254">
        <v>1.1662982946056297</v>
      </c>
      <c r="AK423" s="254">
        <v>1.1662982946056297</v>
      </c>
      <c r="AL423" s="254">
        <v>1.1662982946056297</v>
      </c>
      <c r="AM423" s="254">
        <v>1.1662982946056297</v>
      </c>
      <c r="AN423" s="254">
        <v>1.1662982946056297</v>
      </c>
      <c r="AO423" s="254">
        <v>1.1662982946056297</v>
      </c>
      <c r="AP423" s="254">
        <v>1.1662982946056297</v>
      </c>
    </row>
    <row r="424" spans="6:42" ht="14.25" customHeight="1" thickTop="1" thickBot="1" x14ac:dyDescent="0.25">
      <c r="F424" s="255"/>
      <c r="H424" s="238"/>
      <c r="J424" s="249"/>
      <c r="K424" s="140" t="s">
        <v>993</v>
      </c>
      <c r="L424" s="140" t="s">
        <v>948</v>
      </c>
      <c r="M424" s="254">
        <v>1.292258510423038</v>
      </c>
      <c r="N424" s="254">
        <v>1.292258510423038</v>
      </c>
      <c r="O424" s="254">
        <v>1.292258510423038</v>
      </c>
      <c r="P424" s="254">
        <v>1.292258510423038</v>
      </c>
      <c r="Q424" s="254">
        <v>1.292258510423038</v>
      </c>
      <c r="R424" s="254">
        <v>1.292258510423038</v>
      </c>
      <c r="S424" s="254">
        <v>1.292258510423038</v>
      </c>
      <c r="T424" s="254">
        <v>1.292258510423038</v>
      </c>
      <c r="U424" s="254">
        <v>1.292258510423038</v>
      </c>
      <c r="V424" s="254">
        <v>1.292258510423038</v>
      </c>
      <c r="W424" s="254">
        <v>1.292258510423038</v>
      </c>
      <c r="X424" s="254">
        <v>1.292258510423038</v>
      </c>
      <c r="Y424" s="254">
        <v>1.292258510423038</v>
      </c>
      <c r="Z424" s="254">
        <v>1.292258510423038</v>
      </c>
      <c r="AA424" s="254">
        <v>1.292258510423038</v>
      </c>
      <c r="AB424" s="254">
        <v>1.292258510423038</v>
      </c>
      <c r="AC424" s="254">
        <v>1.292258510423038</v>
      </c>
      <c r="AD424" s="254">
        <v>1.292258510423038</v>
      </c>
      <c r="AE424" s="254">
        <v>1.292258510423038</v>
      </c>
      <c r="AF424" s="254">
        <v>1.292258510423038</v>
      </c>
      <c r="AG424" s="254">
        <v>1.292258510423038</v>
      </c>
      <c r="AH424" s="254">
        <v>1.292258510423038</v>
      </c>
      <c r="AI424" s="254">
        <v>1.292258510423038</v>
      </c>
      <c r="AJ424" s="254">
        <v>1.292258510423038</v>
      </c>
      <c r="AK424" s="254">
        <v>1.292258510423038</v>
      </c>
      <c r="AL424" s="254">
        <v>1.292258510423038</v>
      </c>
      <c r="AM424" s="254">
        <v>1.292258510423038</v>
      </c>
      <c r="AN424" s="254">
        <v>1.292258510423038</v>
      </c>
      <c r="AO424" s="254">
        <v>1.292258510423038</v>
      </c>
      <c r="AP424" s="254">
        <v>1.292258510423038</v>
      </c>
    </row>
    <row r="425" spans="6:42" ht="14.25" customHeight="1" thickTop="1" thickBot="1" x14ac:dyDescent="0.25">
      <c r="F425" s="255"/>
      <c r="H425" s="238"/>
      <c r="J425" s="249"/>
      <c r="K425" s="140" t="s">
        <v>991</v>
      </c>
      <c r="L425" s="140" t="s">
        <v>949</v>
      </c>
      <c r="M425" s="254">
        <v>1.0526157893552615</v>
      </c>
      <c r="N425" s="254">
        <v>1.0526157893552615</v>
      </c>
      <c r="O425" s="254">
        <v>1.0526157893552615</v>
      </c>
      <c r="P425" s="254">
        <v>1.0526157893552615</v>
      </c>
      <c r="Q425" s="254">
        <v>1.0526157893552615</v>
      </c>
      <c r="R425" s="254">
        <v>1.0526157893552615</v>
      </c>
      <c r="S425" s="254">
        <v>1.0526157893552615</v>
      </c>
      <c r="T425" s="254">
        <v>1.0526157893552615</v>
      </c>
      <c r="U425" s="254">
        <v>1.0526157893552615</v>
      </c>
      <c r="V425" s="254">
        <v>1.0526157893552615</v>
      </c>
      <c r="W425" s="254">
        <v>1.0526157893552615</v>
      </c>
      <c r="X425" s="254">
        <v>1.0526157893552615</v>
      </c>
      <c r="Y425" s="254">
        <v>1.0526157893552615</v>
      </c>
      <c r="Z425" s="254">
        <v>1.0526157893552615</v>
      </c>
      <c r="AA425" s="254">
        <v>1.0526157893552615</v>
      </c>
      <c r="AB425" s="254">
        <v>1.0526157893552615</v>
      </c>
      <c r="AC425" s="254">
        <v>1.0526157893552615</v>
      </c>
      <c r="AD425" s="254">
        <v>1.0526157893552615</v>
      </c>
      <c r="AE425" s="254">
        <v>1.0526157893552615</v>
      </c>
      <c r="AF425" s="254">
        <v>1.0526157893552615</v>
      </c>
      <c r="AG425" s="254">
        <v>1.0526157893552615</v>
      </c>
      <c r="AH425" s="254">
        <v>1.0526157893552615</v>
      </c>
      <c r="AI425" s="254">
        <v>1.0526157893552615</v>
      </c>
      <c r="AJ425" s="254">
        <v>1.0526157893552615</v>
      </c>
      <c r="AK425" s="254">
        <v>1.0526157893552615</v>
      </c>
      <c r="AL425" s="254">
        <v>1.0526157893552615</v>
      </c>
      <c r="AM425" s="254">
        <v>1.0526157893552615</v>
      </c>
      <c r="AN425" s="254">
        <v>1.0526157893552615</v>
      </c>
      <c r="AO425" s="254">
        <v>1.0526157893552615</v>
      </c>
      <c r="AP425" s="254">
        <v>1.0526157893552615</v>
      </c>
    </row>
    <row r="426" spans="6:42" ht="14.25" customHeight="1" thickTop="1" thickBot="1" x14ac:dyDescent="0.25">
      <c r="F426" s="255"/>
      <c r="H426" s="238"/>
      <c r="J426" s="249"/>
      <c r="K426" s="140" t="s">
        <v>992</v>
      </c>
      <c r="L426" s="140" t="s">
        <v>949</v>
      </c>
      <c r="M426" s="254">
        <v>1.1662982946056297</v>
      </c>
      <c r="N426" s="254">
        <v>1.1662982946056297</v>
      </c>
      <c r="O426" s="254">
        <v>1.1662982946056297</v>
      </c>
      <c r="P426" s="254">
        <v>1.1662982946056297</v>
      </c>
      <c r="Q426" s="254">
        <v>1.1662982946056297</v>
      </c>
      <c r="R426" s="254">
        <v>1.1662982946056297</v>
      </c>
      <c r="S426" s="254">
        <v>1.1662982946056297</v>
      </c>
      <c r="T426" s="254">
        <v>1.1662982946056297</v>
      </c>
      <c r="U426" s="254">
        <v>1.1662982946056297</v>
      </c>
      <c r="V426" s="254">
        <v>1.1662982946056297</v>
      </c>
      <c r="W426" s="254">
        <v>1.1662982946056297</v>
      </c>
      <c r="X426" s="254">
        <v>1.1662982946056297</v>
      </c>
      <c r="Y426" s="254">
        <v>1.1662982946056297</v>
      </c>
      <c r="Z426" s="254">
        <v>1.1662982946056297</v>
      </c>
      <c r="AA426" s="254">
        <v>1.1662982946056297</v>
      </c>
      <c r="AB426" s="254">
        <v>1.1662982946056297</v>
      </c>
      <c r="AC426" s="254">
        <v>1.1662982946056297</v>
      </c>
      <c r="AD426" s="254">
        <v>1.1662982946056297</v>
      </c>
      <c r="AE426" s="254">
        <v>1.1662982946056297</v>
      </c>
      <c r="AF426" s="254">
        <v>1.1662982946056297</v>
      </c>
      <c r="AG426" s="254">
        <v>1.1662982946056297</v>
      </c>
      <c r="AH426" s="254">
        <v>1.1662982946056297</v>
      </c>
      <c r="AI426" s="254">
        <v>1.1662982946056297</v>
      </c>
      <c r="AJ426" s="254">
        <v>1.1662982946056297</v>
      </c>
      <c r="AK426" s="254">
        <v>1.1662982946056297</v>
      </c>
      <c r="AL426" s="254">
        <v>1.1662982946056297</v>
      </c>
      <c r="AM426" s="254">
        <v>1.1662982946056297</v>
      </c>
      <c r="AN426" s="254">
        <v>1.1662982946056297</v>
      </c>
      <c r="AO426" s="254">
        <v>1.1662982946056297</v>
      </c>
      <c r="AP426" s="254">
        <v>1.1662982946056297</v>
      </c>
    </row>
    <row r="427" spans="6:42" ht="14.25" customHeight="1" thickTop="1" thickBot="1" x14ac:dyDescent="0.25">
      <c r="F427" s="255"/>
      <c r="H427" s="238"/>
      <c r="J427" s="249"/>
      <c r="K427" s="140" t="s">
        <v>993</v>
      </c>
      <c r="L427" s="140" t="s">
        <v>949</v>
      </c>
      <c r="M427" s="254">
        <v>1.292258510423038</v>
      </c>
      <c r="N427" s="254">
        <v>1.292258510423038</v>
      </c>
      <c r="O427" s="254">
        <v>1.292258510423038</v>
      </c>
      <c r="P427" s="254">
        <v>1.292258510423038</v>
      </c>
      <c r="Q427" s="254">
        <v>1.292258510423038</v>
      </c>
      <c r="R427" s="254">
        <v>1.292258510423038</v>
      </c>
      <c r="S427" s="254">
        <v>1.292258510423038</v>
      </c>
      <c r="T427" s="254">
        <v>1.292258510423038</v>
      </c>
      <c r="U427" s="254">
        <v>1.292258510423038</v>
      </c>
      <c r="V427" s="254">
        <v>1.292258510423038</v>
      </c>
      <c r="W427" s="254">
        <v>1.292258510423038</v>
      </c>
      <c r="X427" s="254">
        <v>1.292258510423038</v>
      </c>
      <c r="Y427" s="254">
        <v>1.292258510423038</v>
      </c>
      <c r="Z427" s="254">
        <v>1.292258510423038</v>
      </c>
      <c r="AA427" s="254">
        <v>1.292258510423038</v>
      </c>
      <c r="AB427" s="254">
        <v>1.292258510423038</v>
      </c>
      <c r="AC427" s="254">
        <v>1.292258510423038</v>
      </c>
      <c r="AD427" s="254">
        <v>1.292258510423038</v>
      </c>
      <c r="AE427" s="254">
        <v>1.292258510423038</v>
      </c>
      <c r="AF427" s="254">
        <v>1.292258510423038</v>
      </c>
      <c r="AG427" s="254">
        <v>1.292258510423038</v>
      </c>
      <c r="AH427" s="254">
        <v>1.292258510423038</v>
      </c>
      <c r="AI427" s="254">
        <v>1.292258510423038</v>
      </c>
      <c r="AJ427" s="254">
        <v>1.292258510423038</v>
      </c>
      <c r="AK427" s="254">
        <v>1.292258510423038</v>
      </c>
      <c r="AL427" s="254">
        <v>1.292258510423038</v>
      </c>
      <c r="AM427" s="254">
        <v>1.292258510423038</v>
      </c>
      <c r="AN427" s="254">
        <v>1.292258510423038</v>
      </c>
      <c r="AO427" s="254">
        <v>1.292258510423038</v>
      </c>
      <c r="AP427" s="254">
        <v>1.292258510423038</v>
      </c>
    </row>
    <row r="428" spans="6:42" ht="14.25" customHeight="1" thickTop="1" thickBot="1" x14ac:dyDescent="0.25">
      <c r="F428" s="255"/>
      <c r="H428" s="238"/>
      <c r="J428" s="249"/>
      <c r="K428" s="140" t="s">
        <v>991</v>
      </c>
      <c r="L428" s="140" t="s">
        <v>950</v>
      </c>
      <c r="M428" s="254">
        <v>1.0526157893552615</v>
      </c>
      <c r="N428" s="254">
        <v>1.0526157893552615</v>
      </c>
      <c r="O428" s="254">
        <v>1.0526157893552615</v>
      </c>
      <c r="P428" s="254">
        <v>1.0526157893552615</v>
      </c>
      <c r="Q428" s="254">
        <v>1.0526157893552615</v>
      </c>
      <c r="R428" s="254">
        <v>1.0526157893552615</v>
      </c>
      <c r="S428" s="254">
        <v>1.0526157893552615</v>
      </c>
      <c r="T428" s="254">
        <v>1.0526157893552615</v>
      </c>
      <c r="U428" s="254">
        <v>1.0526157893552615</v>
      </c>
      <c r="V428" s="254">
        <v>1.0526157893552615</v>
      </c>
      <c r="W428" s="254">
        <v>1.0526157893552615</v>
      </c>
      <c r="X428" s="254">
        <v>1.0526157893552615</v>
      </c>
      <c r="Y428" s="254">
        <v>1.0526157893552615</v>
      </c>
      <c r="Z428" s="254">
        <v>1.0526157893552615</v>
      </c>
      <c r="AA428" s="254">
        <v>1.0526157893552615</v>
      </c>
      <c r="AB428" s="254">
        <v>1.0526157893552615</v>
      </c>
      <c r="AC428" s="254">
        <v>1.0526157893552615</v>
      </c>
      <c r="AD428" s="254">
        <v>1.0526157893552615</v>
      </c>
      <c r="AE428" s="254">
        <v>1.0526157893552615</v>
      </c>
      <c r="AF428" s="254">
        <v>1.0526157893552615</v>
      </c>
      <c r="AG428" s="254">
        <v>1.0526157893552615</v>
      </c>
      <c r="AH428" s="254">
        <v>1.0526157893552615</v>
      </c>
      <c r="AI428" s="254">
        <v>1.0526157893552615</v>
      </c>
      <c r="AJ428" s="254">
        <v>1.0526157893552615</v>
      </c>
      <c r="AK428" s="254">
        <v>1.0526157893552615</v>
      </c>
      <c r="AL428" s="254">
        <v>1.0526157893552615</v>
      </c>
      <c r="AM428" s="254">
        <v>1.0526157893552615</v>
      </c>
      <c r="AN428" s="254">
        <v>1.0526157893552615</v>
      </c>
      <c r="AO428" s="254">
        <v>1.0526157893552615</v>
      </c>
      <c r="AP428" s="254">
        <v>1.0526157893552615</v>
      </c>
    </row>
    <row r="429" spans="6:42" ht="14.25" customHeight="1" thickTop="1" thickBot="1" x14ac:dyDescent="0.25">
      <c r="F429" s="255"/>
      <c r="H429" s="238"/>
      <c r="J429" s="249"/>
      <c r="K429" s="140" t="s">
        <v>992</v>
      </c>
      <c r="L429" s="140" t="s">
        <v>950</v>
      </c>
      <c r="M429" s="254">
        <v>1.1662982946056297</v>
      </c>
      <c r="N429" s="254">
        <v>1.1662982946056297</v>
      </c>
      <c r="O429" s="254">
        <v>1.1662982946056297</v>
      </c>
      <c r="P429" s="254">
        <v>1.1662982946056297</v>
      </c>
      <c r="Q429" s="254">
        <v>1.1662982946056297</v>
      </c>
      <c r="R429" s="254">
        <v>1.1662982946056297</v>
      </c>
      <c r="S429" s="254">
        <v>1.1662982946056297</v>
      </c>
      <c r="T429" s="254">
        <v>1.1662982946056297</v>
      </c>
      <c r="U429" s="254">
        <v>1.1662982946056297</v>
      </c>
      <c r="V429" s="254">
        <v>1.1662982946056297</v>
      </c>
      <c r="W429" s="254">
        <v>1.1662982946056297</v>
      </c>
      <c r="X429" s="254">
        <v>1.1662982946056297</v>
      </c>
      <c r="Y429" s="254">
        <v>1.1662982946056297</v>
      </c>
      <c r="Z429" s="254">
        <v>1.1662982946056297</v>
      </c>
      <c r="AA429" s="254">
        <v>1.1662982946056297</v>
      </c>
      <c r="AB429" s="254">
        <v>1.1662982946056297</v>
      </c>
      <c r="AC429" s="254">
        <v>1.1662982946056297</v>
      </c>
      <c r="AD429" s="254">
        <v>1.1662982946056297</v>
      </c>
      <c r="AE429" s="254">
        <v>1.1662982946056297</v>
      </c>
      <c r="AF429" s="254">
        <v>1.1662982946056297</v>
      </c>
      <c r="AG429" s="254">
        <v>1.1662982946056297</v>
      </c>
      <c r="AH429" s="254">
        <v>1.1662982946056297</v>
      </c>
      <c r="AI429" s="254">
        <v>1.1662982946056297</v>
      </c>
      <c r="AJ429" s="254">
        <v>1.1662982946056297</v>
      </c>
      <c r="AK429" s="254">
        <v>1.1662982946056297</v>
      </c>
      <c r="AL429" s="254">
        <v>1.1662982946056297</v>
      </c>
      <c r="AM429" s="254">
        <v>1.1662982946056297</v>
      </c>
      <c r="AN429" s="254">
        <v>1.1662982946056297</v>
      </c>
      <c r="AO429" s="254">
        <v>1.1662982946056297</v>
      </c>
      <c r="AP429" s="254">
        <v>1.1662982946056297</v>
      </c>
    </row>
    <row r="430" spans="6:42" ht="14.25" customHeight="1" thickTop="1" x14ac:dyDescent="0.2">
      <c r="F430" s="255"/>
      <c r="H430" s="238"/>
      <c r="J430" s="249"/>
      <c r="K430" s="140" t="s">
        <v>993</v>
      </c>
      <c r="L430" s="140" t="s">
        <v>950</v>
      </c>
      <c r="M430" s="254">
        <v>1.292258510423038</v>
      </c>
      <c r="N430" s="254">
        <v>1.292258510423038</v>
      </c>
      <c r="O430" s="254">
        <v>1.292258510423038</v>
      </c>
      <c r="P430" s="254">
        <v>1.292258510423038</v>
      </c>
      <c r="Q430" s="254">
        <v>1.292258510423038</v>
      </c>
      <c r="R430" s="254">
        <v>1.292258510423038</v>
      </c>
      <c r="S430" s="254">
        <v>1.292258510423038</v>
      </c>
      <c r="T430" s="254">
        <v>1.292258510423038</v>
      </c>
      <c r="U430" s="254">
        <v>1.292258510423038</v>
      </c>
      <c r="V430" s="254">
        <v>1.292258510423038</v>
      </c>
      <c r="W430" s="254">
        <v>1.292258510423038</v>
      </c>
      <c r="X430" s="254">
        <v>1.292258510423038</v>
      </c>
      <c r="Y430" s="254">
        <v>1.292258510423038</v>
      </c>
      <c r="Z430" s="254">
        <v>1.292258510423038</v>
      </c>
      <c r="AA430" s="254">
        <v>1.292258510423038</v>
      </c>
      <c r="AB430" s="254">
        <v>1.292258510423038</v>
      </c>
      <c r="AC430" s="254">
        <v>1.292258510423038</v>
      </c>
      <c r="AD430" s="254">
        <v>1.292258510423038</v>
      </c>
      <c r="AE430" s="254">
        <v>1.292258510423038</v>
      </c>
      <c r="AF430" s="254">
        <v>1.292258510423038</v>
      </c>
      <c r="AG430" s="254">
        <v>1.292258510423038</v>
      </c>
      <c r="AH430" s="254">
        <v>1.292258510423038</v>
      </c>
      <c r="AI430" s="254">
        <v>1.292258510423038</v>
      </c>
      <c r="AJ430" s="254">
        <v>1.292258510423038</v>
      </c>
      <c r="AK430" s="254">
        <v>1.292258510423038</v>
      </c>
      <c r="AL430" s="254">
        <v>1.292258510423038</v>
      </c>
      <c r="AM430" s="254">
        <v>1.292258510423038</v>
      </c>
      <c r="AN430" s="254">
        <v>1.292258510423038</v>
      </c>
      <c r="AO430" s="254">
        <v>1.292258510423038</v>
      </c>
      <c r="AP430" s="254">
        <v>1.292258510423038</v>
      </c>
    </row>
    <row r="433" spans="3:29" ht="14.25" customHeight="1" x14ac:dyDescent="0.2">
      <c r="C433" s="141" t="s">
        <v>878</v>
      </c>
      <c r="G433" s="413" t="s">
        <v>994</v>
      </c>
      <c r="H433" s="351"/>
      <c r="I433" s="351"/>
      <c r="J433" s="351"/>
      <c r="K433" s="351"/>
      <c r="L433" s="351"/>
      <c r="M433" s="351"/>
      <c r="N433" s="351"/>
      <c r="O433" s="351"/>
      <c r="P433" s="351"/>
      <c r="Q433" s="351"/>
      <c r="R433" s="351"/>
      <c r="S433" s="351"/>
      <c r="T433" s="351"/>
      <c r="U433" s="351"/>
      <c r="V433" s="142"/>
      <c r="W433" s="142"/>
      <c r="X433" s="142"/>
      <c r="Y433" s="142"/>
      <c r="Z433" s="142"/>
      <c r="AA433" s="142"/>
      <c r="AB433" s="142"/>
    </row>
    <row r="434" spans="3:29" ht="14.25" customHeight="1" thickBot="1" x14ac:dyDescent="0.25">
      <c r="N434" s="315"/>
      <c r="O434" s="315"/>
      <c r="P434" s="315"/>
      <c r="Q434" s="315"/>
      <c r="R434" s="315"/>
      <c r="S434" s="315"/>
      <c r="T434" s="315"/>
      <c r="U434" s="315"/>
    </row>
    <row r="435" spans="3:29" ht="14.25" customHeight="1" x14ac:dyDescent="0.2">
      <c r="H435" s="414" t="s">
        <v>995</v>
      </c>
      <c r="I435" s="415"/>
      <c r="J435" s="415"/>
      <c r="K435" s="415"/>
      <c r="L435" s="415"/>
      <c r="M435" s="415"/>
      <c r="N435" s="416" t="s">
        <v>996</v>
      </c>
      <c r="O435" s="417"/>
      <c r="P435" s="417"/>
      <c r="Q435" s="417"/>
      <c r="R435" s="418"/>
      <c r="S435" s="316" t="s">
        <v>997</v>
      </c>
      <c r="T435" s="316" t="s">
        <v>998</v>
      </c>
      <c r="U435" s="317"/>
      <c r="V435" s="318"/>
      <c r="W435" s="318"/>
      <c r="X435" s="318"/>
      <c r="Y435" s="318"/>
      <c r="Z435" s="318"/>
      <c r="AA435" s="318"/>
      <c r="AB435" s="319"/>
    </row>
    <row r="436" spans="3:29" ht="14.25" customHeight="1" x14ac:dyDescent="0.25">
      <c r="H436" s="419" t="s">
        <v>1021</v>
      </c>
      <c r="I436" s="420"/>
      <c r="J436" s="420"/>
      <c r="K436" s="420"/>
      <c r="L436" s="420"/>
      <c r="M436" s="421"/>
      <c r="N436" s="422" t="s">
        <v>1034</v>
      </c>
      <c r="O436" s="423"/>
      <c r="P436" s="423"/>
      <c r="Q436" s="423"/>
      <c r="R436" s="423"/>
      <c r="S436" s="320"/>
      <c r="T436" s="320"/>
      <c r="U436" s="321"/>
      <c r="V436" s="321"/>
      <c r="W436" s="321"/>
      <c r="X436" s="321"/>
      <c r="Y436" s="321"/>
      <c r="Z436" s="321"/>
      <c r="AA436" s="321"/>
      <c r="AB436" s="322"/>
      <c r="AC436" s="135" t="s">
        <v>1035</v>
      </c>
    </row>
    <row r="437" spans="3:29" ht="14.25" customHeight="1" x14ac:dyDescent="0.2">
      <c r="H437" s="419" t="s">
        <v>964</v>
      </c>
      <c r="I437" s="420"/>
      <c r="J437" s="420"/>
      <c r="K437" s="420"/>
      <c r="L437" s="420"/>
      <c r="M437" s="421"/>
      <c r="N437" s="425" t="s">
        <v>1036</v>
      </c>
      <c r="O437" s="426"/>
      <c r="P437" s="426"/>
      <c r="Q437" s="426"/>
      <c r="R437" s="426"/>
      <c r="S437" s="323"/>
      <c r="T437" s="323"/>
      <c r="U437" s="324"/>
      <c r="V437" s="324"/>
      <c r="W437" s="324"/>
      <c r="X437" s="324"/>
      <c r="Y437" s="324"/>
      <c r="Z437" s="324"/>
      <c r="AA437" s="324"/>
      <c r="AB437" s="325"/>
    </row>
    <row r="438" spans="3:29" ht="30.4" customHeight="1" x14ac:dyDescent="0.25">
      <c r="H438" s="419" t="s">
        <v>968</v>
      </c>
      <c r="I438" s="420"/>
      <c r="J438" s="420"/>
      <c r="K438" s="420"/>
      <c r="L438" s="420"/>
      <c r="M438" s="421"/>
      <c r="N438" s="427" t="s">
        <v>1037</v>
      </c>
      <c r="O438" s="428"/>
      <c r="P438" s="428"/>
      <c r="Q438" s="428"/>
      <c r="R438" s="429"/>
      <c r="S438" s="326"/>
      <c r="T438" s="326"/>
      <c r="U438" s="327"/>
      <c r="V438" s="327"/>
      <c r="W438" s="327"/>
      <c r="X438" s="327"/>
      <c r="Y438" s="327"/>
      <c r="Z438" s="327"/>
      <c r="AA438" s="327"/>
      <c r="AB438" s="328"/>
      <c r="AC438" s="135" t="s">
        <v>1038</v>
      </c>
    </row>
    <row r="439" spans="3:29" ht="32.65" customHeight="1" x14ac:dyDescent="0.25">
      <c r="H439" s="419" t="s">
        <v>1003</v>
      </c>
      <c r="I439" s="420"/>
      <c r="J439" s="420"/>
      <c r="K439" s="420"/>
      <c r="L439" s="420"/>
      <c r="M439" s="421"/>
      <c r="N439" s="427" t="s">
        <v>1037</v>
      </c>
      <c r="O439" s="428"/>
      <c r="P439" s="428"/>
      <c r="Q439" s="428"/>
      <c r="R439" s="429"/>
      <c r="S439" s="329"/>
      <c r="T439" s="329"/>
      <c r="U439" s="330"/>
      <c r="V439" s="330"/>
      <c r="W439" s="330"/>
      <c r="X439" s="330"/>
      <c r="Y439" s="330"/>
      <c r="Z439" s="330"/>
      <c r="AA439" s="330"/>
      <c r="AB439" s="331"/>
      <c r="AC439" s="135" t="s">
        <v>1038</v>
      </c>
    </row>
    <row r="440" spans="3:29" ht="14.25" customHeight="1" x14ac:dyDescent="0.2">
      <c r="H440" s="419" t="s">
        <v>1004</v>
      </c>
      <c r="I440" s="420"/>
      <c r="J440" s="420"/>
      <c r="K440" s="420"/>
      <c r="L440" s="420"/>
      <c r="M440" s="421"/>
      <c r="N440" s="430" t="s">
        <v>1005</v>
      </c>
      <c r="O440" s="431"/>
      <c r="P440" s="431"/>
      <c r="Q440" s="431"/>
      <c r="R440" s="431"/>
      <c r="S440" s="332"/>
      <c r="T440" s="332"/>
      <c r="U440" s="333"/>
      <c r="V440" s="333"/>
      <c r="W440" s="333"/>
      <c r="X440" s="333"/>
      <c r="Y440" s="333"/>
      <c r="Z440" s="333"/>
      <c r="AA440" s="333"/>
      <c r="AB440" s="334"/>
    </row>
    <row r="441" spans="3:29" ht="14.25" customHeight="1" thickBot="1" x14ac:dyDescent="0.25">
      <c r="H441" s="432" t="s">
        <v>1006</v>
      </c>
      <c r="I441" s="433"/>
      <c r="J441" s="433"/>
      <c r="K441" s="433"/>
      <c r="L441" s="433"/>
      <c r="M441" s="434"/>
      <c r="N441" s="435" t="s">
        <v>1005</v>
      </c>
      <c r="O441" s="436"/>
      <c r="P441" s="436"/>
      <c r="Q441" s="436"/>
      <c r="R441" s="436"/>
      <c r="S441" s="335"/>
      <c r="T441" s="336"/>
      <c r="U441" s="336"/>
      <c r="V441" s="337"/>
      <c r="W441" s="337"/>
      <c r="X441" s="337"/>
      <c r="Y441" s="337"/>
      <c r="Z441" s="337"/>
      <c r="AA441" s="337"/>
      <c r="AB441" s="338"/>
    </row>
    <row r="442" spans="3:29" ht="14.25" customHeight="1" thickBot="1" x14ac:dyDescent="0.25">
      <c r="H442" s="437"/>
      <c r="I442" s="437"/>
      <c r="J442" s="437"/>
      <c r="K442" s="437"/>
      <c r="L442" s="437"/>
      <c r="M442" s="437"/>
      <c r="N442" s="339"/>
      <c r="O442" s="339"/>
      <c r="P442" s="339"/>
      <c r="Q442" s="339"/>
      <c r="R442" s="339"/>
      <c r="S442" s="339"/>
      <c r="T442" s="339"/>
      <c r="U442" s="340"/>
      <c r="V442" s="340"/>
      <c r="W442" s="340"/>
      <c r="X442" s="340"/>
      <c r="Y442" s="340"/>
      <c r="Z442" s="340"/>
      <c r="AA442" s="340"/>
      <c r="AB442" s="340"/>
    </row>
    <row r="443" spans="3:29" ht="14.25" customHeight="1" x14ac:dyDescent="0.2">
      <c r="H443" s="414" t="s">
        <v>1007</v>
      </c>
      <c r="I443" s="415"/>
      <c r="J443" s="415"/>
      <c r="K443" s="415"/>
      <c r="L443" s="415"/>
      <c r="M443" s="424"/>
      <c r="N443" s="416" t="s">
        <v>996</v>
      </c>
      <c r="O443" s="417"/>
      <c r="P443" s="417"/>
      <c r="Q443" s="417"/>
      <c r="R443" s="418"/>
      <c r="S443" s="316" t="s">
        <v>997</v>
      </c>
      <c r="T443" s="316" t="s">
        <v>998</v>
      </c>
      <c r="U443" s="341"/>
      <c r="V443" s="341"/>
      <c r="W443" s="341"/>
      <c r="X443" s="341"/>
      <c r="Y443" s="341"/>
      <c r="Z443" s="341"/>
      <c r="AA443" s="341"/>
      <c r="AB443" s="342"/>
    </row>
    <row r="444" spans="3:29" ht="14.25" customHeight="1" x14ac:dyDescent="0.2">
      <c r="H444" s="419" t="s">
        <v>964</v>
      </c>
      <c r="I444" s="420"/>
      <c r="J444" s="420"/>
      <c r="K444" s="420"/>
      <c r="L444" s="420"/>
      <c r="M444" s="421"/>
      <c r="N444" s="438" t="s">
        <v>1039</v>
      </c>
      <c r="O444" s="439"/>
      <c r="P444" s="439"/>
      <c r="Q444" s="439"/>
      <c r="R444" s="439"/>
      <c r="S444" s="332"/>
      <c r="T444" s="332"/>
      <c r="U444" s="333"/>
      <c r="V444" s="333"/>
      <c r="W444" s="333"/>
      <c r="X444" s="333"/>
      <c r="Y444" s="333"/>
      <c r="Z444" s="333"/>
      <c r="AA444" s="333"/>
      <c r="AB444" s="343"/>
    </row>
    <row r="445" spans="3:29" ht="14.25" customHeight="1" x14ac:dyDescent="0.2">
      <c r="H445" s="419" t="s">
        <v>968</v>
      </c>
      <c r="I445" s="420"/>
      <c r="J445" s="420"/>
      <c r="K445" s="420"/>
      <c r="L445" s="420"/>
      <c r="M445" s="421"/>
      <c r="N445" s="438" t="s">
        <v>1040</v>
      </c>
      <c r="O445" s="439"/>
      <c r="P445" s="439"/>
      <c r="Q445" s="439"/>
      <c r="R445" s="439"/>
      <c r="S445" s="332"/>
      <c r="T445" s="332"/>
      <c r="U445" s="333"/>
      <c r="V445" s="333"/>
      <c r="W445" s="333"/>
      <c r="X445" s="333"/>
      <c r="Y445" s="333"/>
      <c r="Z445" s="333"/>
      <c r="AA445" s="333"/>
      <c r="AB445" s="343"/>
    </row>
    <row r="446" spans="3:29" ht="30.4" customHeight="1" x14ac:dyDescent="0.25">
      <c r="H446" s="440" t="s">
        <v>1010</v>
      </c>
      <c r="I446" s="441"/>
      <c r="J446" s="441"/>
      <c r="K446" s="441"/>
      <c r="L446" s="441"/>
      <c r="M446" s="442"/>
      <c r="N446" s="427" t="s">
        <v>1037</v>
      </c>
      <c r="O446" s="428"/>
      <c r="P446" s="428"/>
      <c r="Q446" s="428"/>
      <c r="R446" s="429"/>
      <c r="S446" s="259"/>
      <c r="T446" s="266"/>
      <c r="U446" s="259"/>
      <c r="V446" s="259"/>
      <c r="W446" s="259"/>
      <c r="X446" s="259"/>
      <c r="Y446" s="259"/>
      <c r="Z446" s="259"/>
      <c r="AA446" s="259"/>
      <c r="AB446" s="260"/>
    </row>
    <row r="447" spans="3:29" ht="30.75" customHeight="1" x14ac:dyDescent="0.2">
      <c r="H447" s="419" t="s">
        <v>1003</v>
      </c>
      <c r="I447" s="420"/>
      <c r="J447" s="420"/>
      <c r="K447" s="420"/>
      <c r="L447" s="420"/>
      <c r="M447" s="421"/>
      <c r="N447" s="438" t="s">
        <v>1040</v>
      </c>
      <c r="O447" s="439"/>
      <c r="P447" s="439"/>
      <c r="Q447" s="439"/>
      <c r="R447" s="439"/>
      <c r="S447" s="332"/>
      <c r="T447" s="332"/>
      <c r="U447" s="333"/>
      <c r="V447" s="333"/>
      <c r="W447" s="333"/>
      <c r="X447" s="333"/>
      <c r="Y447" s="333"/>
      <c r="Z447" s="333"/>
      <c r="AA447" s="333"/>
      <c r="AB447" s="343"/>
    </row>
    <row r="448" spans="3:29" ht="13.5" customHeight="1" x14ac:dyDescent="0.2">
      <c r="H448" s="419" t="s">
        <v>1004</v>
      </c>
      <c r="I448" s="420"/>
      <c r="J448" s="420"/>
      <c r="K448" s="420"/>
      <c r="L448" s="420"/>
      <c r="M448" s="421"/>
      <c r="N448" s="430" t="s">
        <v>1005</v>
      </c>
      <c r="O448" s="431"/>
      <c r="P448" s="431"/>
      <c r="Q448" s="431"/>
      <c r="R448" s="431"/>
      <c r="S448" s="332"/>
      <c r="T448" s="332"/>
      <c r="U448" s="333"/>
      <c r="V448" s="333"/>
      <c r="W448" s="333"/>
      <c r="X448" s="333"/>
      <c r="Y448" s="333"/>
      <c r="Z448" s="333"/>
      <c r="AA448" s="333"/>
      <c r="AB448" s="343"/>
    </row>
    <row r="449" spans="8:28" ht="14.25" customHeight="1" thickBot="1" x14ac:dyDescent="0.25">
      <c r="H449" s="432" t="s">
        <v>1012</v>
      </c>
      <c r="I449" s="433"/>
      <c r="J449" s="433"/>
      <c r="K449" s="433"/>
      <c r="L449" s="433"/>
      <c r="M449" s="434"/>
      <c r="N449" s="435" t="s">
        <v>1005</v>
      </c>
      <c r="O449" s="436"/>
      <c r="P449" s="436"/>
      <c r="Q449" s="436"/>
      <c r="R449" s="436"/>
      <c r="S449" s="336"/>
      <c r="T449" s="336"/>
      <c r="U449" s="336"/>
      <c r="V449" s="337"/>
      <c r="W449" s="337"/>
      <c r="X449" s="337"/>
      <c r="Y449" s="337"/>
      <c r="Z449" s="337"/>
      <c r="AA449" s="337"/>
      <c r="AB449" s="338"/>
    </row>
    <row r="453" spans="8:28" ht="14.25" customHeight="1" x14ac:dyDescent="0.2">
      <c r="S453" s="135" t="s">
        <v>902</v>
      </c>
    </row>
    <row r="455" spans="8:28" ht="14.25" customHeight="1" x14ac:dyDescent="0.2">
      <c r="N455" s="344"/>
    </row>
    <row r="457" spans="8:28" ht="14.25" customHeight="1" x14ac:dyDescent="0.2">
      <c r="M457" s="344"/>
    </row>
    <row r="702" spans="13:44" ht="14.25" customHeight="1" x14ac:dyDescent="0.2">
      <c r="M702" s="135">
        <v>0.30000001192092896</v>
      </c>
      <c r="N702" s="135">
        <v>0.30000001192092896</v>
      </c>
      <c r="O702" s="135">
        <v>0.30000001192092896</v>
      </c>
      <c r="P702" s="135">
        <v>0.30000001192092896</v>
      </c>
      <c r="Q702" s="135">
        <v>0.30000001192092896</v>
      </c>
      <c r="R702" s="135">
        <v>-0.89999998807907111</v>
      </c>
      <c r="S702" s="135">
        <v>-1.2999999880790711</v>
      </c>
      <c r="T702" s="135">
        <v>10</v>
      </c>
      <c r="U702" s="135">
        <v>10</v>
      </c>
      <c r="V702" s="135">
        <v>10</v>
      </c>
      <c r="W702" s="135">
        <v>10</v>
      </c>
      <c r="X702" s="135">
        <v>10</v>
      </c>
      <c r="Y702" s="135">
        <v>10</v>
      </c>
      <c r="Z702" s="135">
        <v>10</v>
      </c>
      <c r="AA702" s="135">
        <v>10</v>
      </c>
      <c r="AB702" s="135">
        <v>10</v>
      </c>
      <c r="AC702" s="135">
        <v>10</v>
      </c>
      <c r="AD702" s="135">
        <v>10</v>
      </c>
      <c r="AE702" s="135">
        <v>10</v>
      </c>
      <c r="AF702" s="135">
        <v>10</v>
      </c>
      <c r="AG702" s="135">
        <v>10</v>
      </c>
      <c r="AH702" s="135">
        <v>10</v>
      </c>
      <c r="AI702" s="135">
        <v>10</v>
      </c>
      <c r="AJ702" s="135">
        <v>10</v>
      </c>
      <c r="AK702" s="135">
        <v>10</v>
      </c>
      <c r="AL702" s="135">
        <v>10</v>
      </c>
      <c r="AM702" s="135">
        <v>10</v>
      </c>
      <c r="AN702" s="135">
        <v>10</v>
      </c>
      <c r="AO702" s="135">
        <v>10</v>
      </c>
      <c r="AP702" s="135">
        <v>10</v>
      </c>
      <c r="AQ702" s="135">
        <v>10</v>
      </c>
      <c r="AR702" s="135">
        <v>10</v>
      </c>
    </row>
  </sheetData>
  <mergeCells count="67">
    <mergeCell ref="H447:M447"/>
    <mergeCell ref="N447:R447"/>
    <mergeCell ref="H448:M448"/>
    <mergeCell ref="N448:R448"/>
    <mergeCell ref="H449:M449"/>
    <mergeCell ref="N449:R449"/>
    <mergeCell ref="H444:M444"/>
    <mergeCell ref="N444:R444"/>
    <mergeCell ref="H445:M445"/>
    <mergeCell ref="N445:R445"/>
    <mergeCell ref="H446:M446"/>
    <mergeCell ref="N446:R44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J415:J417"/>
    <mergeCell ref="G433:U433"/>
    <mergeCell ref="H435:M435"/>
    <mergeCell ref="N435:R435"/>
    <mergeCell ref="H436:M436"/>
    <mergeCell ref="N436:R436"/>
    <mergeCell ref="H314:H343"/>
    <mergeCell ref="J314:J343"/>
    <mergeCell ref="H347:H376"/>
    <mergeCell ref="J347:J376"/>
    <mergeCell ref="H379:H391"/>
    <mergeCell ref="J379:J391"/>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A1:J1"/>
    <mergeCell ref="U4:U5"/>
    <mergeCell ref="G7:Y7"/>
    <mergeCell ref="H9:H24"/>
    <mergeCell ref="J9:L9"/>
    <mergeCell ref="M9:R9"/>
    <mergeCell ref="J11:R11"/>
    <mergeCell ref="J12:R12"/>
    <mergeCell ref="J13:R13"/>
    <mergeCell ref="J14:R14"/>
    <mergeCell ref="J15:R15"/>
    <mergeCell ref="J16:R18"/>
    <mergeCell ref="J19:R19"/>
    <mergeCell ref="M20:R24"/>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bestFit="1" customWidth="1"/>
    <col min="10" max="10" width="16.42578125" style="135" customWidth="1"/>
    <col min="11" max="11" width="55" style="135" bestFit="1" customWidth="1"/>
    <col min="12" max="12" width="22.42578125" style="135" customWidth="1"/>
    <col min="13" max="16" width="11.42578125" style="135" customWidth="1"/>
    <col min="17" max="17" width="12.42578125" style="135" customWidth="1"/>
    <col min="18" max="18" width="13.42578125" style="135" customWidth="1"/>
    <col min="19" max="19" width="14" style="135" customWidth="1"/>
    <col min="20" max="24" width="11.42578125" style="135" customWidth="1"/>
    <col min="25" max="25" width="9.42578125" style="135" bestFit="1" customWidth="1"/>
    <col min="26" max="45" width="11.42578125" style="135" customWidth="1"/>
    <col min="46" max="16384" width="9.42578125" style="135"/>
  </cols>
  <sheetData>
    <row r="1" spans="1:110" ht="18" x14ac:dyDescent="0.25">
      <c r="A1" s="133" t="s">
        <v>851</v>
      </c>
      <c r="B1" s="133"/>
      <c r="C1" s="133"/>
      <c r="D1" s="133"/>
      <c r="E1" s="133"/>
      <c r="F1" s="133"/>
      <c r="G1" s="133"/>
      <c r="H1" s="133"/>
      <c r="I1" s="134"/>
      <c r="M1" s="136" t="s">
        <v>874</v>
      </c>
    </row>
    <row r="2" spans="1:110"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c r="DE2" s="137"/>
      <c r="DF2" s="137"/>
    </row>
    <row r="3" spans="1:110" ht="14.25" customHeight="1" x14ac:dyDescent="0.25">
      <c r="A3"/>
      <c r="B3"/>
      <c r="C3"/>
      <c r="D3"/>
      <c r="E3"/>
      <c r="U3" s="139" t="s">
        <v>876</v>
      </c>
    </row>
    <row r="4" spans="1:110" ht="14.25" customHeight="1" x14ac:dyDescent="0.2">
      <c r="J4" s="140"/>
      <c r="U4" s="349" t="s">
        <v>877</v>
      </c>
    </row>
    <row r="5" spans="1:110" ht="14.25" customHeight="1" x14ac:dyDescent="0.2">
      <c r="U5" s="350"/>
    </row>
    <row r="7" spans="1:110" ht="14.25" customHeight="1" x14ac:dyDescent="0.25">
      <c r="B7" s="141" t="s">
        <v>878</v>
      </c>
      <c r="G7" s="351" t="s">
        <v>879</v>
      </c>
      <c r="H7" s="443"/>
      <c r="I7" s="443"/>
      <c r="J7" s="443"/>
      <c r="K7" s="443"/>
      <c r="L7" s="443"/>
      <c r="M7" s="443"/>
      <c r="N7" s="443"/>
      <c r="O7" s="443"/>
      <c r="P7" s="443"/>
      <c r="Q7" s="443"/>
      <c r="R7" s="443"/>
      <c r="S7" s="443"/>
      <c r="T7" s="443"/>
      <c r="U7" s="443"/>
      <c r="V7" s="443"/>
      <c r="W7" s="443"/>
      <c r="X7" s="444"/>
    </row>
    <row r="8" spans="1:110" ht="14.25" customHeight="1" thickBot="1" x14ac:dyDescent="0.25">
      <c r="G8" s="143"/>
      <c r="X8" s="144"/>
    </row>
    <row r="9" spans="1:110" ht="14.25" customHeight="1" thickBot="1" x14ac:dyDescent="0.25">
      <c r="G9" s="143"/>
      <c r="H9" s="445" t="s">
        <v>880</v>
      </c>
      <c r="J9" s="355" t="s">
        <v>881</v>
      </c>
      <c r="K9" s="356"/>
      <c r="L9" s="357"/>
      <c r="M9" s="447">
        <v>2021</v>
      </c>
      <c r="N9" s="448"/>
      <c r="O9" s="448"/>
      <c r="P9" s="449"/>
      <c r="R9" s="145"/>
      <c r="X9" s="144"/>
    </row>
    <row r="10" spans="1:110" ht="14.25" customHeight="1" thickBot="1" x14ac:dyDescent="0.3">
      <c r="G10" s="143"/>
      <c r="H10" s="446"/>
      <c r="J10" s="146" t="s">
        <v>882</v>
      </c>
      <c r="P10" s="144"/>
      <c r="R10"/>
      <c r="S10"/>
      <c r="T10"/>
      <c r="U10"/>
      <c r="V10"/>
      <c r="X10" s="144"/>
      <c r="AB10"/>
      <c r="AC10"/>
    </row>
    <row r="11" spans="1:110" ht="14.25" customHeight="1" x14ac:dyDescent="0.25">
      <c r="G11" s="143"/>
      <c r="H11" s="446"/>
      <c r="J11" s="147" t="s">
        <v>883</v>
      </c>
      <c r="K11" s="148"/>
      <c r="L11" s="148"/>
      <c r="M11" s="148"/>
      <c r="N11" s="148"/>
      <c r="P11"/>
      <c r="Q11"/>
      <c r="R11"/>
      <c r="S11"/>
      <c r="T11"/>
      <c r="X11" s="144"/>
    </row>
    <row r="12" spans="1:110" ht="13.5" customHeight="1" thickBot="1" x14ac:dyDescent="0.25">
      <c r="G12" s="143"/>
      <c r="H12" s="446"/>
      <c r="X12" s="144"/>
    </row>
    <row r="13" spans="1:110" ht="45.75" customHeight="1" thickBot="1" x14ac:dyDescent="0.25">
      <c r="G13" s="143"/>
      <c r="H13" s="446"/>
      <c r="J13" s="392" t="s">
        <v>884</v>
      </c>
      <c r="K13" s="150" t="s">
        <v>885</v>
      </c>
      <c r="L13" s="150" t="s">
        <v>886</v>
      </c>
      <c r="M13" s="150" t="s">
        <v>887</v>
      </c>
      <c r="N13" s="150" t="s">
        <v>888</v>
      </c>
      <c r="O13" s="150" t="s">
        <v>889</v>
      </c>
      <c r="P13" s="150" t="s">
        <v>890</v>
      </c>
      <c r="Q13" s="150" t="s">
        <v>891</v>
      </c>
      <c r="R13" s="150" t="s">
        <v>892</v>
      </c>
      <c r="X13" s="144"/>
    </row>
    <row r="14" spans="1:110" ht="14.25" customHeight="1" x14ac:dyDescent="0.2">
      <c r="G14" s="143"/>
      <c r="H14" s="446"/>
      <c r="J14" s="392"/>
      <c r="K14" s="151" t="s">
        <v>893</v>
      </c>
      <c r="L14" s="151" t="s">
        <v>894</v>
      </c>
      <c r="M14" s="151" t="s">
        <v>895</v>
      </c>
      <c r="N14" s="151" t="s">
        <v>896</v>
      </c>
      <c r="O14" s="151" t="s">
        <v>897</v>
      </c>
      <c r="P14" s="151" t="s">
        <v>895</v>
      </c>
      <c r="Q14" s="151" t="s">
        <v>898</v>
      </c>
      <c r="R14" s="152">
        <v>9.5</v>
      </c>
      <c r="S14" s="153"/>
      <c r="X14" s="144"/>
    </row>
    <row r="15" spans="1:110" ht="14.25" customHeight="1" x14ac:dyDescent="0.2">
      <c r="G15" s="143"/>
      <c r="H15" s="446"/>
      <c r="J15" s="392"/>
      <c r="K15" s="154" t="s">
        <v>899</v>
      </c>
      <c r="L15" s="154" t="s">
        <v>894</v>
      </c>
      <c r="M15" s="154" t="s">
        <v>900</v>
      </c>
      <c r="N15" s="154" t="s">
        <v>896</v>
      </c>
      <c r="O15" s="154" t="s">
        <v>897</v>
      </c>
      <c r="P15" s="154" t="s">
        <v>900</v>
      </c>
      <c r="Q15" s="154" t="s">
        <v>901</v>
      </c>
      <c r="R15" s="155">
        <v>8.9</v>
      </c>
      <c r="X15" s="144"/>
      <c r="AA15" s="135" t="s">
        <v>902</v>
      </c>
    </row>
    <row r="16" spans="1:110" ht="14.25" customHeight="1" x14ac:dyDescent="0.2">
      <c r="G16" s="143"/>
      <c r="H16" s="446"/>
      <c r="J16" s="392"/>
      <c r="K16" s="156" t="s">
        <v>903</v>
      </c>
      <c r="L16" s="156" t="s">
        <v>894</v>
      </c>
      <c r="M16" s="156" t="s">
        <v>904</v>
      </c>
      <c r="N16" s="156" t="s">
        <v>896</v>
      </c>
      <c r="O16" s="156" t="s">
        <v>897</v>
      </c>
      <c r="P16" s="156" t="s">
        <v>904</v>
      </c>
      <c r="Q16" s="156" t="s">
        <v>905</v>
      </c>
      <c r="R16" s="157">
        <v>8.6999999999999993</v>
      </c>
      <c r="X16" s="144"/>
    </row>
    <row r="17" spans="7:29" ht="14.25" customHeight="1" x14ac:dyDescent="0.2">
      <c r="G17" s="143"/>
      <c r="H17" s="446"/>
      <c r="J17" s="392"/>
      <c r="K17" s="154" t="s">
        <v>906</v>
      </c>
      <c r="L17" s="154" t="s">
        <v>894</v>
      </c>
      <c r="M17" s="154" t="s">
        <v>907</v>
      </c>
      <c r="N17" s="154" t="s">
        <v>896</v>
      </c>
      <c r="O17" s="154" t="s">
        <v>897</v>
      </c>
      <c r="P17" s="154" t="s">
        <v>907</v>
      </c>
      <c r="Q17" s="154" t="s">
        <v>908</v>
      </c>
      <c r="R17" s="155">
        <v>8.5</v>
      </c>
      <c r="X17" s="144"/>
    </row>
    <row r="18" spans="7:29" ht="14.25" customHeight="1" x14ac:dyDescent="0.2">
      <c r="G18" s="143"/>
      <c r="H18" s="446"/>
      <c r="J18" s="392"/>
      <c r="K18" s="156" t="s">
        <v>909</v>
      </c>
      <c r="L18" s="156" t="s">
        <v>894</v>
      </c>
      <c r="M18" s="156" t="s">
        <v>910</v>
      </c>
      <c r="N18" s="156" t="s">
        <v>896</v>
      </c>
      <c r="O18" s="156" t="s">
        <v>897</v>
      </c>
      <c r="P18" s="156" t="s">
        <v>910</v>
      </c>
      <c r="Q18" s="156" t="s">
        <v>911</v>
      </c>
      <c r="R18" s="157">
        <v>8.1999999999999993</v>
      </c>
    </row>
    <row r="19" spans="7:29" ht="14.25" customHeight="1" x14ac:dyDescent="0.2">
      <c r="G19" s="143"/>
      <c r="H19" s="446"/>
      <c r="J19" s="392"/>
      <c r="K19" s="158" t="s">
        <v>912</v>
      </c>
      <c r="L19" s="158" t="s">
        <v>894</v>
      </c>
      <c r="M19" s="158" t="s">
        <v>913</v>
      </c>
      <c r="N19" s="158" t="s">
        <v>896</v>
      </c>
      <c r="O19" s="158" t="s">
        <v>897</v>
      </c>
      <c r="P19" s="158" t="s">
        <v>913</v>
      </c>
      <c r="Q19" s="158" t="s">
        <v>914</v>
      </c>
      <c r="R19" s="159">
        <v>7.8</v>
      </c>
    </row>
    <row r="20" spans="7:29" ht="14.25" customHeight="1" x14ac:dyDescent="0.2">
      <c r="G20" s="143"/>
      <c r="H20" s="446"/>
      <c r="J20" s="392"/>
      <c r="K20" s="156" t="s">
        <v>915</v>
      </c>
      <c r="L20" s="156" t="s">
        <v>894</v>
      </c>
      <c r="M20" s="156" t="s">
        <v>916</v>
      </c>
      <c r="N20" s="156" t="s">
        <v>896</v>
      </c>
      <c r="O20" s="156" t="s">
        <v>897</v>
      </c>
      <c r="P20" s="156" t="s">
        <v>916</v>
      </c>
      <c r="Q20" s="156" t="s">
        <v>917</v>
      </c>
      <c r="R20" s="157">
        <v>7.4</v>
      </c>
    </row>
    <row r="21" spans="7:29" ht="14.25" customHeight="1" x14ac:dyDescent="0.2">
      <c r="G21" s="143"/>
      <c r="H21" s="446"/>
      <c r="J21" s="392"/>
      <c r="K21" s="154" t="s">
        <v>918</v>
      </c>
      <c r="L21" s="154" t="s">
        <v>919</v>
      </c>
      <c r="M21" s="154" t="s">
        <v>920</v>
      </c>
      <c r="N21" s="154" t="s">
        <v>896</v>
      </c>
      <c r="O21" s="154" t="s">
        <v>897</v>
      </c>
      <c r="P21" s="154" t="s">
        <v>920</v>
      </c>
      <c r="Q21" s="154" t="s">
        <v>921</v>
      </c>
      <c r="R21" s="155">
        <v>6.8</v>
      </c>
    </row>
    <row r="22" spans="7:29" ht="14.25" customHeight="1" x14ac:dyDescent="0.2">
      <c r="G22" s="143"/>
      <c r="H22" s="446"/>
      <c r="J22" s="392"/>
      <c r="K22" s="156" t="s">
        <v>922</v>
      </c>
      <c r="L22" s="156" t="s">
        <v>923</v>
      </c>
      <c r="M22" s="156" t="s">
        <v>924</v>
      </c>
      <c r="N22" s="156" t="s">
        <v>896</v>
      </c>
      <c r="O22" s="156" t="s">
        <v>897</v>
      </c>
      <c r="P22" s="156" t="s">
        <v>924</v>
      </c>
      <c r="Q22" s="156" t="s">
        <v>925</v>
      </c>
      <c r="R22" s="157">
        <v>6.2</v>
      </c>
    </row>
    <row r="23" spans="7:29" ht="14.25" customHeight="1" thickBot="1" x14ac:dyDescent="0.25">
      <c r="G23" s="143"/>
      <c r="H23" s="446"/>
      <c r="J23" s="392"/>
      <c r="K23" s="160" t="s">
        <v>926</v>
      </c>
      <c r="L23" s="160" t="s">
        <v>927</v>
      </c>
      <c r="M23" s="160" t="s">
        <v>928</v>
      </c>
      <c r="N23" s="160" t="s">
        <v>896</v>
      </c>
      <c r="O23" s="160" t="s">
        <v>897</v>
      </c>
      <c r="P23" s="160" t="s">
        <v>928</v>
      </c>
      <c r="Q23" s="160" t="s">
        <v>929</v>
      </c>
      <c r="R23" s="161">
        <v>5.2</v>
      </c>
    </row>
    <row r="24" spans="7:29" ht="14.25" customHeight="1" x14ac:dyDescent="0.2">
      <c r="G24" s="143"/>
      <c r="H24" s="446"/>
      <c r="J24" s="392"/>
    </row>
    <row r="25" spans="7:29" ht="14.25" customHeight="1" x14ac:dyDescent="0.2">
      <c r="G25" s="143"/>
      <c r="H25" s="446"/>
      <c r="J25" s="392"/>
      <c r="P25" s="135" t="s">
        <v>930</v>
      </c>
      <c r="U25" s="144"/>
    </row>
    <row r="26" spans="7:29" ht="14.25" customHeight="1" x14ac:dyDescent="0.2">
      <c r="G26" s="143"/>
    </row>
    <row r="27" spans="7:29" ht="14.25" customHeight="1" thickBot="1" x14ac:dyDescent="0.25">
      <c r="G27" s="143"/>
      <c r="Q27" s="135" t="s">
        <v>931</v>
      </c>
      <c r="S27" s="162" t="s">
        <v>1043</v>
      </c>
    </row>
    <row r="28" spans="7:29" ht="14.25" customHeight="1" x14ac:dyDescent="0.2">
      <c r="G28" s="143"/>
      <c r="H28" s="450" t="s">
        <v>932</v>
      </c>
      <c r="J28" s="397" t="s">
        <v>933</v>
      </c>
      <c r="K28" s="398"/>
      <c r="L28" s="398"/>
      <c r="M28" s="398"/>
      <c r="N28" s="398"/>
      <c r="O28" s="399"/>
      <c r="Q28" s="135" t="s">
        <v>934</v>
      </c>
      <c r="S28" s="163">
        <v>20</v>
      </c>
    </row>
    <row r="29" spans="7:29" ht="14.25" customHeight="1" thickBot="1" x14ac:dyDescent="0.25">
      <c r="G29" s="143"/>
      <c r="H29" s="451"/>
      <c r="J29" s="164" t="s">
        <v>935</v>
      </c>
      <c r="K29" s="165"/>
      <c r="L29" s="165"/>
      <c r="M29" s="165"/>
      <c r="N29" s="165"/>
      <c r="O29" s="166">
        <v>20</v>
      </c>
      <c r="Z29" s="167"/>
      <c r="AA29" s="167"/>
      <c r="AB29" s="167"/>
      <c r="AC29" s="167"/>
    </row>
    <row r="30" spans="7:29" ht="14.25" customHeight="1" x14ac:dyDescent="0.2">
      <c r="G30" s="143"/>
      <c r="H30" s="451"/>
      <c r="J30" s="168" t="s">
        <v>936</v>
      </c>
      <c r="K30" s="169"/>
      <c r="L30" s="169"/>
      <c r="M30" s="169"/>
      <c r="N30" s="169"/>
      <c r="O30" s="170">
        <v>5</v>
      </c>
    </row>
    <row r="31" spans="7:29" ht="14.25" customHeight="1" thickBot="1" x14ac:dyDescent="0.25">
      <c r="G31" s="143"/>
      <c r="H31" s="451"/>
      <c r="J31" s="452" t="s">
        <v>937</v>
      </c>
      <c r="K31" s="453"/>
      <c r="L31" s="453"/>
      <c r="M31" s="453"/>
      <c r="N31" s="453"/>
      <c r="O31" s="171">
        <v>0.02</v>
      </c>
    </row>
    <row r="32" spans="7:29" ht="14.25" customHeight="1" x14ac:dyDescent="0.2">
      <c r="G32" s="143"/>
      <c r="H32" s="451"/>
      <c r="J32" s="172" t="s">
        <v>938</v>
      </c>
      <c r="K32" s="173"/>
      <c r="L32" s="173"/>
      <c r="N32" s="174"/>
      <c r="O32" s="175">
        <v>3</v>
      </c>
    </row>
    <row r="33" spans="7:42" ht="26.25" customHeight="1" x14ac:dyDescent="0.2">
      <c r="G33" s="143"/>
      <c r="H33" s="451"/>
      <c r="J33" s="176" t="s">
        <v>172</v>
      </c>
      <c r="K33" s="177" t="s">
        <v>939</v>
      </c>
      <c r="L33" s="454" t="s">
        <v>940</v>
      </c>
      <c r="M33" s="456" t="s">
        <v>941</v>
      </c>
    </row>
    <row r="34" spans="7:42" ht="26.25" customHeight="1" x14ac:dyDescent="0.2">
      <c r="G34" s="143"/>
      <c r="H34" s="451"/>
      <c r="J34" s="178" t="s">
        <v>942</v>
      </c>
      <c r="K34" s="179" t="s">
        <v>943</v>
      </c>
      <c r="L34" s="455"/>
      <c r="M34" s="457"/>
    </row>
    <row r="35" spans="7:42" ht="14.25" customHeight="1" x14ac:dyDescent="0.2">
      <c r="G35" s="143"/>
      <c r="H35" s="451"/>
      <c r="J35" s="180">
        <v>0</v>
      </c>
      <c r="K35" s="181">
        <v>0.8</v>
      </c>
      <c r="L35" s="181">
        <v>0.8</v>
      </c>
      <c r="M35" s="182">
        <v>0.19999999999999996</v>
      </c>
    </row>
    <row r="36" spans="7:42" ht="14.25" customHeight="1" x14ac:dyDescent="0.2">
      <c r="G36" s="143"/>
      <c r="H36" s="451"/>
      <c r="J36" s="183">
        <v>1</v>
      </c>
      <c r="K36" s="184">
        <v>0.1</v>
      </c>
      <c r="L36" s="184">
        <v>0.8</v>
      </c>
      <c r="M36" s="182">
        <v>0.19999999999999996</v>
      </c>
      <c r="O36" s="185"/>
    </row>
    <row r="37" spans="7:42" ht="14.25" customHeight="1" thickBot="1" x14ac:dyDescent="0.25">
      <c r="G37" s="143"/>
      <c r="H37" s="451"/>
      <c r="J37" s="186">
        <v>2</v>
      </c>
      <c r="K37" s="187">
        <v>0.1</v>
      </c>
      <c r="L37" s="187">
        <v>0.8</v>
      </c>
      <c r="M37" s="188">
        <v>0.19999999999999996</v>
      </c>
    </row>
    <row r="38" spans="7:42" ht="14.25" customHeight="1" x14ac:dyDescent="0.2">
      <c r="G38" s="143"/>
      <c r="H38" s="451"/>
      <c r="M38" s="189"/>
    </row>
    <row r="39" spans="7:42" ht="14.25" customHeight="1" x14ac:dyDescent="0.25">
      <c r="H39" s="451"/>
      <c r="P39"/>
      <c r="Q39"/>
      <c r="R39"/>
      <c r="S39"/>
      <c r="T39"/>
    </row>
    <row r="40" spans="7:42" ht="14.25" customHeight="1" x14ac:dyDescent="0.2">
      <c r="H40" s="451"/>
      <c r="M40" s="127">
        <v>2021</v>
      </c>
      <c r="N40" s="127">
        <v>2022</v>
      </c>
      <c r="O40" s="127">
        <v>2023</v>
      </c>
      <c r="P40" s="127">
        <v>2024</v>
      </c>
      <c r="Q40" s="127">
        <v>2025</v>
      </c>
      <c r="R40" s="127">
        <v>2026</v>
      </c>
      <c r="S40" s="127">
        <v>2027</v>
      </c>
      <c r="T40" s="127">
        <v>2028</v>
      </c>
      <c r="U40" s="127">
        <v>2029</v>
      </c>
      <c r="V40" s="127">
        <v>2030</v>
      </c>
      <c r="W40" s="127">
        <v>2031</v>
      </c>
      <c r="X40" s="127">
        <v>2032</v>
      </c>
      <c r="Y40" s="127">
        <v>2033</v>
      </c>
      <c r="Z40" s="127">
        <v>2034</v>
      </c>
      <c r="AA40" s="127">
        <v>2035</v>
      </c>
      <c r="AB40" s="127">
        <v>2036</v>
      </c>
      <c r="AC40" s="127">
        <v>2037</v>
      </c>
      <c r="AD40" s="127">
        <v>2038</v>
      </c>
      <c r="AE40" s="127">
        <v>2039</v>
      </c>
      <c r="AF40" s="127">
        <v>2040</v>
      </c>
      <c r="AG40" s="127">
        <v>2041</v>
      </c>
      <c r="AH40" s="127">
        <v>2042</v>
      </c>
      <c r="AI40" s="127">
        <v>2043</v>
      </c>
      <c r="AJ40" s="127">
        <v>2044</v>
      </c>
      <c r="AK40" s="127">
        <v>2045</v>
      </c>
      <c r="AL40" s="127">
        <v>2046</v>
      </c>
      <c r="AM40" s="127">
        <v>2047</v>
      </c>
      <c r="AN40" s="127">
        <v>2048</v>
      </c>
      <c r="AO40" s="127">
        <v>2049</v>
      </c>
      <c r="AP40" s="127">
        <v>2050</v>
      </c>
    </row>
    <row r="41" spans="7:42" ht="14.25" customHeight="1" x14ac:dyDescent="0.2">
      <c r="H41" s="451"/>
      <c r="J41" s="392" t="s">
        <v>944</v>
      </c>
      <c r="K41" s="190" t="s">
        <v>945</v>
      </c>
      <c r="L41" s="190" t="s">
        <v>946</v>
      </c>
      <c r="M41" s="191">
        <v>2.7900000000000001E-2</v>
      </c>
      <c r="N41" s="191">
        <v>2.7199999999999998E-2</v>
      </c>
      <c r="O41" s="191">
        <v>2.53E-2</v>
      </c>
      <c r="P41" s="191">
        <v>2.5000000000000001E-2</v>
      </c>
      <c r="Q41" s="191">
        <v>2.5000000000000001E-2</v>
      </c>
      <c r="R41" s="191">
        <v>2.5000000000000001E-2</v>
      </c>
      <c r="S41" s="191">
        <v>2.5000000000000001E-2</v>
      </c>
      <c r="T41" s="191">
        <v>2.5000000000000001E-2</v>
      </c>
      <c r="U41" s="191">
        <v>2.5000000000000001E-2</v>
      </c>
      <c r="V41" s="191">
        <v>2.5000000000000001E-2</v>
      </c>
      <c r="W41" s="191">
        <v>2.5000000000000001E-2</v>
      </c>
      <c r="X41" s="191">
        <v>2.5000000000000001E-2</v>
      </c>
      <c r="Y41" s="191">
        <v>2.5000000000000001E-2</v>
      </c>
      <c r="Z41" s="191">
        <v>2.5000000000000001E-2</v>
      </c>
      <c r="AA41" s="191">
        <v>2.5000000000000001E-2</v>
      </c>
      <c r="AB41" s="191">
        <v>2.5000000000000001E-2</v>
      </c>
      <c r="AC41" s="191">
        <v>2.5000000000000001E-2</v>
      </c>
      <c r="AD41" s="191">
        <v>2.5000000000000001E-2</v>
      </c>
      <c r="AE41" s="191">
        <v>2.5000000000000001E-2</v>
      </c>
      <c r="AF41" s="191">
        <v>2.5000000000000001E-2</v>
      </c>
      <c r="AG41" s="191">
        <v>2.5000000000000001E-2</v>
      </c>
      <c r="AH41" s="191">
        <v>2.5000000000000001E-2</v>
      </c>
      <c r="AI41" s="191">
        <v>2.5000000000000001E-2</v>
      </c>
      <c r="AJ41" s="191">
        <v>2.5000000000000001E-2</v>
      </c>
      <c r="AK41" s="191">
        <v>2.5000000000000001E-2</v>
      </c>
      <c r="AL41" s="191">
        <v>2.5000000000000001E-2</v>
      </c>
      <c r="AM41" s="191">
        <v>2.5000000000000001E-2</v>
      </c>
      <c r="AN41" s="191">
        <v>2.5000000000000001E-2</v>
      </c>
      <c r="AO41" s="191">
        <v>2.5000000000000001E-2</v>
      </c>
      <c r="AP41" s="191">
        <v>2.5000000000000001E-2</v>
      </c>
    </row>
    <row r="42" spans="7:42" ht="14.25" customHeight="1" x14ac:dyDescent="0.2">
      <c r="H42" s="451"/>
      <c r="J42" s="392"/>
      <c r="K42" s="190" t="s">
        <v>947</v>
      </c>
      <c r="L42" s="190" t="s">
        <v>948</v>
      </c>
      <c r="M42" s="191">
        <v>7.0000000000000007E-2</v>
      </c>
      <c r="N42" s="191">
        <v>7.0000000000000007E-2</v>
      </c>
      <c r="O42" s="191">
        <v>7.0000000000000007E-2</v>
      </c>
      <c r="P42" s="191">
        <v>7.0000000000000007E-2</v>
      </c>
      <c r="Q42" s="191">
        <v>7.0000000000000007E-2</v>
      </c>
      <c r="R42" s="191">
        <v>7.0000000000000007E-2</v>
      </c>
      <c r="S42" s="191">
        <v>7.0000000000000007E-2</v>
      </c>
      <c r="T42" s="191">
        <v>7.0000000000000007E-2</v>
      </c>
      <c r="U42" s="191">
        <v>7.0000000000000007E-2</v>
      </c>
      <c r="V42" s="191">
        <v>7.0000000000000007E-2</v>
      </c>
      <c r="W42" s="191">
        <v>7.0000000000000007E-2</v>
      </c>
      <c r="X42" s="191">
        <v>7.0000000000000007E-2</v>
      </c>
      <c r="Y42" s="191">
        <v>7.0000000000000007E-2</v>
      </c>
      <c r="Z42" s="191">
        <v>7.0000000000000007E-2</v>
      </c>
      <c r="AA42" s="191">
        <v>7.0000000000000007E-2</v>
      </c>
      <c r="AB42" s="191">
        <v>7.0000000000000007E-2</v>
      </c>
      <c r="AC42" s="191">
        <v>7.0000000000000007E-2</v>
      </c>
      <c r="AD42" s="191">
        <v>7.0000000000000007E-2</v>
      </c>
      <c r="AE42" s="191">
        <v>7.0000000000000007E-2</v>
      </c>
      <c r="AF42" s="191">
        <v>7.0000000000000007E-2</v>
      </c>
      <c r="AG42" s="191">
        <v>7.0000000000000007E-2</v>
      </c>
      <c r="AH42" s="191">
        <v>7.0000000000000007E-2</v>
      </c>
      <c r="AI42" s="191">
        <v>7.0000000000000007E-2</v>
      </c>
      <c r="AJ42" s="191">
        <v>7.0000000000000007E-2</v>
      </c>
      <c r="AK42" s="191">
        <v>7.0000000000000007E-2</v>
      </c>
      <c r="AL42" s="191">
        <v>7.0000000000000007E-2</v>
      </c>
      <c r="AM42" s="191">
        <v>7.0000000000000007E-2</v>
      </c>
      <c r="AN42" s="191">
        <v>7.0000000000000007E-2</v>
      </c>
      <c r="AO42" s="191">
        <v>7.0000000000000007E-2</v>
      </c>
      <c r="AP42" s="191">
        <v>7.0000000000000007E-2</v>
      </c>
    </row>
    <row r="43" spans="7:42" ht="14.25" customHeight="1" x14ac:dyDescent="0.2">
      <c r="H43" s="451"/>
      <c r="J43" s="392"/>
      <c r="K43" s="190" t="s">
        <v>947</v>
      </c>
      <c r="L43" s="190" t="s">
        <v>949</v>
      </c>
      <c r="M43" s="191">
        <v>7.0000000000000007E-2</v>
      </c>
      <c r="N43" s="191">
        <v>7.0000000000000007E-2</v>
      </c>
      <c r="O43" s="191">
        <v>7.0000000000000007E-2</v>
      </c>
      <c r="P43" s="191">
        <v>7.0000000000000007E-2</v>
      </c>
      <c r="Q43" s="191">
        <v>7.0000000000000007E-2</v>
      </c>
      <c r="R43" s="191">
        <v>7.0000000000000007E-2</v>
      </c>
      <c r="S43" s="191">
        <v>7.0000000000000007E-2</v>
      </c>
      <c r="T43" s="191">
        <v>7.0000000000000007E-2</v>
      </c>
      <c r="U43" s="191">
        <v>7.0000000000000007E-2</v>
      </c>
      <c r="V43" s="191">
        <v>7.0000000000000007E-2</v>
      </c>
      <c r="W43" s="191">
        <v>7.0000000000000007E-2</v>
      </c>
      <c r="X43" s="191">
        <v>7.0000000000000007E-2</v>
      </c>
      <c r="Y43" s="191">
        <v>7.0000000000000007E-2</v>
      </c>
      <c r="Z43" s="191">
        <v>7.0000000000000007E-2</v>
      </c>
      <c r="AA43" s="191">
        <v>7.0000000000000007E-2</v>
      </c>
      <c r="AB43" s="191">
        <v>7.0000000000000007E-2</v>
      </c>
      <c r="AC43" s="191">
        <v>7.0000000000000007E-2</v>
      </c>
      <c r="AD43" s="191">
        <v>7.0000000000000007E-2</v>
      </c>
      <c r="AE43" s="191">
        <v>7.0000000000000007E-2</v>
      </c>
      <c r="AF43" s="191">
        <v>7.0000000000000007E-2</v>
      </c>
      <c r="AG43" s="191">
        <v>7.0000000000000007E-2</v>
      </c>
      <c r="AH43" s="191">
        <v>7.0000000000000007E-2</v>
      </c>
      <c r="AI43" s="191">
        <v>7.0000000000000007E-2</v>
      </c>
      <c r="AJ43" s="191">
        <v>7.0000000000000007E-2</v>
      </c>
      <c r="AK43" s="191">
        <v>7.0000000000000007E-2</v>
      </c>
      <c r="AL43" s="191">
        <v>7.0000000000000007E-2</v>
      </c>
      <c r="AM43" s="191">
        <v>7.0000000000000007E-2</v>
      </c>
      <c r="AN43" s="191">
        <v>7.0000000000000007E-2</v>
      </c>
      <c r="AO43" s="191">
        <v>7.0000000000000007E-2</v>
      </c>
      <c r="AP43" s="191">
        <v>7.0000000000000007E-2</v>
      </c>
    </row>
    <row r="44" spans="7:42" ht="14.25" customHeight="1" x14ac:dyDescent="0.2">
      <c r="H44" s="451"/>
      <c r="J44" s="392"/>
      <c r="K44" s="190" t="s">
        <v>947</v>
      </c>
      <c r="L44" s="190" t="s">
        <v>950</v>
      </c>
      <c r="M44" s="191">
        <v>7.0000000000000007E-2</v>
      </c>
      <c r="N44" s="191">
        <v>7.0000000000000007E-2</v>
      </c>
      <c r="O44" s="191">
        <v>7.0000000000000007E-2</v>
      </c>
      <c r="P44" s="191">
        <v>7.0000000000000007E-2</v>
      </c>
      <c r="Q44" s="191">
        <v>7.0000000000000007E-2</v>
      </c>
      <c r="R44" s="191">
        <v>7.0000000000000007E-2</v>
      </c>
      <c r="S44" s="191">
        <v>7.0000000000000007E-2</v>
      </c>
      <c r="T44" s="191">
        <v>7.0000000000000007E-2</v>
      </c>
      <c r="U44" s="191">
        <v>7.0000000000000007E-2</v>
      </c>
      <c r="V44" s="191">
        <v>7.0000000000000007E-2</v>
      </c>
      <c r="W44" s="191">
        <v>7.0000000000000007E-2</v>
      </c>
      <c r="X44" s="191">
        <v>7.0000000000000007E-2</v>
      </c>
      <c r="Y44" s="191">
        <v>7.0000000000000007E-2</v>
      </c>
      <c r="Z44" s="191">
        <v>7.0000000000000007E-2</v>
      </c>
      <c r="AA44" s="191">
        <v>7.0000000000000007E-2</v>
      </c>
      <c r="AB44" s="191">
        <v>7.0000000000000007E-2</v>
      </c>
      <c r="AC44" s="191">
        <v>7.0000000000000007E-2</v>
      </c>
      <c r="AD44" s="191">
        <v>7.0000000000000007E-2</v>
      </c>
      <c r="AE44" s="191">
        <v>7.0000000000000007E-2</v>
      </c>
      <c r="AF44" s="191">
        <v>7.0000000000000007E-2</v>
      </c>
      <c r="AG44" s="191">
        <v>7.0000000000000007E-2</v>
      </c>
      <c r="AH44" s="191">
        <v>7.0000000000000007E-2</v>
      </c>
      <c r="AI44" s="191">
        <v>7.0000000000000007E-2</v>
      </c>
      <c r="AJ44" s="191">
        <v>7.0000000000000007E-2</v>
      </c>
      <c r="AK44" s="191">
        <v>7.0000000000000007E-2</v>
      </c>
      <c r="AL44" s="191">
        <v>7.0000000000000007E-2</v>
      </c>
      <c r="AM44" s="191">
        <v>7.0000000000000007E-2</v>
      </c>
      <c r="AN44" s="191">
        <v>7.0000000000000007E-2</v>
      </c>
      <c r="AO44" s="191">
        <v>7.0000000000000007E-2</v>
      </c>
      <c r="AP44" s="191">
        <v>7.0000000000000007E-2</v>
      </c>
    </row>
    <row r="45" spans="7:42" ht="14.25" customHeight="1" x14ac:dyDescent="0.25">
      <c r="H45" s="451"/>
      <c r="J45" s="392"/>
      <c r="K45" s="190" t="s">
        <v>951</v>
      </c>
      <c r="L45" s="190" t="s">
        <v>948</v>
      </c>
      <c r="M45" s="192">
        <v>4.0957291565327347E-2</v>
      </c>
      <c r="N45" s="192">
        <v>4.1666666666666741E-2</v>
      </c>
      <c r="O45" s="192">
        <v>4.3596996001170396E-2</v>
      </c>
      <c r="P45" s="192">
        <v>4.3902439024390505E-2</v>
      </c>
      <c r="Q45" s="192">
        <v>4.3902439024390505E-2</v>
      </c>
      <c r="R45" s="192">
        <v>4.3902439024390505E-2</v>
      </c>
      <c r="S45" s="192">
        <v>4.3902439024390505E-2</v>
      </c>
      <c r="T45" s="192">
        <v>4.3902439024390505E-2</v>
      </c>
      <c r="U45" s="192">
        <v>4.3902439024390505E-2</v>
      </c>
      <c r="V45" s="192">
        <v>4.3902439024390505E-2</v>
      </c>
      <c r="W45" s="192">
        <v>4.3902439024390505E-2</v>
      </c>
      <c r="X45" s="192">
        <v>4.3902439024390505E-2</v>
      </c>
      <c r="Y45" s="192">
        <v>4.3902439024390505E-2</v>
      </c>
      <c r="Z45" s="192">
        <v>4.3902439024390505E-2</v>
      </c>
      <c r="AA45" s="192">
        <v>4.3902439024390505E-2</v>
      </c>
      <c r="AB45" s="192">
        <v>4.3902439024390505E-2</v>
      </c>
      <c r="AC45" s="192">
        <v>4.3902439024390505E-2</v>
      </c>
      <c r="AD45" s="192">
        <v>4.3902439024390505E-2</v>
      </c>
      <c r="AE45" s="192">
        <v>4.3902439024390505E-2</v>
      </c>
      <c r="AF45" s="192">
        <v>4.3902439024390505E-2</v>
      </c>
      <c r="AG45" s="192">
        <v>4.3902439024390505E-2</v>
      </c>
      <c r="AH45" s="192">
        <v>4.3902439024390505E-2</v>
      </c>
      <c r="AI45" s="192">
        <v>4.3902439024390505E-2</v>
      </c>
      <c r="AJ45" s="192">
        <v>4.3902439024390505E-2</v>
      </c>
      <c r="AK45" s="192">
        <v>4.3902439024390505E-2</v>
      </c>
      <c r="AL45" s="192">
        <v>4.3902439024390505E-2</v>
      </c>
      <c r="AM45" s="192">
        <v>4.3902439024390505E-2</v>
      </c>
      <c r="AN45" s="192">
        <v>4.3902439024390505E-2</v>
      </c>
      <c r="AO45" s="192">
        <v>4.3902439024390505E-2</v>
      </c>
      <c r="AP45" s="192">
        <v>4.3902439024390505E-2</v>
      </c>
    </row>
    <row r="46" spans="7:42" ht="14.25" customHeight="1" x14ac:dyDescent="0.25">
      <c r="H46" s="451"/>
      <c r="J46" s="392"/>
      <c r="K46" s="190" t="s">
        <v>951</v>
      </c>
      <c r="L46" s="190" t="s">
        <v>949</v>
      </c>
      <c r="M46" s="192">
        <v>4.0957291565327347E-2</v>
      </c>
      <c r="N46" s="192">
        <v>4.1666666666666741E-2</v>
      </c>
      <c r="O46" s="192">
        <v>4.3596996001170396E-2</v>
      </c>
      <c r="P46" s="192">
        <v>4.3902439024390505E-2</v>
      </c>
      <c r="Q46" s="192">
        <v>4.3902439024390505E-2</v>
      </c>
      <c r="R46" s="192">
        <v>4.3902439024390505E-2</v>
      </c>
      <c r="S46" s="192">
        <v>4.3902439024390505E-2</v>
      </c>
      <c r="T46" s="192">
        <v>4.3902439024390505E-2</v>
      </c>
      <c r="U46" s="192">
        <v>4.3902439024390505E-2</v>
      </c>
      <c r="V46" s="192">
        <v>4.3902439024390505E-2</v>
      </c>
      <c r="W46" s="192">
        <v>4.3902439024390505E-2</v>
      </c>
      <c r="X46" s="192">
        <v>4.3902439024390505E-2</v>
      </c>
      <c r="Y46" s="192">
        <v>4.3902439024390505E-2</v>
      </c>
      <c r="Z46" s="192">
        <v>4.3902439024390505E-2</v>
      </c>
      <c r="AA46" s="192">
        <v>4.3902439024390505E-2</v>
      </c>
      <c r="AB46" s="192">
        <v>4.3902439024390505E-2</v>
      </c>
      <c r="AC46" s="192">
        <v>4.3902439024390505E-2</v>
      </c>
      <c r="AD46" s="192">
        <v>4.3902439024390505E-2</v>
      </c>
      <c r="AE46" s="192">
        <v>4.3902439024390505E-2</v>
      </c>
      <c r="AF46" s="192">
        <v>4.3902439024390505E-2</v>
      </c>
      <c r="AG46" s="192">
        <v>4.3902439024390505E-2</v>
      </c>
      <c r="AH46" s="192">
        <v>4.3902439024390505E-2</v>
      </c>
      <c r="AI46" s="192">
        <v>4.3902439024390505E-2</v>
      </c>
      <c r="AJ46" s="192">
        <v>4.3902439024390505E-2</v>
      </c>
      <c r="AK46" s="192">
        <v>4.3902439024390505E-2</v>
      </c>
      <c r="AL46" s="192">
        <v>4.3902439024390505E-2</v>
      </c>
      <c r="AM46" s="192">
        <v>4.3902439024390505E-2</v>
      </c>
      <c r="AN46" s="192">
        <v>4.3902439024390505E-2</v>
      </c>
      <c r="AO46" s="192">
        <v>4.3902439024390505E-2</v>
      </c>
      <c r="AP46" s="192">
        <v>4.3902439024390505E-2</v>
      </c>
    </row>
    <row r="47" spans="7:42" ht="14.25" customHeight="1" x14ac:dyDescent="0.25">
      <c r="H47" s="451"/>
      <c r="J47" s="392"/>
      <c r="K47" s="190" t="s">
        <v>951</v>
      </c>
      <c r="L47" s="190" t="s">
        <v>950</v>
      </c>
      <c r="M47" s="192">
        <v>4.0957291565327347E-2</v>
      </c>
      <c r="N47" s="192">
        <v>4.1666666666666741E-2</v>
      </c>
      <c r="O47" s="192">
        <v>4.3596996001170396E-2</v>
      </c>
      <c r="P47" s="192">
        <v>4.3902439024390505E-2</v>
      </c>
      <c r="Q47" s="192">
        <v>4.3902439024390505E-2</v>
      </c>
      <c r="R47" s="192">
        <v>4.3902439024390505E-2</v>
      </c>
      <c r="S47" s="192">
        <v>4.3902439024390505E-2</v>
      </c>
      <c r="T47" s="192">
        <v>4.3902439024390505E-2</v>
      </c>
      <c r="U47" s="192">
        <v>4.3902439024390505E-2</v>
      </c>
      <c r="V47" s="192">
        <v>4.3902439024390505E-2</v>
      </c>
      <c r="W47" s="192">
        <v>4.3902439024390505E-2</v>
      </c>
      <c r="X47" s="192">
        <v>4.3902439024390505E-2</v>
      </c>
      <c r="Y47" s="192">
        <v>4.3902439024390505E-2</v>
      </c>
      <c r="Z47" s="192">
        <v>4.3902439024390505E-2</v>
      </c>
      <c r="AA47" s="192">
        <v>4.3902439024390505E-2</v>
      </c>
      <c r="AB47" s="192">
        <v>4.3902439024390505E-2</v>
      </c>
      <c r="AC47" s="192">
        <v>4.3902439024390505E-2</v>
      </c>
      <c r="AD47" s="192">
        <v>4.3902439024390505E-2</v>
      </c>
      <c r="AE47" s="192">
        <v>4.3902439024390505E-2</v>
      </c>
      <c r="AF47" s="192">
        <v>4.3902439024390505E-2</v>
      </c>
      <c r="AG47" s="192">
        <v>4.3902439024390505E-2</v>
      </c>
      <c r="AH47" s="192">
        <v>4.3902439024390505E-2</v>
      </c>
      <c r="AI47" s="192">
        <v>4.3902439024390505E-2</v>
      </c>
      <c r="AJ47" s="192">
        <v>4.3902439024390505E-2</v>
      </c>
      <c r="AK47" s="192">
        <v>4.3902439024390505E-2</v>
      </c>
      <c r="AL47" s="192">
        <v>4.3902439024390505E-2</v>
      </c>
      <c r="AM47" s="192">
        <v>4.3902439024390505E-2</v>
      </c>
      <c r="AN47" s="192">
        <v>4.3902439024390505E-2</v>
      </c>
      <c r="AO47" s="192">
        <v>4.3902439024390505E-2</v>
      </c>
      <c r="AP47" s="192">
        <v>4.3902439024390505E-2</v>
      </c>
    </row>
    <row r="48" spans="7:42" ht="14.25" customHeight="1" x14ac:dyDescent="0.2">
      <c r="H48" s="451"/>
      <c r="J48" s="392"/>
      <c r="K48" s="190" t="s">
        <v>952</v>
      </c>
      <c r="L48" s="190" t="s">
        <v>946</v>
      </c>
      <c r="M48" s="191">
        <v>6.5000000000000002E-2</v>
      </c>
      <c r="N48" s="191">
        <v>6.5000000000000002E-2</v>
      </c>
      <c r="O48" s="191">
        <v>6.5000000000000002E-2</v>
      </c>
      <c r="P48" s="191">
        <v>6.5000000000000002E-2</v>
      </c>
      <c r="Q48" s="191">
        <v>6.5000000000000002E-2</v>
      </c>
      <c r="R48" s="191">
        <v>6.5000000000000002E-2</v>
      </c>
      <c r="S48" s="191">
        <v>6.5000000000000002E-2</v>
      </c>
      <c r="T48" s="191">
        <v>6.5000000000000002E-2</v>
      </c>
      <c r="U48" s="191">
        <v>6.5000000000000002E-2</v>
      </c>
      <c r="V48" s="191">
        <v>6.5000000000000002E-2</v>
      </c>
      <c r="W48" s="191">
        <v>6.5000000000000002E-2</v>
      </c>
      <c r="X48" s="191">
        <v>6.5000000000000002E-2</v>
      </c>
      <c r="Y48" s="191">
        <v>6.5000000000000002E-2</v>
      </c>
      <c r="Z48" s="191">
        <v>6.5000000000000002E-2</v>
      </c>
      <c r="AA48" s="191">
        <v>6.5000000000000002E-2</v>
      </c>
      <c r="AB48" s="191">
        <v>6.5000000000000002E-2</v>
      </c>
      <c r="AC48" s="191">
        <v>6.5000000000000002E-2</v>
      </c>
      <c r="AD48" s="191">
        <v>6.5000000000000002E-2</v>
      </c>
      <c r="AE48" s="191">
        <v>6.5000000000000002E-2</v>
      </c>
      <c r="AF48" s="191">
        <v>6.5000000000000002E-2</v>
      </c>
      <c r="AG48" s="191">
        <v>6.5000000000000002E-2</v>
      </c>
      <c r="AH48" s="191">
        <v>6.5000000000000002E-2</v>
      </c>
      <c r="AI48" s="191">
        <v>6.5000000000000002E-2</v>
      </c>
      <c r="AJ48" s="191">
        <v>6.5000000000000002E-2</v>
      </c>
      <c r="AK48" s="191">
        <v>6.5000000000000002E-2</v>
      </c>
      <c r="AL48" s="191">
        <v>6.5000000000000002E-2</v>
      </c>
      <c r="AM48" s="191">
        <v>6.5000000000000002E-2</v>
      </c>
      <c r="AN48" s="191">
        <v>6.5000000000000002E-2</v>
      </c>
      <c r="AO48" s="191">
        <v>6.5000000000000002E-2</v>
      </c>
      <c r="AP48" s="191">
        <v>6.5000000000000002E-2</v>
      </c>
    </row>
    <row r="49" spans="8:42" ht="14.25" customHeight="1" x14ac:dyDescent="0.2">
      <c r="H49" s="451"/>
      <c r="J49" s="392"/>
      <c r="K49" s="190" t="s">
        <v>953</v>
      </c>
      <c r="L49" s="190" t="s">
        <v>948</v>
      </c>
      <c r="M49" s="191">
        <v>0.1</v>
      </c>
      <c r="N49" s="191">
        <v>0.1</v>
      </c>
      <c r="O49" s="191">
        <v>0.1</v>
      </c>
      <c r="P49" s="191">
        <v>0.1</v>
      </c>
      <c r="Q49" s="191">
        <v>0.1</v>
      </c>
      <c r="R49" s="191">
        <v>0.1</v>
      </c>
      <c r="S49" s="191">
        <v>0.1</v>
      </c>
      <c r="T49" s="191">
        <v>0.1</v>
      </c>
      <c r="U49" s="191">
        <v>0.1</v>
      </c>
      <c r="V49" s="191">
        <v>0.1</v>
      </c>
      <c r="W49" s="191">
        <v>0.1</v>
      </c>
      <c r="X49" s="191">
        <v>0.1</v>
      </c>
      <c r="Y49" s="191">
        <v>0.1</v>
      </c>
      <c r="Z49" s="191">
        <v>0.1</v>
      </c>
      <c r="AA49" s="191">
        <v>0.1</v>
      </c>
      <c r="AB49" s="191">
        <v>0.1</v>
      </c>
      <c r="AC49" s="191">
        <v>0.1</v>
      </c>
      <c r="AD49" s="191">
        <v>0.1</v>
      </c>
      <c r="AE49" s="191">
        <v>0.1</v>
      </c>
      <c r="AF49" s="191">
        <v>0.1</v>
      </c>
      <c r="AG49" s="191">
        <v>0.1</v>
      </c>
      <c r="AH49" s="191">
        <v>0.1</v>
      </c>
      <c r="AI49" s="191">
        <v>0.1</v>
      </c>
      <c r="AJ49" s="191">
        <v>0.1</v>
      </c>
      <c r="AK49" s="191">
        <v>0.1</v>
      </c>
      <c r="AL49" s="191">
        <v>0.1</v>
      </c>
      <c r="AM49" s="191">
        <v>0.1</v>
      </c>
      <c r="AN49" s="191">
        <v>0.1</v>
      </c>
      <c r="AO49" s="191">
        <v>0.1</v>
      </c>
      <c r="AP49" s="191">
        <v>0.1</v>
      </c>
    </row>
    <row r="50" spans="8:42" ht="14.25" customHeight="1" x14ac:dyDescent="0.2">
      <c r="H50" s="451"/>
      <c r="J50" s="392"/>
      <c r="K50" s="190" t="s">
        <v>953</v>
      </c>
      <c r="L50" s="190" t="s">
        <v>949</v>
      </c>
      <c r="M50" s="191">
        <v>0.1</v>
      </c>
      <c r="N50" s="191">
        <v>0.1</v>
      </c>
      <c r="O50" s="191">
        <v>0.1</v>
      </c>
      <c r="P50" s="191">
        <v>0.1</v>
      </c>
      <c r="Q50" s="191">
        <v>0.1</v>
      </c>
      <c r="R50" s="191">
        <v>0.1</v>
      </c>
      <c r="S50" s="191">
        <v>0.1</v>
      </c>
      <c r="T50" s="191">
        <v>0.1</v>
      </c>
      <c r="U50" s="191">
        <v>0.1</v>
      </c>
      <c r="V50" s="191">
        <v>0.1</v>
      </c>
      <c r="W50" s="191">
        <v>0.1</v>
      </c>
      <c r="X50" s="191">
        <v>0.1</v>
      </c>
      <c r="Y50" s="191">
        <v>0.1</v>
      </c>
      <c r="Z50" s="191">
        <v>0.1</v>
      </c>
      <c r="AA50" s="191">
        <v>0.1</v>
      </c>
      <c r="AB50" s="191">
        <v>0.1</v>
      </c>
      <c r="AC50" s="191">
        <v>0.1</v>
      </c>
      <c r="AD50" s="191">
        <v>0.1</v>
      </c>
      <c r="AE50" s="191">
        <v>0.1</v>
      </c>
      <c r="AF50" s="191">
        <v>0.1</v>
      </c>
      <c r="AG50" s="191">
        <v>0.1</v>
      </c>
      <c r="AH50" s="191">
        <v>0.1</v>
      </c>
      <c r="AI50" s="191">
        <v>0.1</v>
      </c>
      <c r="AJ50" s="191">
        <v>0.1</v>
      </c>
      <c r="AK50" s="191">
        <v>0.1</v>
      </c>
      <c r="AL50" s="191">
        <v>0.1</v>
      </c>
      <c r="AM50" s="191">
        <v>0.1</v>
      </c>
      <c r="AN50" s="191">
        <v>0.1</v>
      </c>
      <c r="AO50" s="191">
        <v>0.1</v>
      </c>
      <c r="AP50" s="191">
        <v>0.1</v>
      </c>
    </row>
    <row r="51" spans="8:42" ht="14.25" customHeight="1" x14ac:dyDescent="0.2">
      <c r="H51" s="451"/>
      <c r="J51" s="392"/>
      <c r="K51" s="190" t="s">
        <v>953</v>
      </c>
      <c r="L51" s="190" t="s">
        <v>950</v>
      </c>
      <c r="M51" s="191">
        <v>0.1</v>
      </c>
      <c r="N51" s="191">
        <v>0.1</v>
      </c>
      <c r="O51" s="191">
        <v>0.1</v>
      </c>
      <c r="P51" s="191">
        <v>0.1</v>
      </c>
      <c r="Q51" s="191">
        <v>0.1</v>
      </c>
      <c r="R51" s="191">
        <v>0.1</v>
      </c>
      <c r="S51" s="191">
        <v>0.1</v>
      </c>
      <c r="T51" s="191">
        <v>0.1</v>
      </c>
      <c r="U51" s="191">
        <v>0.1</v>
      </c>
      <c r="V51" s="191">
        <v>0.1</v>
      </c>
      <c r="W51" s="191">
        <v>0.1</v>
      </c>
      <c r="X51" s="191">
        <v>0.1</v>
      </c>
      <c r="Y51" s="191">
        <v>0.1</v>
      </c>
      <c r="Z51" s="191">
        <v>0.1</v>
      </c>
      <c r="AA51" s="191">
        <v>0.1</v>
      </c>
      <c r="AB51" s="191">
        <v>0.1</v>
      </c>
      <c r="AC51" s="191">
        <v>0.1</v>
      </c>
      <c r="AD51" s="191">
        <v>0.1</v>
      </c>
      <c r="AE51" s="191">
        <v>0.1</v>
      </c>
      <c r="AF51" s="191">
        <v>0.1</v>
      </c>
      <c r="AG51" s="191">
        <v>0.1</v>
      </c>
      <c r="AH51" s="191">
        <v>0.1</v>
      </c>
      <c r="AI51" s="191">
        <v>0.1</v>
      </c>
      <c r="AJ51" s="191">
        <v>0.1</v>
      </c>
      <c r="AK51" s="191">
        <v>0.1</v>
      </c>
      <c r="AL51" s="191">
        <v>0.1</v>
      </c>
      <c r="AM51" s="191">
        <v>0.1</v>
      </c>
      <c r="AN51" s="191">
        <v>0.1</v>
      </c>
      <c r="AO51" s="191">
        <v>0.1</v>
      </c>
      <c r="AP51" s="191">
        <v>0.1</v>
      </c>
    </row>
    <row r="52" spans="8:42" ht="14.25" customHeight="1" x14ac:dyDescent="0.25">
      <c r="H52" s="451"/>
      <c r="J52" s="392"/>
      <c r="K52" s="190" t="s">
        <v>954</v>
      </c>
      <c r="L52" s="190" t="s">
        <v>948</v>
      </c>
      <c r="M52" s="192">
        <v>7.0143010020430108E-2</v>
      </c>
      <c r="N52" s="192">
        <v>7.0872274143302327E-2</v>
      </c>
      <c r="O52" s="192">
        <v>7.2856724861016353E-2</v>
      </c>
      <c r="P52" s="192">
        <v>7.317073170731736E-2</v>
      </c>
      <c r="Q52" s="192">
        <v>7.317073170731736E-2</v>
      </c>
      <c r="R52" s="192">
        <v>7.317073170731736E-2</v>
      </c>
      <c r="S52" s="192">
        <v>7.317073170731736E-2</v>
      </c>
      <c r="T52" s="192">
        <v>7.317073170731736E-2</v>
      </c>
      <c r="U52" s="192">
        <v>7.317073170731736E-2</v>
      </c>
      <c r="V52" s="192">
        <v>7.317073170731736E-2</v>
      </c>
      <c r="W52" s="192">
        <v>7.317073170731736E-2</v>
      </c>
      <c r="X52" s="192">
        <v>7.317073170731736E-2</v>
      </c>
      <c r="Y52" s="192">
        <v>7.317073170731736E-2</v>
      </c>
      <c r="Z52" s="192">
        <v>7.317073170731736E-2</v>
      </c>
      <c r="AA52" s="192">
        <v>7.317073170731736E-2</v>
      </c>
      <c r="AB52" s="192">
        <v>7.317073170731736E-2</v>
      </c>
      <c r="AC52" s="192">
        <v>7.317073170731736E-2</v>
      </c>
      <c r="AD52" s="192">
        <v>7.317073170731736E-2</v>
      </c>
      <c r="AE52" s="192">
        <v>7.317073170731736E-2</v>
      </c>
      <c r="AF52" s="192">
        <v>7.317073170731736E-2</v>
      </c>
      <c r="AG52" s="192">
        <v>7.317073170731736E-2</v>
      </c>
      <c r="AH52" s="192">
        <v>7.317073170731736E-2</v>
      </c>
      <c r="AI52" s="192">
        <v>7.317073170731736E-2</v>
      </c>
      <c r="AJ52" s="192">
        <v>7.317073170731736E-2</v>
      </c>
      <c r="AK52" s="192">
        <v>7.317073170731736E-2</v>
      </c>
      <c r="AL52" s="192">
        <v>7.317073170731736E-2</v>
      </c>
      <c r="AM52" s="192">
        <v>7.317073170731736E-2</v>
      </c>
      <c r="AN52" s="192">
        <v>7.317073170731736E-2</v>
      </c>
      <c r="AO52" s="192">
        <v>7.317073170731736E-2</v>
      </c>
      <c r="AP52" s="192">
        <v>7.317073170731736E-2</v>
      </c>
    </row>
    <row r="53" spans="8:42" ht="14.25" customHeight="1" x14ac:dyDescent="0.25">
      <c r="H53" s="451"/>
      <c r="J53" s="392"/>
      <c r="K53" s="190" t="s">
        <v>954</v>
      </c>
      <c r="L53" s="190" t="s">
        <v>949</v>
      </c>
      <c r="M53" s="192">
        <v>7.0143010020430108E-2</v>
      </c>
      <c r="N53" s="192">
        <v>7.0872274143302327E-2</v>
      </c>
      <c r="O53" s="192">
        <v>7.2856724861016353E-2</v>
      </c>
      <c r="P53" s="192">
        <v>7.317073170731736E-2</v>
      </c>
      <c r="Q53" s="192">
        <v>7.317073170731736E-2</v>
      </c>
      <c r="R53" s="192">
        <v>7.317073170731736E-2</v>
      </c>
      <c r="S53" s="192">
        <v>7.317073170731736E-2</v>
      </c>
      <c r="T53" s="192">
        <v>7.317073170731736E-2</v>
      </c>
      <c r="U53" s="192">
        <v>7.317073170731736E-2</v>
      </c>
      <c r="V53" s="192">
        <v>7.317073170731736E-2</v>
      </c>
      <c r="W53" s="192">
        <v>7.317073170731736E-2</v>
      </c>
      <c r="X53" s="192">
        <v>7.317073170731736E-2</v>
      </c>
      <c r="Y53" s="192">
        <v>7.317073170731736E-2</v>
      </c>
      <c r="Z53" s="192">
        <v>7.317073170731736E-2</v>
      </c>
      <c r="AA53" s="192">
        <v>7.317073170731736E-2</v>
      </c>
      <c r="AB53" s="192">
        <v>7.317073170731736E-2</v>
      </c>
      <c r="AC53" s="192">
        <v>7.317073170731736E-2</v>
      </c>
      <c r="AD53" s="192">
        <v>7.317073170731736E-2</v>
      </c>
      <c r="AE53" s="192">
        <v>7.317073170731736E-2</v>
      </c>
      <c r="AF53" s="192">
        <v>7.317073170731736E-2</v>
      </c>
      <c r="AG53" s="192">
        <v>7.317073170731736E-2</v>
      </c>
      <c r="AH53" s="192">
        <v>7.317073170731736E-2</v>
      </c>
      <c r="AI53" s="192">
        <v>7.317073170731736E-2</v>
      </c>
      <c r="AJ53" s="192">
        <v>7.317073170731736E-2</v>
      </c>
      <c r="AK53" s="192">
        <v>7.317073170731736E-2</v>
      </c>
      <c r="AL53" s="192">
        <v>7.317073170731736E-2</v>
      </c>
      <c r="AM53" s="192">
        <v>7.317073170731736E-2</v>
      </c>
      <c r="AN53" s="192">
        <v>7.317073170731736E-2</v>
      </c>
      <c r="AO53" s="192">
        <v>7.317073170731736E-2</v>
      </c>
      <c r="AP53" s="192">
        <v>7.317073170731736E-2</v>
      </c>
    </row>
    <row r="54" spans="8:42" ht="14.25" customHeight="1" x14ac:dyDescent="0.25">
      <c r="H54" s="451"/>
      <c r="J54" s="392"/>
      <c r="K54" s="190" t="s">
        <v>954</v>
      </c>
      <c r="L54" s="190" t="s">
        <v>950</v>
      </c>
      <c r="M54" s="192">
        <v>7.0143010020430108E-2</v>
      </c>
      <c r="N54" s="192">
        <v>7.0872274143302327E-2</v>
      </c>
      <c r="O54" s="192">
        <v>7.2856724861016353E-2</v>
      </c>
      <c r="P54" s="192">
        <v>7.317073170731736E-2</v>
      </c>
      <c r="Q54" s="192">
        <v>7.317073170731736E-2</v>
      </c>
      <c r="R54" s="192">
        <v>7.317073170731736E-2</v>
      </c>
      <c r="S54" s="192">
        <v>7.317073170731736E-2</v>
      </c>
      <c r="T54" s="192">
        <v>7.317073170731736E-2</v>
      </c>
      <c r="U54" s="192">
        <v>7.317073170731736E-2</v>
      </c>
      <c r="V54" s="192">
        <v>7.317073170731736E-2</v>
      </c>
      <c r="W54" s="192">
        <v>7.317073170731736E-2</v>
      </c>
      <c r="X54" s="192">
        <v>7.317073170731736E-2</v>
      </c>
      <c r="Y54" s="192">
        <v>7.317073170731736E-2</v>
      </c>
      <c r="Z54" s="192">
        <v>7.317073170731736E-2</v>
      </c>
      <c r="AA54" s="192">
        <v>7.317073170731736E-2</v>
      </c>
      <c r="AB54" s="192">
        <v>7.317073170731736E-2</v>
      </c>
      <c r="AC54" s="192">
        <v>7.317073170731736E-2</v>
      </c>
      <c r="AD54" s="192">
        <v>7.317073170731736E-2</v>
      </c>
      <c r="AE54" s="192">
        <v>7.317073170731736E-2</v>
      </c>
      <c r="AF54" s="192">
        <v>7.317073170731736E-2</v>
      </c>
      <c r="AG54" s="192">
        <v>7.317073170731736E-2</v>
      </c>
      <c r="AH54" s="192">
        <v>7.317073170731736E-2</v>
      </c>
      <c r="AI54" s="192">
        <v>7.317073170731736E-2</v>
      </c>
      <c r="AJ54" s="192">
        <v>7.317073170731736E-2</v>
      </c>
      <c r="AK54" s="192">
        <v>7.317073170731736E-2</v>
      </c>
      <c r="AL54" s="192">
        <v>7.317073170731736E-2</v>
      </c>
      <c r="AM54" s="192">
        <v>7.317073170731736E-2</v>
      </c>
      <c r="AN54" s="192">
        <v>7.317073170731736E-2</v>
      </c>
      <c r="AO54" s="192">
        <v>7.317073170731736E-2</v>
      </c>
      <c r="AP54" s="192">
        <v>7.317073170731736E-2</v>
      </c>
    </row>
    <row r="55" spans="8:42" ht="14.25" customHeight="1" x14ac:dyDescent="0.2">
      <c r="H55" s="451"/>
      <c r="J55" s="392"/>
      <c r="K55" s="190" t="s">
        <v>955</v>
      </c>
      <c r="L55" s="190" t="s">
        <v>948</v>
      </c>
      <c r="M55" s="191">
        <v>0.47683494198086401</v>
      </c>
      <c r="N55" s="191">
        <v>0.429620956624159</v>
      </c>
      <c r="O55" s="191">
        <v>0.41202840114628098</v>
      </c>
      <c r="P55" s="191">
        <v>0.37981635956828103</v>
      </c>
      <c r="Q55" s="191">
        <v>0.37217056793804298</v>
      </c>
      <c r="R55" s="191">
        <v>0.36428922852918399</v>
      </c>
      <c r="S55" s="191">
        <v>0.35616128608976699</v>
      </c>
      <c r="T55" s="191">
        <v>0.34777498254617301</v>
      </c>
      <c r="U55" s="191">
        <v>0.33911780024946597</v>
      </c>
      <c r="V55" s="191">
        <v>0.330176399633897</v>
      </c>
      <c r="W55" s="191">
        <v>0.326814253286979</v>
      </c>
      <c r="X55" s="191">
        <v>0.32339845226421199</v>
      </c>
      <c r="Y55" s="191">
        <v>0.31992770186593</v>
      </c>
      <c r="Z55" s="191">
        <v>0.316400665399515</v>
      </c>
      <c r="AA55" s="191">
        <v>0.31281596246295701</v>
      </c>
      <c r="AB55" s="191">
        <v>0.30917216714345902</v>
      </c>
      <c r="AC55" s="191">
        <v>0.30546780612640501</v>
      </c>
      <c r="AD55" s="191">
        <v>0.30170135670889903</v>
      </c>
      <c r="AE55" s="191">
        <v>0.29787124471308002</v>
      </c>
      <c r="AF55" s="191">
        <v>0.29397584229242901</v>
      </c>
      <c r="AG55" s="191">
        <v>0.29001346562420999</v>
      </c>
      <c r="AH55" s="191">
        <v>0.28598237248380698</v>
      </c>
      <c r="AI55" s="191">
        <v>0.28188075968966197</v>
      </c>
      <c r="AJ55" s="191">
        <v>0.38273669933452398</v>
      </c>
      <c r="AK55" s="191">
        <v>0.48555780993221498</v>
      </c>
      <c r="AL55" s="191">
        <v>0.715332757014711</v>
      </c>
      <c r="AM55" s="191">
        <v>0.71533339957429398</v>
      </c>
      <c r="AN55" s="191">
        <v>0.71533405388887095</v>
      </c>
      <c r="AO55" s="191">
        <v>0.71533472028398803</v>
      </c>
      <c r="AP55" s="191">
        <v>0.71533539909732502</v>
      </c>
    </row>
    <row r="56" spans="8:42" ht="14.25" customHeight="1" x14ac:dyDescent="0.2">
      <c r="H56" s="451"/>
      <c r="J56" s="392"/>
      <c r="K56" s="190" t="s">
        <v>955</v>
      </c>
      <c r="L56" s="190" t="s">
        <v>949</v>
      </c>
      <c r="M56" s="191">
        <v>0.47683494198086401</v>
      </c>
      <c r="N56" s="191">
        <v>0.429620956624159</v>
      </c>
      <c r="O56" s="191">
        <v>0.41202840114628098</v>
      </c>
      <c r="P56" s="191">
        <v>0.37981635956828103</v>
      </c>
      <c r="Q56" s="191">
        <v>0.37217056793804298</v>
      </c>
      <c r="R56" s="191">
        <v>0.36428922852918399</v>
      </c>
      <c r="S56" s="191">
        <v>0.35616128608976699</v>
      </c>
      <c r="T56" s="191">
        <v>0.34777498254617301</v>
      </c>
      <c r="U56" s="191">
        <v>0.33911780024946597</v>
      </c>
      <c r="V56" s="191">
        <v>0.330176399633897</v>
      </c>
      <c r="W56" s="191">
        <v>0.326814253286979</v>
      </c>
      <c r="X56" s="191">
        <v>0.32339845226421199</v>
      </c>
      <c r="Y56" s="191">
        <v>0.31992770186593</v>
      </c>
      <c r="Z56" s="191">
        <v>0.316400665399515</v>
      </c>
      <c r="AA56" s="191">
        <v>0.31281596246295701</v>
      </c>
      <c r="AB56" s="191">
        <v>0.30917216714345902</v>
      </c>
      <c r="AC56" s="191">
        <v>0.30546780612640501</v>
      </c>
      <c r="AD56" s="191">
        <v>0.30170135670889903</v>
      </c>
      <c r="AE56" s="191">
        <v>0.29787124471308002</v>
      </c>
      <c r="AF56" s="191">
        <v>0.29397584229242901</v>
      </c>
      <c r="AG56" s="191">
        <v>0.29001346562420999</v>
      </c>
      <c r="AH56" s="191">
        <v>0.28598237248380698</v>
      </c>
      <c r="AI56" s="191">
        <v>0.28188075968966197</v>
      </c>
      <c r="AJ56" s="191">
        <v>0.38273669933452398</v>
      </c>
      <c r="AK56" s="191">
        <v>0.48555780993221498</v>
      </c>
      <c r="AL56" s="191">
        <v>0.715332757014711</v>
      </c>
      <c r="AM56" s="191">
        <v>0.71533339957429398</v>
      </c>
      <c r="AN56" s="191">
        <v>0.71533405388887095</v>
      </c>
      <c r="AO56" s="191">
        <v>0.71533472028398803</v>
      </c>
      <c r="AP56" s="191">
        <v>0.71533539909732502</v>
      </c>
    </row>
    <row r="57" spans="8:42" ht="14.25" customHeight="1" x14ac:dyDescent="0.2">
      <c r="H57" s="451"/>
      <c r="J57" s="392"/>
      <c r="K57" s="190" t="s">
        <v>955</v>
      </c>
      <c r="L57" s="190" t="s">
        <v>950</v>
      </c>
      <c r="M57" s="191">
        <v>0.47683494198086401</v>
      </c>
      <c r="N57" s="191">
        <v>0.429620956624159</v>
      </c>
      <c r="O57" s="191">
        <v>0.41202840114628098</v>
      </c>
      <c r="P57" s="191">
        <v>0.37981635956828103</v>
      </c>
      <c r="Q57" s="191">
        <v>0.37217056793804298</v>
      </c>
      <c r="R57" s="191">
        <v>0.36428922852918399</v>
      </c>
      <c r="S57" s="191">
        <v>0.35616128608976699</v>
      </c>
      <c r="T57" s="191">
        <v>0.34777498254617301</v>
      </c>
      <c r="U57" s="191">
        <v>0.33911780024946597</v>
      </c>
      <c r="V57" s="191">
        <v>0.330176399633897</v>
      </c>
      <c r="W57" s="191">
        <v>0.326814253286979</v>
      </c>
      <c r="X57" s="191">
        <v>0.32339845226421199</v>
      </c>
      <c r="Y57" s="191">
        <v>0.31992770186593</v>
      </c>
      <c r="Z57" s="191">
        <v>0.316400665399515</v>
      </c>
      <c r="AA57" s="191">
        <v>0.31281596246295701</v>
      </c>
      <c r="AB57" s="191">
        <v>0.30917216714345902</v>
      </c>
      <c r="AC57" s="191">
        <v>0.30546780612640501</v>
      </c>
      <c r="AD57" s="191">
        <v>0.30170135670889903</v>
      </c>
      <c r="AE57" s="191">
        <v>0.29787124471308002</v>
      </c>
      <c r="AF57" s="191">
        <v>0.29397584229242901</v>
      </c>
      <c r="AG57" s="191">
        <v>0.29001346562420999</v>
      </c>
      <c r="AH57" s="191">
        <v>0.28598237248380698</v>
      </c>
      <c r="AI57" s="191">
        <v>0.28188075968966197</v>
      </c>
      <c r="AJ57" s="191">
        <v>0.38273669933452398</v>
      </c>
      <c r="AK57" s="191">
        <v>0.48555780993221498</v>
      </c>
      <c r="AL57" s="191">
        <v>0.715332757014711</v>
      </c>
      <c r="AM57" s="191">
        <v>0.71533339957429398</v>
      </c>
      <c r="AN57" s="191">
        <v>0.71533405388887095</v>
      </c>
      <c r="AO57" s="191">
        <v>0.71533472028398803</v>
      </c>
      <c r="AP57" s="191">
        <v>0.71533539909732502</v>
      </c>
    </row>
    <row r="58" spans="8:42" ht="14.25" customHeight="1" x14ac:dyDescent="0.2">
      <c r="H58" s="451"/>
      <c r="J58" s="392"/>
      <c r="K58" s="190" t="s">
        <v>956</v>
      </c>
      <c r="L58" s="190" t="s">
        <v>946</v>
      </c>
      <c r="M58" s="191">
        <v>0.25739999999999996</v>
      </c>
      <c r="N58" s="191">
        <v>0.25739999999999996</v>
      </c>
      <c r="O58" s="191">
        <v>0.25739999999999996</v>
      </c>
      <c r="P58" s="191">
        <v>0.25739999999999996</v>
      </c>
      <c r="Q58" s="191">
        <v>0.25739999999999996</v>
      </c>
      <c r="R58" s="191">
        <v>0.25739999999999996</v>
      </c>
      <c r="S58" s="191">
        <v>0.25739999999999996</v>
      </c>
      <c r="T58" s="191">
        <v>0.25739999999999996</v>
      </c>
      <c r="U58" s="191">
        <v>0.25739999999999996</v>
      </c>
      <c r="V58" s="191">
        <v>0.25739999999999996</v>
      </c>
      <c r="W58" s="191">
        <v>0.25739999999999996</v>
      </c>
      <c r="X58" s="191">
        <v>0.25739999999999996</v>
      </c>
      <c r="Y58" s="191">
        <v>0.25739999999999996</v>
      </c>
      <c r="Z58" s="191">
        <v>0.25739999999999996</v>
      </c>
      <c r="AA58" s="191">
        <v>0.25739999999999996</v>
      </c>
      <c r="AB58" s="191">
        <v>0.25739999999999996</v>
      </c>
      <c r="AC58" s="191">
        <v>0.25739999999999996</v>
      </c>
      <c r="AD58" s="191">
        <v>0.25739999999999996</v>
      </c>
      <c r="AE58" s="191">
        <v>0.25739999999999996</v>
      </c>
      <c r="AF58" s="191">
        <v>0.25739999999999996</v>
      </c>
      <c r="AG58" s="191">
        <v>0.25739999999999996</v>
      </c>
      <c r="AH58" s="191">
        <v>0.25739999999999996</v>
      </c>
      <c r="AI58" s="191">
        <v>0.25739999999999996</v>
      </c>
      <c r="AJ58" s="191">
        <v>0.25739999999999996</v>
      </c>
      <c r="AK58" s="191">
        <v>0.25739999999999996</v>
      </c>
      <c r="AL58" s="191">
        <v>0.25739999999999996</v>
      </c>
      <c r="AM58" s="191">
        <v>0.25739999999999996</v>
      </c>
      <c r="AN58" s="191">
        <v>0.25739999999999996</v>
      </c>
      <c r="AO58" s="191">
        <v>0.25739999999999996</v>
      </c>
      <c r="AP58" s="191">
        <v>0.25739999999999996</v>
      </c>
    </row>
    <row r="59" spans="8:42" ht="14.25" customHeight="1" x14ac:dyDescent="0.2">
      <c r="H59" s="451"/>
      <c r="J59" s="392"/>
      <c r="K59" s="190" t="s">
        <v>957</v>
      </c>
      <c r="L59" s="190" t="s">
        <v>948</v>
      </c>
      <c r="M59" s="193">
        <v>7.7103339755962882E-2</v>
      </c>
      <c r="N59" s="193">
        <v>7.9370460904821138E-2</v>
      </c>
      <c r="O59" s="193">
        <v>8.0215220233757892E-2</v>
      </c>
      <c r="P59" s="193">
        <v>8.176197804625028E-2</v>
      </c>
      <c r="Q59" s="193">
        <v>8.2129113668751058E-2</v>
      </c>
      <c r="R59" s="193">
        <v>8.2507559824485655E-2</v>
      </c>
      <c r="S59" s="193">
        <v>8.2897847364541574E-2</v>
      </c>
      <c r="T59" s="193">
        <v>8.3300540888097865E-2</v>
      </c>
      <c r="U59" s="193">
        <v>8.3716241467621161E-2</v>
      </c>
      <c r="V59" s="193">
        <v>8.4145589642379531E-2</v>
      </c>
      <c r="W59" s="193">
        <v>8.4307033185665847E-2</v>
      </c>
      <c r="X59" s="193">
        <v>8.4471053119177075E-2</v>
      </c>
      <c r="Y59" s="193">
        <v>8.463771161180178E-2</v>
      </c>
      <c r="Z59" s="193">
        <v>8.4807072848846088E-2</v>
      </c>
      <c r="AA59" s="193">
        <v>8.4979203114453741E-2</v>
      </c>
      <c r="AB59" s="193">
        <v>8.5154170878105381E-2</v>
      </c>
      <c r="AC59" s="193">
        <v>8.5332046885422286E-2</v>
      </c>
      <c r="AD59" s="193">
        <v>8.5512904253552083E-2</v>
      </c>
      <c r="AE59" s="193">
        <v>8.5696818571367323E-2</v>
      </c>
      <c r="AF59" s="193">
        <v>8.5883868004802147E-2</v>
      </c>
      <c r="AG59" s="193">
        <v>8.6074133407656697E-2</v>
      </c>
      <c r="AH59" s="193">
        <v>8.6267698438072554E-2</v>
      </c>
      <c r="AI59" s="193">
        <v>8.6464649681221806E-2</v>
      </c>
      <c r="AJ59" s="193">
        <v>8.1621749171354827E-2</v>
      </c>
      <c r="AK59" s="193">
        <v>7.6684485082674905E-2</v>
      </c>
      <c r="AL59" s="193">
        <v>6.5651151673667613E-2</v>
      </c>
      <c r="AM59" s="193">
        <v>6.5651120819241557E-2</v>
      </c>
      <c r="AN59" s="193">
        <v>6.565108940036421E-2</v>
      </c>
      <c r="AO59" s="193">
        <v>6.5651057401403465E-2</v>
      </c>
      <c r="AP59" s="193">
        <v>6.5651024806144653E-2</v>
      </c>
    </row>
    <row r="60" spans="8:42" ht="14.25" customHeight="1" x14ac:dyDescent="0.2">
      <c r="H60" s="451"/>
      <c r="J60" s="392"/>
      <c r="K60" s="190" t="s">
        <v>957</v>
      </c>
      <c r="L60" s="190" t="s">
        <v>949</v>
      </c>
      <c r="M60" s="193">
        <v>7.7103339755962882E-2</v>
      </c>
      <c r="N60" s="193">
        <v>7.9370460904821138E-2</v>
      </c>
      <c r="O60" s="193">
        <v>8.0215220233757892E-2</v>
      </c>
      <c r="P60" s="193">
        <v>8.176197804625028E-2</v>
      </c>
      <c r="Q60" s="193">
        <v>8.2129113668751058E-2</v>
      </c>
      <c r="R60" s="193">
        <v>8.2507559824485655E-2</v>
      </c>
      <c r="S60" s="193">
        <v>8.2897847364541574E-2</v>
      </c>
      <c r="T60" s="193">
        <v>8.3300540888097865E-2</v>
      </c>
      <c r="U60" s="193">
        <v>8.3716241467621161E-2</v>
      </c>
      <c r="V60" s="193">
        <v>8.4145589642379531E-2</v>
      </c>
      <c r="W60" s="193">
        <v>8.4307033185665847E-2</v>
      </c>
      <c r="X60" s="193">
        <v>8.4471053119177075E-2</v>
      </c>
      <c r="Y60" s="193">
        <v>8.463771161180178E-2</v>
      </c>
      <c r="Z60" s="193">
        <v>8.4807072848846088E-2</v>
      </c>
      <c r="AA60" s="193">
        <v>8.4979203114453741E-2</v>
      </c>
      <c r="AB60" s="193">
        <v>8.5154170878105381E-2</v>
      </c>
      <c r="AC60" s="193">
        <v>8.5332046885422286E-2</v>
      </c>
      <c r="AD60" s="193">
        <v>8.5512904253552083E-2</v>
      </c>
      <c r="AE60" s="193">
        <v>8.5696818571367323E-2</v>
      </c>
      <c r="AF60" s="193">
        <v>8.5883868004802147E-2</v>
      </c>
      <c r="AG60" s="193">
        <v>8.6074133407656697E-2</v>
      </c>
      <c r="AH60" s="193">
        <v>8.6267698438072554E-2</v>
      </c>
      <c r="AI60" s="193">
        <v>8.6464649681221806E-2</v>
      </c>
      <c r="AJ60" s="193">
        <v>8.1621749171354827E-2</v>
      </c>
      <c r="AK60" s="193">
        <v>7.6684485082674905E-2</v>
      </c>
      <c r="AL60" s="193">
        <v>6.5651151673667613E-2</v>
      </c>
      <c r="AM60" s="193">
        <v>6.5651120819241557E-2</v>
      </c>
      <c r="AN60" s="193">
        <v>6.565108940036421E-2</v>
      </c>
      <c r="AO60" s="193">
        <v>6.5651057401403465E-2</v>
      </c>
      <c r="AP60" s="193">
        <v>6.5651024806144653E-2</v>
      </c>
    </row>
    <row r="61" spans="8:42" ht="14.25" customHeight="1" x14ac:dyDescent="0.2">
      <c r="H61" s="451"/>
      <c r="J61" s="392"/>
      <c r="K61" s="190" t="s">
        <v>957</v>
      </c>
      <c r="L61" s="190" t="s">
        <v>950</v>
      </c>
      <c r="M61" s="193">
        <v>7.7103339755962882E-2</v>
      </c>
      <c r="N61" s="193">
        <v>7.9370460904821138E-2</v>
      </c>
      <c r="O61" s="193">
        <v>8.0215220233757892E-2</v>
      </c>
      <c r="P61" s="193">
        <v>8.176197804625028E-2</v>
      </c>
      <c r="Q61" s="193">
        <v>8.2129113668751058E-2</v>
      </c>
      <c r="R61" s="193">
        <v>8.2507559824485655E-2</v>
      </c>
      <c r="S61" s="193">
        <v>8.2897847364541574E-2</v>
      </c>
      <c r="T61" s="193">
        <v>8.3300540888097865E-2</v>
      </c>
      <c r="U61" s="193">
        <v>8.3716241467621161E-2</v>
      </c>
      <c r="V61" s="193">
        <v>8.4145589642379531E-2</v>
      </c>
      <c r="W61" s="193">
        <v>8.4307033185665847E-2</v>
      </c>
      <c r="X61" s="193">
        <v>8.4471053119177075E-2</v>
      </c>
      <c r="Y61" s="193">
        <v>8.463771161180178E-2</v>
      </c>
      <c r="Z61" s="193">
        <v>8.4807072848846088E-2</v>
      </c>
      <c r="AA61" s="193">
        <v>8.4979203114453741E-2</v>
      </c>
      <c r="AB61" s="193">
        <v>8.5154170878105381E-2</v>
      </c>
      <c r="AC61" s="193">
        <v>8.5332046885422286E-2</v>
      </c>
      <c r="AD61" s="193">
        <v>8.5512904253552083E-2</v>
      </c>
      <c r="AE61" s="193">
        <v>8.5696818571367323E-2</v>
      </c>
      <c r="AF61" s="193">
        <v>8.5883868004802147E-2</v>
      </c>
      <c r="AG61" s="193">
        <v>8.6074133407656697E-2</v>
      </c>
      <c r="AH61" s="193">
        <v>8.6267698438072554E-2</v>
      </c>
      <c r="AI61" s="193">
        <v>8.6464649681221806E-2</v>
      </c>
      <c r="AJ61" s="193">
        <v>8.1621749171354827E-2</v>
      </c>
      <c r="AK61" s="193">
        <v>7.6684485082674905E-2</v>
      </c>
      <c r="AL61" s="193">
        <v>6.5651151673667613E-2</v>
      </c>
      <c r="AM61" s="193">
        <v>6.5651120819241557E-2</v>
      </c>
      <c r="AN61" s="193">
        <v>6.565108940036421E-2</v>
      </c>
      <c r="AO61" s="193">
        <v>6.5651057401403465E-2</v>
      </c>
      <c r="AP61" s="193">
        <v>6.5651024806144653E-2</v>
      </c>
    </row>
    <row r="62" spans="8:42" ht="14.25" customHeight="1" x14ac:dyDescent="0.25">
      <c r="H62" s="451"/>
      <c r="J62" s="392"/>
      <c r="K62" s="190" t="s">
        <v>958</v>
      </c>
      <c r="L62" s="190" t="s">
        <v>948</v>
      </c>
      <c r="M62" s="192">
        <v>4.786782737227635E-2</v>
      </c>
      <c r="N62" s="192">
        <v>5.0789000102045678E-2</v>
      </c>
      <c r="O62" s="192">
        <v>5.3560148477282521E-2</v>
      </c>
      <c r="P62" s="192">
        <v>5.5377539557317279E-2</v>
      </c>
      <c r="Q62" s="192">
        <v>5.5735720652440035E-2</v>
      </c>
      <c r="R62" s="192">
        <v>5.6104936414132389E-2</v>
      </c>
      <c r="S62" s="192">
        <v>5.6485704745894427E-2</v>
      </c>
      <c r="T62" s="192">
        <v>5.6878576476192988E-2</v>
      </c>
      <c r="U62" s="192">
        <v>5.7284138017191344E-2</v>
      </c>
      <c r="V62" s="192">
        <v>5.7703014285248377E-2</v>
      </c>
      <c r="W62" s="192">
        <v>5.786052018113752E-2</v>
      </c>
      <c r="X62" s="192">
        <v>5.8020539628465428E-2</v>
      </c>
      <c r="Y62" s="192">
        <v>5.818313327980662E-2</v>
      </c>
      <c r="Z62" s="192">
        <v>5.8348363754971988E-2</v>
      </c>
      <c r="AA62" s="192">
        <v>5.8516295721418476E-2</v>
      </c>
      <c r="AB62" s="192">
        <v>5.8686995978639578E-2</v>
      </c>
      <c r="AC62" s="192">
        <v>5.886053354675358E-2</v>
      </c>
      <c r="AD62" s="192">
        <v>5.9036979759563124E-2</v>
      </c>
      <c r="AE62" s="192">
        <v>5.921640836230968E-2</v>
      </c>
      <c r="AF62" s="192">
        <v>5.9398895614441338E-2</v>
      </c>
      <c r="AG62" s="192">
        <v>5.9584520397713892E-2</v>
      </c>
      <c r="AH62" s="192">
        <v>5.977336432982705E-2</v>
      </c>
      <c r="AI62" s="192">
        <v>5.9965511884118916E-2</v>
      </c>
      <c r="AJ62" s="192">
        <v>5.5240730898882928E-2</v>
      </c>
      <c r="AK62" s="192">
        <v>5.0423887885536534E-2</v>
      </c>
      <c r="AL62" s="192">
        <v>3.9659660169431898E-2</v>
      </c>
      <c r="AM62" s="192">
        <v>3.9659630067552909E-2</v>
      </c>
      <c r="AN62" s="192">
        <v>3.9659599414989533E-2</v>
      </c>
      <c r="AO62" s="192">
        <v>3.9659568196491302E-2</v>
      </c>
      <c r="AP62" s="192">
        <v>3.9659536396238648E-2</v>
      </c>
    </row>
    <row r="63" spans="8:42" ht="14.25" customHeight="1" x14ac:dyDescent="0.25">
      <c r="H63" s="451"/>
      <c r="J63" s="392"/>
      <c r="K63" s="190" t="s">
        <v>958</v>
      </c>
      <c r="L63" s="190" t="s">
        <v>949</v>
      </c>
      <c r="M63" s="192">
        <v>4.786782737227635E-2</v>
      </c>
      <c r="N63" s="192">
        <v>5.0789000102045678E-2</v>
      </c>
      <c r="O63" s="192">
        <v>5.3560148477282521E-2</v>
      </c>
      <c r="P63" s="192">
        <v>5.5377539557317279E-2</v>
      </c>
      <c r="Q63" s="192">
        <v>5.5735720652440035E-2</v>
      </c>
      <c r="R63" s="192">
        <v>5.6104936414132389E-2</v>
      </c>
      <c r="S63" s="192">
        <v>5.6485704745894427E-2</v>
      </c>
      <c r="T63" s="192">
        <v>5.6878576476192988E-2</v>
      </c>
      <c r="U63" s="192">
        <v>5.7284138017191344E-2</v>
      </c>
      <c r="V63" s="192">
        <v>5.7703014285248377E-2</v>
      </c>
      <c r="W63" s="192">
        <v>5.786052018113752E-2</v>
      </c>
      <c r="X63" s="192">
        <v>5.8020539628465428E-2</v>
      </c>
      <c r="Y63" s="192">
        <v>5.818313327980662E-2</v>
      </c>
      <c r="Z63" s="192">
        <v>5.8348363754971988E-2</v>
      </c>
      <c r="AA63" s="192">
        <v>5.8516295721418476E-2</v>
      </c>
      <c r="AB63" s="192">
        <v>5.8686995978639578E-2</v>
      </c>
      <c r="AC63" s="192">
        <v>5.886053354675358E-2</v>
      </c>
      <c r="AD63" s="192">
        <v>5.9036979759563124E-2</v>
      </c>
      <c r="AE63" s="192">
        <v>5.921640836230968E-2</v>
      </c>
      <c r="AF63" s="192">
        <v>5.9398895614441338E-2</v>
      </c>
      <c r="AG63" s="192">
        <v>5.9584520397713892E-2</v>
      </c>
      <c r="AH63" s="192">
        <v>5.977336432982705E-2</v>
      </c>
      <c r="AI63" s="192">
        <v>5.9965511884118916E-2</v>
      </c>
      <c r="AJ63" s="192">
        <v>5.5240730898882928E-2</v>
      </c>
      <c r="AK63" s="192">
        <v>5.0423887885536534E-2</v>
      </c>
      <c r="AL63" s="192">
        <v>3.9659660169431898E-2</v>
      </c>
      <c r="AM63" s="192">
        <v>3.9659630067552909E-2</v>
      </c>
      <c r="AN63" s="192">
        <v>3.9659599414989533E-2</v>
      </c>
      <c r="AO63" s="192">
        <v>3.9659568196491302E-2</v>
      </c>
      <c r="AP63" s="192">
        <v>3.9659536396238648E-2</v>
      </c>
    </row>
    <row r="64" spans="8:42" ht="14.25" customHeight="1" x14ac:dyDescent="0.25">
      <c r="H64" s="451"/>
      <c r="J64" s="392"/>
      <c r="K64" s="190" t="s">
        <v>958</v>
      </c>
      <c r="L64" s="190" t="s">
        <v>950</v>
      </c>
      <c r="M64" s="192">
        <v>4.786782737227635E-2</v>
      </c>
      <c r="N64" s="192">
        <v>5.0789000102045678E-2</v>
      </c>
      <c r="O64" s="192">
        <v>5.3560148477282521E-2</v>
      </c>
      <c r="P64" s="192">
        <v>5.5377539557317279E-2</v>
      </c>
      <c r="Q64" s="192">
        <v>5.5735720652440035E-2</v>
      </c>
      <c r="R64" s="192">
        <v>5.6104936414132389E-2</v>
      </c>
      <c r="S64" s="192">
        <v>5.6485704745894427E-2</v>
      </c>
      <c r="T64" s="192">
        <v>5.6878576476192988E-2</v>
      </c>
      <c r="U64" s="192">
        <v>5.7284138017191344E-2</v>
      </c>
      <c r="V64" s="192">
        <v>5.7703014285248377E-2</v>
      </c>
      <c r="W64" s="192">
        <v>5.786052018113752E-2</v>
      </c>
      <c r="X64" s="192">
        <v>5.8020539628465428E-2</v>
      </c>
      <c r="Y64" s="192">
        <v>5.818313327980662E-2</v>
      </c>
      <c r="Z64" s="192">
        <v>5.8348363754971988E-2</v>
      </c>
      <c r="AA64" s="192">
        <v>5.8516295721418476E-2</v>
      </c>
      <c r="AB64" s="192">
        <v>5.8686995978639578E-2</v>
      </c>
      <c r="AC64" s="192">
        <v>5.886053354675358E-2</v>
      </c>
      <c r="AD64" s="192">
        <v>5.9036979759563124E-2</v>
      </c>
      <c r="AE64" s="192">
        <v>5.921640836230968E-2</v>
      </c>
      <c r="AF64" s="192">
        <v>5.9398895614441338E-2</v>
      </c>
      <c r="AG64" s="192">
        <v>5.9584520397713892E-2</v>
      </c>
      <c r="AH64" s="192">
        <v>5.977336432982705E-2</v>
      </c>
      <c r="AI64" s="192">
        <v>5.9965511884118916E-2</v>
      </c>
      <c r="AJ64" s="192">
        <v>5.5240730898882928E-2</v>
      </c>
      <c r="AK64" s="192">
        <v>5.0423887885536534E-2</v>
      </c>
      <c r="AL64" s="192">
        <v>3.9659660169431898E-2</v>
      </c>
      <c r="AM64" s="192">
        <v>3.9659630067552909E-2</v>
      </c>
      <c r="AN64" s="192">
        <v>3.9659599414989533E-2</v>
      </c>
      <c r="AO64" s="192">
        <v>3.9659568196491302E-2</v>
      </c>
      <c r="AP64" s="192">
        <v>3.9659536396238648E-2</v>
      </c>
    </row>
    <row r="65" spans="4:44" ht="14.25" customHeight="1" x14ac:dyDescent="0.2">
      <c r="H65" s="451"/>
      <c r="J65" s="392"/>
      <c r="K65" s="194" t="s">
        <v>959</v>
      </c>
      <c r="L65" s="190" t="s">
        <v>948</v>
      </c>
      <c r="M65" s="193">
        <v>9.9666622867023949E-2</v>
      </c>
      <c r="N65" s="193">
        <v>0.10137551898509552</v>
      </c>
      <c r="O65" s="193">
        <v>0.10201538837826606</v>
      </c>
      <c r="P65" s="193">
        <v>0.10319132488682294</v>
      </c>
      <c r="Q65" s="193">
        <v>0.10347126091245659</v>
      </c>
      <c r="R65" s="193">
        <v>0.10376014776194453</v>
      </c>
      <c r="S65" s="193">
        <v>0.10405842019306409</v>
      </c>
      <c r="T65" s="193">
        <v>0.10436654148907429</v>
      </c>
      <c r="U65" s="193">
        <v>0.10468500582989039</v>
      </c>
      <c r="V65" s="193">
        <v>0.10501434090300255</v>
      </c>
      <c r="W65" s="193">
        <v>0.10513828646344457</v>
      </c>
      <c r="X65" s="193">
        <v>0.10526427087547163</v>
      </c>
      <c r="Y65" s="193">
        <v>0.10539234474479592</v>
      </c>
      <c r="Z65" s="193">
        <v>0.10552256036212478</v>
      </c>
      <c r="AA65" s="193">
        <v>0.10565497177373179</v>
      </c>
      <c r="AB65" s="193">
        <v>0.10578963485559983</v>
      </c>
      <c r="AC65" s="193">
        <v>0.10592660739133973</v>
      </c>
      <c r="AD65" s="193">
        <v>0.10606594915412948</v>
      </c>
      <c r="AE65" s="193">
        <v>0.10620772199288482</v>
      </c>
      <c r="AF65" s="193">
        <v>0.10635198992295095</v>
      </c>
      <c r="AG65" s="193">
        <v>0.10649881922160633</v>
      </c>
      <c r="AH65" s="193">
        <v>0.10664827852857925</v>
      </c>
      <c r="AI65" s="193">
        <v>0.10680043895204151</v>
      </c>
      <c r="AJ65" s="193">
        <v>0.10308448478077648</v>
      </c>
      <c r="AK65" s="193">
        <v>9.9352243760439982E-2</v>
      </c>
      <c r="AL65" s="193">
        <v>9.1226359499820886E-2</v>
      </c>
      <c r="AM65" s="193">
        <v>9.1226337204929064E-2</v>
      </c>
      <c r="AN65" s="193">
        <v>9.12263145021769E-2</v>
      </c>
      <c r="AO65" s="193">
        <v>9.1226291380268665E-2</v>
      </c>
      <c r="AP65" s="193">
        <v>9.1226267827488411E-2</v>
      </c>
    </row>
    <row r="66" spans="4:44" ht="14.25" customHeight="1" x14ac:dyDescent="0.2">
      <c r="H66" s="451"/>
      <c r="J66" s="392"/>
      <c r="K66" s="194" t="s">
        <v>959</v>
      </c>
      <c r="L66" s="190" t="s">
        <v>949</v>
      </c>
      <c r="M66" s="193">
        <v>9.9666622867023949E-2</v>
      </c>
      <c r="N66" s="193">
        <v>0.10137551898509552</v>
      </c>
      <c r="O66" s="193">
        <v>0.10201538837826606</v>
      </c>
      <c r="P66" s="193">
        <v>0.10319132488682294</v>
      </c>
      <c r="Q66" s="193">
        <v>0.10347126091245659</v>
      </c>
      <c r="R66" s="193">
        <v>0.10376014776194453</v>
      </c>
      <c r="S66" s="193">
        <v>0.10405842019306409</v>
      </c>
      <c r="T66" s="193">
        <v>0.10436654148907429</v>
      </c>
      <c r="U66" s="193">
        <v>0.10468500582989039</v>
      </c>
      <c r="V66" s="193">
        <v>0.10501434090300255</v>
      </c>
      <c r="W66" s="193">
        <v>0.10513828646344457</v>
      </c>
      <c r="X66" s="193">
        <v>0.10526427087547163</v>
      </c>
      <c r="Y66" s="193">
        <v>0.10539234474479592</v>
      </c>
      <c r="Z66" s="193">
        <v>0.10552256036212478</v>
      </c>
      <c r="AA66" s="193">
        <v>0.10565497177373179</v>
      </c>
      <c r="AB66" s="193">
        <v>0.10578963485559983</v>
      </c>
      <c r="AC66" s="193">
        <v>0.10592660739133973</v>
      </c>
      <c r="AD66" s="193">
        <v>0.10606594915412948</v>
      </c>
      <c r="AE66" s="193">
        <v>0.10620772199288482</v>
      </c>
      <c r="AF66" s="193">
        <v>0.10635198992295095</v>
      </c>
      <c r="AG66" s="193">
        <v>0.10649881922160633</v>
      </c>
      <c r="AH66" s="193">
        <v>0.10664827852857925</v>
      </c>
      <c r="AI66" s="193">
        <v>0.10680043895204151</v>
      </c>
      <c r="AJ66" s="193">
        <v>0.10308448478077648</v>
      </c>
      <c r="AK66" s="193">
        <v>9.9352243760439982E-2</v>
      </c>
      <c r="AL66" s="193">
        <v>9.1226359499820886E-2</v>
      </c>
      <c r="AM66" s="193">
        <v>9.1226337204929064E-2</v>
      </c>
      <c r="AN66" s="193">
        <v>9.12263145021769E-2</v>
      </c>
      <c r="AO66" s="193">
        <v>9.1226291380268665E-2</v>
      </c>
      <c r="AP66" s="193">
        <v>9.1226267827488411E-2</v>
      </c>
    </row>
    <row r="67" spans="4:44" ht="14.25" customHeight="1" x14ac:dyDescent="0.2">
      <c r="H67" s="451"/>
      <c r="J67" s="392"/>
      <c r="K67" s="194" t="s">
        <v>959</v>
      </c>
      <c r="L67" s="190" t="s">
        <v>950</v>
      </c>
      <c r="M67" s="193">
        <v>9.9666622867023949E-2</v>
      </c>
      <c r="N67" s="193">
        <v>0.10137551898509552</v>
      </c>
      <c r="O67" s="193">
        <v>0.10201538837826606</v>
      </c>
      <c r="P67" s="193">
        <v>0.10319132488682294</v>
      </c>
      <c r="Q67" s="193">
        <v>0.10347126091245659</v>
      </c>
      <c r="R67" s="193">
        <v>0.10376014776194453</v>
      </c>
      <c r="S67" s="193">
        <v>0.10405842019306409</v>
      </c>
      <c r="T67" s="193">
        <v>0.10436654148907429</v>
      </c>
      <c r="U67" s="193">
        <v>0.10468500582989039</v>
      </c>
      <c r="V67" s="193">
        <v>0.10501434090300255</v>
      </c>
      <c r="W67" s="193">
        <v>0.10513828646344457</v>
      </c>
      <c r="X67" s="193">
        <v>0.10526427087547163</v>
      </c>
      <c r="Y67" s="193">
        <v>0.10539234474479592</v>
      </c>
      <c r="Z67" s="193">
        <v>0.10552256036212478</v>
      </c>
      <c r="AA67" s="193">
        <v>0.10565497177373179</v>
      </c>
      <c r="AB67" s="193">
        <v>0.10578963485559983</v>
      </c>
      <c r="AC67" s="193">
        <v>0.10592660739133973</v>
      </c>
      <c r="AD67" s="193">
        <v>0.10606594915412948</v>
      </c>
      <c r="AE67" s="193">
        <v>0.10620772199288482</v>
      </c>
      <c r="AF67" s="193">
        <v>0.10635198992295095</v>
      </c>
      <c r="AG67" s="193">
        <v>0.10649881922160633</v>
      </c>
      <c r="AH67" s="193">
        <v>0.10664827852857925</v>
      </c>
      <c r="AI67" s="193">
        <v>0.10680043895204151</v>
      </c>
      <c r="AJ67" s="193">
        <v>0.10308448478077648</v>
      </c>
      <c r="AK67" s="193">
        <v>9.9352243760439982E-2</v>
      </c>
      <c r="AL67" s="193">
        <v>9.1226359499820886E-2</v>
      </c>
      <c r="AM67" s="193">
        <v>9.1226337204929064E-2</v>
      </c>
      <c r="AN67" s="193">
        <v>9.12263145021769E-2</v>
      </c>
      <c r="AO67" s="193">
        <v>9.1226291380268665E-2</v>
      </c>
      <c r="AP67" s="193">
        <v>9.1226267827488411E-2</v>
      </c>
    </row>
    <row r="68" spans="4:44" ht="14.25" customHeight="1" x14ac:dyDescent="0.2">
      <c r="H68" s="451"/>
      <c r="J68" s="392"/>
      <c r="K68" s="194" t="s">
        <v>960</v>
      </c>
      <c r="L68" s="190" t="s">
        <v>948</v>
      </c>
      <c r="M68" s="193">
        <v>7.8798319112819079E-2</v>
      </c>
      <c r="N68" s="193">
        <v>8.0780279706876304E-2</v>
      </c>
      <c r="O68" s="193">
        <v>8.2682547962168632E-2</v>
      </c>
      <c r="P68" s="193">
        <v>8.3941635199934306E-2</v>
      </c>
      <c r="Q68" s="193">
        <v>8.4190850825113836E-2</v>
      </c>
      <c r="R68" s="193">
        <v>8.4448110567957882E-2</v>
      </c>
      <c r="S68" s="193">
        <v>8.4713808655274406E-2</v>
      </c>
      <c r="T68" s="193">
        <v>8.4988365400379268E-2</v>
      </c>
      <c r="U68" s="193">
        <v>8.5272229389068116E-2</v>
      </c>
      <c r="V68" s="193">
        <v>8.5565879888300847E-2</v>
      </c>
      <c r="W68" s="193">
        <v>8.5676420963396241E-2</v>
      </c>
      <c r="X68" s="193">
        <v>8.5788794619284098E-2</v>
      </c>
      <c r="Y68" s="193">
        <v>8.5903046680077227E-2</v>
      </c>
      <c r="Z68" s="193">
        <v>8.6019224506465597E-2</v>
      </c>
      <c r="AA68" s="193">
        <v>8.6137377060504575E-2</v>
      </c>
      <c r="AB68" s="193">
        <v>8.6257554973704312E-2</v>
      </c>
      <c r="AC68" s="193">
        <v>8.6379810618608097E-2</v>
      </c>
      <c r="AD68" s="193">
        <v>8.650419818408768E-2</v>
      </c>
      <c r="AE68" s="193">
        <v>8.6630773754553608E-2</v>
      </c>
      <c r="AF68" s="193">
        <v>8.6759595393347377E-2</v>
      </c>
      <c r="AG68" s="193">
        <v>8.6890723230586997E-2</v>
      </c>
      <c r="AH68" s="193">
        <v>8.7024219555657936E-2</v>
      </c>
      <c r="AI68" s="193">
        <v>8.7160148914770877E-2</v>
      </c>
      <c r="AJ68" s="193">
        <v>8.3846538858982536E-2</v>
      </c>
      <c r="AK68" s="193">
        <v>8.0531243674724265E-2</v>
      </c>
      <c r="AL68" s="193">
        <v>7.3360169025768932E-2</v>
      </c>
      <c r="AM68" s="193">
        <v>7.3360149442793413E-2</v>
      </c>
      <c r="AN68" s="193">
        <v>7.336012950156931E-2</v>
      </c>
      <c r="AO68" s="193">
        <v>7.3360109192175393E-2</v>
      </c>
      <c r="AP68" s="193">
        <v>7.3360088504320423E-2</v>
      </c>
    </row>
    <row r="69" spans="4:44" ht="14.25" customHeight="1" x14ac:dyDescent="0.2">
      <c r="H69" s="451"/>
      <c r="J69" s="149"/>
      <c r="K69" s="194" t="s">
        <v>960</v>
      </c>
      <c r="L69" s="190" t="s">
        <v>949</v>
      </c>
      <c r="M69" s="193">
        <v>7.8798319112819079E-2</v>
      </c>
      <c r="N69" s="193">
        <v>8.0780279706876304E-2</v>
      </c>
      <c r="O69" s="193">
        <v>8.2682547962168632E-2</v>
      </c>
      <c r="P69" s="193">
        <v>8.3941635199934306E-2</v>
      </c>
      <c r="Q69" s="193">
        <v>8.4190850825113836E-2</v>
      </c>
      <c r="R69" s="193">
        <v>8.4448110567957882E-2</v>
      </c>
      <c r="S69" s="193">
        <v>8.4713808655274406E-2</v>
      </c>
      <c r="T69" s="193">
        <v>8.4988365400379268E-2</v>
      </c>
      <c r="U69" s="193">
        <v>8.5272229389068116E-2</v>
      </c>
      <c r="V69" s="193">
        <v>8.5565879888300847E-2</v>
      </c>
      <c r="W69" s="193">
        <v>8.5676420963396241E-2</v>
      </c>
      <c r="X69" s="193">
        <v>8.5788794619284098E-2</v>
      </c>
      <c r="Y69" s="193">
        <v>8.5903046680077227E-2</v>
      </c>
      <c r="Z69" s="193">
        <v>8.6019224506465597E-2</v>
      </c>
      <c r="AA69" s="193">
        <v>8.6137377060504575E-2</v>
      </c>
      <c r="AB69" s="193">
        <v>8.6257554973704312E-2</v>
      </c>
      <c r="AC69" s="193">
        <v>8.6379810618608097E-2</v>
      </c>
      <c r="AD69" s="193">
        <v>8.650419818408768E-2</v>
      </c>
      <c r="AE69" s="193">
        <v>8.6630773754553608E-2</v>
      </c>
      <c r="AF69" s="193">
        <v>8.6759595393347377E-2</v>
      </c>
      <c r="AG69" s="193">
        <v>8.6890723230586997E-2</v>
      </c>
      <c r="AH69" s="193">
        <v>8.7024219555657936E-2</v>
      </c>
      <c r="AI69" s="193">
        <v>8.7160148914770877E-2</v>
      </c>
      <c r="AJ69" s="193">
        <v>8.3846538858982536E-2</v>
      </c>
      <c r="AK69" s="193">
        <v>8.0531243674724265E-2</v>
      </c>
      <c r="AL69" s="193">
        <v>7.3360169025768932E-2</v>
      </c>
      <c r="AM69" s="193">
        <v>7.3360149442793413E-2</v>
      </c>
      <c r="AN69" s="193">
        <v>7.336012950156931E-2</v>
      </c>
      <c r="AO69" s="193">
        <v>7.3360109192175393E-2</v>
      </c>
      <c r="AP69" s="193">
        <v>7.3360088504320423E-2</v>
      </c>
    </row>
    <row r="70" spans="4:44" ht="14.25" customHeight="1" x14ac:dyDescent="0.2">
      <c r="H70" s="451"/>
      <c r="J70" s="149"/>
      <c r="K70" s="194" t="s">
        <v>960</v>
      </c>
      <c r="L70" s="190" t="s">
        <v>950</v>
      </c>
      <c r="M70" s="193">
        <v>7.8798319112819079E-2</v>
      </c>
      <c r="N70" s="193">
        <v>8.0780279706876304E-2</v>
      </c>
      <c r="O70" s="193">
        <v>8.2682547962168632E-2</v>
      </c>
      <c r="P70" s="193">
        <v>8.3941635199934306E-2</v>
      </c>
      <c r="Q70" s="193">
        <v>8.4190850825113836E-2</v>
      </c>
      <c r="R70" s="193">
        <v>8.4448110567957882E-2</v>
      </c>
      <c r="S70" s="193">
        <v>8.4713808655274406E-2</v>
      </c>
      <c r="T70" s="193">
        <v>8.4988365400379268E-2</v>
      </c>
      <c r="U70" s="193">
        <v>8.5272229389068116E-2</v>
      </c>
      <c r="V70" s="193">
        <v>8.5565879888300847E-2</v>
      </c>
      <c r="W70" s="193">
        <v>8.5676420963396241E-2</v>
      </c>
      <c r="X70" s="193">
        <v>8.5788794619284098E-2</v>
      </c>
      <c r="Y70" s="193">
        <v>8.5903046680077227E-2</v>
      </c>
      <c r="Z70" s="193">
        <v>8.6019224506465597E-2</v>
      </c>
      <c r="AA70" s="193">
        <v>8.6137377060504575E-2</v>
      </c>
      <c r="AB70" s="193">
        <v>8.6257554973704312E-2</v>
      </c>
      <c r="AC70" s="193">
        <v>8.6379810618608097E-2</v>
      </c>
      <c r="AD70" s="193">
        <v>8.650419818408768E-2</v>
      </c>
      <c r="AE70" s="193">
        <v>8.6630773754553608E-2</v>
      </c>
      <c r="AF70" s="193">
        <v>8.6759595393347377E-2</v>
      </c>
      <c r="AG70" s="193">
        <v>8.6890723230586997E-2</v>
      </c>
      <c r="AH70" s="193">
        <v>8.7024219555657936E-2</v>
      </c>
      <c r="AI70" s="193">
        <v>8.7160148914770877E-2</v>
      </c>
      <c r="AJ70" s="193">
        <v>8.3846538858982536E-2</v>
      </c>
      <c r="AK70" s="193">
        <v>8.0531243674724265E-2</v>
      </c>
      <c r="AL70" s="193">
        <v>7.3360169025768932E-2</v>
      </c>
      <c r="AM70" s="193">
        <v>7.3360149442793413E-2</v>
      </c>
      <c r="AN70" s="193">
        <v>7.336012950156931E-2</v>
      </c>
      <c r="AO70" s="193">
        <v>7.3360109192175393E-2</v>
      </c>
      <c r="AP70" s="193">
        <v>7.3360088504320423E-2</v>
      </c>
    </row>
    <row r="71" spans="4:44" ht="14.25" customHeight="1" x14ac:dyDescent="0.2">
      <c r="X71" s="195"/>
    </row>
    <row r="72" spans="4:44" ht="14.25" customHeight="1" x14ac:dyDescent="0.2">
      <c r="G72" s="196"/>
      <c r="H72" s="197"/>
      <c r="I72" s="197"/>
      <c r="J72" s="197"/>
      <c r="K72" s="197"/>
      <c r="L72" s="197"/>
      <c r="M72" s="197"/>
      <c r="N72" s="197"/>
      <c r="O72" s="197"/>
      <c r="P72" s="197"/>
      <c r="Q72" s="197"/>
      <c r="R72" s="197"/>
      <c r="S72" s="197"/>
      <c r="T72" s="197"/>
      <c r="U72" s="197"/>
      <c r="V72" s="197"/>
      <c r="W72" s="197"/>
      <c r="X72" s="197"/>
      <c r="Y72" s="197"/>
      <c r="Z72" s="197"/>
      <c r="AA72" s="197"/>
      <c r="AB72" s="197"/>
      <c r="AC72" s="197"/>
      <c r="AD72" s="197"/>
      <c r="AE72" s="197"/>
      <c r="AF72" s="197"/>
      <c r="AG72" s="197"/>
      <c r="AH72" s="197"/>
      <c r="AI72" s="197"/>
      <c r="AJ72" s="197"/>
      <c r="AK72" s="197"/>
      <c r="AL72" s="197"/>
      <c r="AM72" s="197"/>
      <c r="AN72" s="197"/>
      <c r="AO72" s="197"/>
      <c r="AP72" s="197"/>
      <c r="AQ72" s="197"/>
      <c r="AR72" s="197"/>
    </row>
    <row r="73" spans="4:44" ht="14.25" customHeight="1" x14ac:dyDescent="0.2">
      <c r="D73" s="141" t="s">
        <v>878</v>
      </c>
      <c r="G73" s="351" t="s">
        <v>961</v>
      </c>
      <c r="H73" s="351"/>
      <c r="I73" s="351"/>
      <c r="J73" s="351"/>
      <c r="K73" s="351"/>
      <c r="L73" s="351"/>
      <c r="M73" s="351"/>
      <c r="N73" s="351"/>
      <c r="O73" s="351"/>
      <c r="P73" s="351"/>
      <c r="Q73" s="351"/>
      <c r="R73" s="351"/>
      <c r="S73" s="351"/>
      <c r="T73" s="351"/>
      <c r="U73" s="351"/>
      <c r="V73" s="142"/>
      <c r="W73" s="142"/>
      <c r="X73" s="142"/>
      <c r="Y73" s="142"/>
      <c r="Z73" s="198"/>
      <c r="AA73" s="198"/>
      <c r="AB73" s="198"/>
      <c r="AC73" s="198"/>
      <c r="AD73" s="198"/>
      <c r="AE73" s="198"/>
      <c r="AF73" s="198"/>
      <c r="AG73" s="198"/>
      <c r="AH73" s="198"/>
      <c r="AI73" s="198"/>
      <c r="AJ73" s="198"/>
      <c r="AK73" s="198"/>
      <c r="AL73" s="198"/>
      <c r="AM73" s="198"/>
      <c r="AN73" s="198"/>
      <c r="AO73" s="198"/>
      <c r="AP73" s="198"/>
      <c r="AQ73" s="198"/>
      <c r="AR73" s="198"/>
    </row>
    <row r="74" spans="4:44" ht="14.25" customHeight="1" x14ac:dyDescent="0.2">
      <c r="G74" s="143"/>
      <c r="M74" s="135" t="s">
        <v>962</v>
      </c>
    </row>
    <row r="75" spans="4:44" ht="14.25" customHeight="1" thickBot="1" x14ac:dyDescent="0.25">
      <c r="G75" s="143"/>
      <c r="M75" s="127">
        <v>2021</v>
      </c>
      <c r="N75" s="127">
        <v>2022</v>
      </c>
      <c r="O75" s="127">
        <v>2023</v>
      </c>
      <c r="P75" s="127">
        <v>2024</v>
      </c>
      <c r="Q75" s="127">
        <v>2025</v>
      </c>
      <c r="R75" s="127">
        <v>2026</v>
      </c>
      <c r="S75" s="127">
        <v>2027</v>
      </c>
      <c r="T75" s="127">
        <v>2028</v>
      </c>
      <c r="U75" s="127">
        <v>2029</v>
      </c>
      <c r="V75" s="127">
        <v>2030</v>
      </c>
      <c r="W75" s="127">
        <v>2031</v>
      </c>
      <c r="X75" s="127">
        <v>2032</v>
      </c>
      <c r="Y75" s="127">
        <v>2033</v>
      </c>
      <c r="Z75" s="127">
        <v>2034</v>
      </c>
      <c r="AA75" s="127">
        <v>2035</v>
      </c>
      <c r="AB75" s="127">
        <v>2036</v>
      </c>
      <c r="AC75" s="127">
        <v>2037</v>
      </c>
      <c r="AD75" s="127">
        <v>2038</v>
      </c>
      <c r="AE75" s="127">
        <v>2039</v>
      </c>
      <c r="AF75" s="127">
        <v>2040</v>
      </c>
      <c r="AG75" s="127">
        <v>2041</v>
      </c>
      <c r="AH75" s="127">
        <v>2042</v>
      </c>
      <c r="AI75" s="127">
        <v>2043</v>
      </c>
      <c r="AJ75" s="127">
        <v>2044</v>
      </c>
      <c r="AK75" s="127">
        <v>2045</v>
      </c>
      <c r="AL75" s="127">
        <v>2046</v>
      </c>
      <c r="AM75" s="127">
        <v>2047</v>
      </c>
      <c r="AN75" s="127">
        <v>2048</v>
      </c>
      <c r="AO75" s="127">
        <v>2049</v>
      </c>
      <c r="AP75" s="127">
        <v>2050</v>
      </c>
    </row>
    <row r="76" spans="4:44" ht="14.25" customHeight="1" thickTop="1" x14ac:dyDescent="0.2">
      <c r="G76" s="143"/>
      <c r="H76" s="393" t="s">
        <v>963</v>
      </c>
      <c r="J76" s="346" t="s">
        <v>964</v>
      </c>
      <c r="K76" s="199" t="s">
        <v>893</v>
      </c>
      <c r="L76" s="199" t="s">
        <v>948</v>
      </c>
      <c r="M76" s="200">
        <v>0.49814999999999998</v>
      </c>
      <c r="N76" s="200">
        <v>0.50564216049382704</v>
      </c>
      <c r="O76" s="200">
        <v>0.51317530864197503</v>
      </c>
      <c r="P76" s="200">
        <v>0.52074944444444404</v>
      </c>
      <c r="Q76" s="200">
        <v>0.52836456790123398</v>
      </c>
      <c r="R76" s="200">
        <v>0.53602067901234496</v>
      </c>
      <c r="S76" s="200">
        <v>0.54371777777777697</v>
      </c>
      <c r="T76" s="200">
        <v>0.55145586419753001</v>
      </c>
      <c r="U76" s="200">
        <v>0.55923493827160498</v>
      </c>
      <c r="V76" s="200">
        <v>0.56705499999999998</v>
      </c>
      <c r="W76" s="200">
        <v>0.56754342732240404</v>
      </c>
      <c r="X76" s="200">
        <v>0.56803199890710299</v>
      </c>
      <c r="Y76" s="200">
        <v>0.56852071475409804</v>
      </c>
      <c r="Z76" s="200">
        <v>0.56900957486338799</v>
      </c>
      <c r="AA76" s="200">
        <v>0.56949857923497205</v>
      </c>
      <c r="AB76" s="200">
        <v>0.56998772786885199</v>
      </c>
      <c r="AC76" s="200">
        <v>0.57047702076502704</v>
      </c>
      <c r="AD76" s="200">
        <v>0.57096645792349698</v>
      </c>
      <c r="AE76" s="200">
        <v>0.57145603934426203</v>
      </c>
      <c r="AF76" s="200">
        <v>0.57194576502732197</v>
      </c>
      <c r="AG76" s="200">
        <v>0.57243563497267702</v>
      </c>
      <c r="AH76" s="200">
        <v>0.57292564918032696</v>
      </c>
      <c r="AI76" s="200">
        <v>0.573415807650273</v>
      </c>
      <c r="AJ76" s="200">
        <v>0.57390611038251305</v>
      </c>
      <c r="AK76" s="200">
        <v>0.57439655737704898</v>
      </c>
      <c r="AL76" s="200">
        <v>0.57488714863387902</v>
      </c>
      <c r="AM76" s="200">
        <v>0.57537788415300495</v>
      </c>
      <c r="AN76" s="200">
        <v>0.57586876393442599</v>
      </c>
      <c r="AO76" s="200">
        <v>0.57635978797814202</v>
      </c>
      <c r="AP76" s="200">
        <v>0.57685095628415295</v>
      </c>
    </row>
    <row r="77" spans="4:44" ht="14.25" customHeight="1" x14ac:dyDescent="0.2">
      <c r="G77" s="143"/>
      <c r="H77" s="393"/>
      <c r="J77" s="347"/>
      <c r="K77" s="140" t="s">
        <v>893</v>
      </c>
      <c r="L77" s="190" t="s">
        <v>949</v>
      </c>
      <c r="M77" s="184">
        <v>0.49814999999999998</v>
      </c>
      <c r="N77" s="184">
        <v>0.50197666666666596</v>
      </c>
      <c r="O77" s="184">
        <v>0.50580333333333305</v>
      </c>
      <c r="P77" s="184">
        <v>0.50963000000000003</v>
      </c>
      <c r="Q77" s="184">
        <v>0.51345666666666601</v>
      </c>
      <c r="R77" s="184">
        <v>0.51728333333333298</v>
      </c>
      <c r="S77" s="184">
        <v>0.52110999999999996</v>
      </c>
      <c r="T77" s="184">
        <v>0.52493666666666605</v>
      </c>
      <c r="U77" s="184">
        <v>0.52876333333333303</v>
      </c>
      <c r="V77" s="184">
        <v>0.53259000000000001</v>
      </c>
      <c r="W77" s="184">
        <v>0.53302050000000001</v>
      </c>
      <c r="X77" s="184">
        <v>0.53345100000000001</v>
      </c>
      <c r="Y77" s="184">
        <v>0.53388150000000001</v>
      </c>
      <c r="Z77" s="184">
        <v>0.53431200000000001</v>
      </c>
      <c r="AA77" s="184">
        <v>0.53474250000000001</v>
      </c>
      <c r="AB77" s="184">
        <v>0.53517300000000001</v>
      </c>
      <c r="AC77" s="184">
        <v>0.53560350000000001</v>
      </c>
      <c r="AD77" s="184">
        <v>0.53603399999999901</v>
      </c>
      <c r="AE77" s="184">
        <v>0.53646450000000001</v>
      </c>
      <c r="AF77" s="184">
        <v>0.53689500000000001</v>
      </c>
      <c r="AG77" s="184">
        <v>0.53732550000000001</v>
      </c>
      <c r="AH77" s="184">
        <v>0.53775600000000001</v>
      </c>
      <c r="AI77" s="184">
        <v>0.53818650000000001</v>
      </c>
      <c r="AJ77" s="184">
        <v>0.53861700000000001</v>
      </c>
      <c r="AK77" s="184">
        <v>0.53904750000000001</v>
      </c>
      <c r="AL77" s="184">
        <v>0.53947800000000001</v>
      </c>
      <c r="AM77" s="184">
        <v>0.53990850000000001</v>
      </c>
      <c r="AN77" s="184">
        <v>0.54033900000000001</v>
      </c>
      <c r="AO77" s="184">
        <v>0.54076950000000001</v>
      </c>
      <c r="AP77" s="184">
        <v>0.54120000000000001</v>
      </c>
    </row>
    <row r="78" spans="4:44" ht="14.25" customHeight="1" thickBot="1" x14ac:dyDescent="0.25">
      <c r="G78" s="143"/>
      <c r="H78" s="393"/>
      <c r="J78" s="347"/>
      <c r="K78" s="201" t="s">
        <v>893</v>
      </c>
      <c r="L78" s="201" t="s">
        <v>950</v>
      </c>
      <c r="M78" s="202">
        <v>0.49814999999999998</v>
      </c>
      <c r="N78" s="202">
        <v>0.49883333333333302</v>
      </c>
      <c r="O78" s="202">
        <v>0.499516666666666</v>
      </c>
      <c r="P78" s="202">
        <v>0.50019999999999998</v>
      </c>
      <c r="Q78" s="202">
        <v>0.50088333333333301</v>
      </c>
      <c r="R78" s="202">
        <v>0.50156666666666605</v>
      </c>
      <c r="S78" s="202">
        <v>0.50224999999999997</v>
      </c>
      <c r="T78" s="202">
        <v>0.50293333333333301</v>
      </c>
      <c r="U78" s="202">
        <v>0.50361666666666605</v>
      </c>
      <c r="V78" s="202">
        <v>0.50429999999999997</v>
      </c>
      <c r="W78" s="202">
        <v>0.504915</v>
      </c>
      <c r="X78" s="202">
        <v>0.50553000000000003</v>
      </c>
      <c r="Y78" s="202">
        <v>0.50614499999999996</v>
      </c>
      <c r="Z78" s="202">
        <v>0.50675999999999999</v>
      </c>
      <c r="AA78" s="202">
        <v>0.50737500000000002</v>
      </c>
      <c r="AB78" s="202">
        <v>0.50799000000000005</v>
      </c>
      <c r="AC78" s="202">
        <v>0.50860499999999997</v>
      </c>
      <c r="AD78" s="202">
        <v>0.50922000000000001</v>
      </c>
      <c r="AE78" s="202">
        <v>0.50983499999999904</v>
      </c>
      <c r="AF78" s="202">
        <v>0.51044999999999996</v>
      </c>
      <c r="AG78" s="202">
        <v>0.51106499999999999</v>
      </c>
      <c r="AH78" s="202">
        <v>0.51168000000000002</v>
      </c>
      <c r="AI78" s="202">
        <v>0.51229499999999994</v>
      </c>
      <c r="AJ78" s="202">
        <v>0.51290999999999998</v>
      </c>
      <c r="AK78" s="202">
        <v>0.51352500000000001</v>
      </c>
      <c r="AL78" s="202">
        <v>0.51414000000000004</v>
      </c>
      <c r="AM78" s="202">
        <v>0.51475499999999996</v>
      </c>
      <c r="AN78" s="202">
        <v>0.51536999999999999</v>
      </c>
      <c r="AO78" s="202">
        <v>0.51598500000000003</v>
      </c>
      <c r="AP78" s="202">
        <v>0.51659999999999995</v>
      </c>
    </row>
    <row r="79" spans="4:44" ht="14.25" customHeight="1" thickTop="1" x14ac:dyDescent="0.2">
      <c r="G79" s="143"/>
      <c r="H79" s="393"/>
      <c r="J79" s="347"/>
      <c r="K79" s="199" t="s">
        <v>899</v>
      </c>
      <c r="L79" s="199" t="s">
        <v>948</v>
      </c>
      <c r="M79" s="200">
        <v>0.46737000000000001</v>
      </c>
      <c r="N79" s="200">
        <v>0.47451171604938203</v>
      </c>
      <c r="O79" s="200">
        <v>0.48169441975308602</v>
      </c>
      <c r="P79" s="200">
        <v>0.488918111111111</v>
      </c>
      <c r="Q79" s="200">
        <v>0.49618279012345601</v>
      </c>
      <c r="R79" s="200">
        <v>0.503488456790123</v>
      </c>
      <c r="S79" s="200">
        <v>0.51083511111111102</v>
      </c>
      <c r="T79" s="200">
        <v>0.51822275308641896</v>
      </c>
      <c r="U79" s="200">
        <v>0.52565138271604905</v>
      </c>
      <c r="V79" s="200">
        <v>0.53312099999999996</v>
      </c>
      <c r="W79" s="200">
        <v>0.53352477522768604</v>
      </c>
      <c r="X79" s="200">
        <v>0.533928611657559</v>
      </c>
      <c r="Y79" s="200">
        <v>0.53433250928961695</v>
      </c>
      <c r="Z79" s="200">
        <v>0.534736468123861</v>
      </c>
      <c r="AA79" s="200">
        <v>0.53514048816029103</v>
      </c>
      <c r="AB79" s="200">
        <v>0.53554456939890704</v>
      </c>
      <c r="AC79" s="200">
        <v>0.53594871183970805</v>
      </c>
      <c r="AD79" s="200">
        <v>0.53635291548269504</v>
      </c>
      <c r="AE79" s="200">
        <v>0.53675718032786801</v>
      </c>
      <c r="AF79" s="200">
        <v>0.53716150637522697</v>
      </c>
      <c r="AG79" s="200">
        <v>0.53756589362477203</v>
      </c>
      <c r="AH79" s="200">
        <v>0.53797034207650196</v>
      </c>
      <c r="AI79" s="200">
        <v>0.53837485173041799</v>
      </c>
      <c r="AJ79" s="200">
        <v>0.53877942258652001</v>
      </c>
      <c r="AK79" s="200">
        <v>0.53918405464480801</v>
      </c>
      <c r="AL79" s="200">
        <v>0.539588747905282</v>
      </c>
      <c r="AM79" s="200">
        <v>0.53999350236794097</v>
      </c>
      <c r="AN79" s="200">
        <v>0.54039831803278604</v>
      </c>
      <c r="AO79" s="200">
        <v>0.54080319489981699</v>
      </c>
      <c r="AP79" s="200">
        <v>0.54120813296903403</v>
      </c>
    </row>
    <row r="80" spans="4:44" ht="14.25" customHeight="1" x14ac:dyDescent="0.2">
      <c r="G80" s="143"/>
      <c r="H80" s="393"/>
      <c r="J80" s="347"/>
      <c r="K80" s="140" t="s">
        <v>899</v>
      </c>
      <c r="L80" s="190" t="s">
        <v>949</v>
      </c>
      <c r="M80" s="184">
        <v>0.46737000000000001</v>
      </c>
      <c r="N80" s="184">
        <v>0.470960222222222</v>
      </c>
      <c r="O80" s="184">
        <v>0.474550444444444</v>
      </c>
      <c r="P80" s="184">
        <v>0.47814066666666599</v>
      </c>
      <c r="Q80" s="184">
        <v>0.48173088888888799</v>
      </c>
      <c r="R80" s="184">
        <v>0.48532111111111098</v>
      </c>
      <c r="S80" s="184">
        <v>0.48891133333333298</v>
      </c>
      <c r="T80" s="184">
        <v>0.49250155555555503</v>
      </c>
      <c r="U80" s="184">
        <v>0.49609177777777702</v>
      </c>
      <c r="V80" s="184">
        <v>0.49968199999999902</v>
      </c>
      <c r="W80" s="184">
        <v>0.50008589999999997</v>
      </c>
      <c r="X80" s="184">
        <v>0.50048979999999998</v>
      </c>
      <c r="Y80" s="184">
        <v>0.5008937</v>
      </c>
      <c r="Z80" s="184">
        <v>0.50129760000000001</v>
      </c>
      <c r="AA80" s="184">
        <v>0.50170149999999902</v>
      </c>
      <c r="AB80" s="184">
        <v>0.50210539999999904</v>
      </c>
      <c r="AC80" s="184">
        <v>0.50250929999999905</v>
      </c>
      <c r="AD80" s="184">
        <v>0.50291319999999995</v>
      </c>
      <c r="AE80" s="184">
        <v>0.50331709999999996</v>
      </c>
      <c r="AF80" s="184">
        <v>0.50372099999999997</v>
      </c>
      <c r="AG80" s="184">
        <v>0.50412489999999999</v>
      </c>
      <c r="AH80" s="184">
        <v>0.5045288</v>
      </c>
      <c r="AI80" s="184">
        <v>0.50493270000000001</v>
      </c>
      <c r="AJ80" s="184">
        <v>0.50533660000000002</v>
      </c>
      <c r="AK80" s="184">
        <v>0.50574050000000004</v>
      </c>
      <c r="AL80" s="184">
        <v>0.50614440000000005</v>
      </c>
      <c r="AM80" s="184">
        <v>0.50654829999999995</v>
      </c>
      <c r="AN80" s="184">
        <v>0.50695219999999996</v>
      </c>
      <c r="AO80" s="184">
        <v>0.50735609999999998</v>
      </c>
      <c r="AP80" s="184">
        <v>0.50775999999999999</v>
      </c>
    </row>
    <row r="81" spans="7:42" ht="14.25" customHeight="1" thickBot="1" x14ac:dyDescent="0.25">
      <c r="G81" s="143"/>
      <c r="H81" s="393"/>
      <c r="J81" s="347"/>
      <c r="K81" s="201" t="s">
        <v>899</v>
      </c>
      <c r="L81" s="201" t="s">
        <v>950</v>
      </c>
      <c r="M81" s="202">
        <v>0.46737000000000001</v>
      </c>
      <c r="N81" s="202">
        <v>0.46801111111111099</v>
      </c>
      <c r="O81" s="202">
        <v>0.46865222222222203</v>
      </c>
      <c r="P81" s="202">
        <v>0.46929333333333301</v>
      </c>
      <c r="Q81" s="202">
        <v>0.46993444444444399</v>
      </c>
      <c r="R81" s="202">
        <v>0.47057555555555503</v>
      </c>
      <c r="S81" s="202">
        <v>0.47121666666666601</v>
      </c>
      <c r="T81" s="202">
        <v>0.47185777777777699</v>
      </c>
      <c r="U81" s="202">
        <v>0.47249888888888802</v>
      </c>
      <c r="V81" s="202">
        <v>0.47314000000000001</v>
      </c>
      <c r="W81" s="202">
        <v>0.473716999999999</v>
      </c>
      <c r="X81" s="202">
        <v>0.47429399999999999</v>
      </c>
      <c r="Y81" s="202">
        <v>0.47487099999999899</v>
      </c>
      <c r="Z81" s="202">
        <v>0.47544799999999998</v>
      </c>
      <c r="AA81" s="202">
        <v>0.47602499999999898</v>
      </c>
      <c r="AB81" s="202">
        <v>0.47660200000000003</v>
      </c>
      <c r="AC81" s="202">
        <v>0.47717899999999902</v>
      </c>
      <c r="AD81" s="202">
        <v>0.47775600000000001</v>
      </c>
      <c r="AE81" s="202">
        <v>0.47833299999999901</v>
      </c>
      <c r="AF81" s="202">
        <v>0.47891</v>
      </c>
      <c r="AG81" s="202">
        <v>0.479486999999999</v>
      </c>
      <c r="AH81" s="202">
        <v>0.48006399999999899</v>
      </c>
      <c r="AI81" s="202">
        <v>0.48064099999999899</v>
      </c>
      <c r="AJ81" s="202">
        <v>0.48121799999999898</v>
      </c>
      <c r="AK81" s="202">
        <v>0.48179499999999897</v>
      </c>
      <c r="AL81" s="202">
        <v>0.48237199999999902</v>
      </c>
      <c r="AM81" s="202">
        <v>0.48294899999999902</v>
      </c>
      <c r="AN81" s="202">
        <v>0.48352599999999901</v>
      </c>
      <c r="AO81" s="202">
        <v>0.48410299999999901</v>
      </c>
      <c r="AP81" s="202">
        <v>0.484679999999999</v>
      </c>
    </row>
    <row r="82" spans="7:42" ht="14.25" customHeight="1" thickTop="1" x14ac:dyDescent="0.2">
      <c r="G82" s="143"/>
      <c r="H82" s="393"/>
      <c r="J82" s="347"/>
      <c r="K82" s="199" t="s">
        <v>903</v>
      </c>
      <c r="L82" s="199" t="s">
        <v>948</v>
      </c>
      <c r="M82" s="200">
        <v>0.45683999999999902</v>
      </c>
      <c r="N82" s="200">
        <v>0.46386182716049301</v>
      </c>
      <c r="O82" s="200">
        <v>0.47092464197530798</v>
      </c>
      <c r="P82" s="200">
        <v>0.47802844444444398</v>
      </c>
      <c r="Q82" s="200">
        <v>0.48517323456790101</v>
      </c>
      <c r="R82" s="200">
        <v>0.49235901234567803</v>
      </c>
      <c r="S82" s="200">
        <v>0.49958577777777702</v>
      </c>
      <c r="T82" s="200">
        <v>0.50685353086419704</v>
      </c>
      <c r="U82" s="200">
        <v>0.51416227160493799</v>
      </c>
      <c r="V82" s="200">
        <v>0.52151199999999998</v>
      </c>
      <c r="W82" s="200">
        <v>0.52188681530054604</v>
      </c>
      <c r="X82" s="200">
        <v>0.52226166338797797</v>
      </c>
      <c r="Y82" s="200">
        <v>0.522636544262295</v>
      </c>
      <c r="Z82" s="200">
        <v>0.52301145792349701</v>
      </c>
      <c r="AA82" s="200">
        <v>0.52338640437158401</v>
      </c>
      <c r="AB82" s="200">
        <v>0.523761383606557</v>
      </c>
      <c r="AC82" s="200">
        <v>0.52413639562841496</v>
      </c>
      <c r="AD82" s="200">
        <v>0.52451144043715803</v>
      </c>
      <c r="AE82" s="200">
        <v>0.52488651803278596</v>
      </c>
      <c r="AF82" s="200">
        <v>0.5252616284153</v>
      </c>
      <c r="AG82" s="200">
        <v>0.52563677158469901</v>
      </c>
      <c r="AH82" s="200">
        <v>0.52601194754098302</v>
      </c>
      <c r="AI82" s="200">
        <v>0.526387156284153</v>
      </c>
      <c r="AJ82" s="200">
        <v>0.52676239781420697</v>
      </c>
      <c r="AK82" s="200">
        <v>0.52713767213114704</v>
      </c>
      <c r="AL82" s="200">
        <v>0.52751297923497198</v>
      </c>
      <c r="AM82" s="200">
        <v>0.52788831912568301</v>
      </c>
      <c r="AN82" s="200">
        <v>0.52826369180327803</v>
      </c>
      <c r="AO82" s="200">
        <v>0.52863909726775904</v>
      </c>
      <c r="AP82" s="200">
        <v>0.52901453551912503</v>
      </c>
    </row>
    <row r="83" spans="7:42" ht="14.25" customHeight="1" x14ac:dyDescent="0.2">
      <c r="G83" s="143"/>
      <c r="H83" s="393"/>
      <c r="J83" s="347"/>
      <c r="K83" s="140" t="s">
        <v>903</v>
      </c>
      <c r="L83" s="190" t="s">
        <v>949</v>
      </c>
      <c r="M83" s="184">
        <v>0.45683999999999902</v>
      </c>
      <c r="N83" s="184">
        <v>0.460349333333333</v>
      </c>
      <c r="O83" s="184">
        <v>0.46385866666666598</v>
      </c>
      <c r="P83" s="184">
        <v>0.46736799999999901</v>
      </c>
      <c r="Q83" s="184">
        <v>0.47087733333333298</v>
      </c>
      <c r="R83" s="184">
        <v>0.47438666666666601</v>
      </c>
      <c r="S83" s="184">
        <v>0.47789599999999899</v>
      </c>
      <c r="T83" s="184">
        <v>0.48140533333333302</v>
      </c>
      <c r="U83" s="184">
        <v>0.48491466666666599</v>
      </c>
      <c r="V83" s="184">
        <v>0.48842399999999903</v>
      </c>
      <c r="W83" s="184">
        <v>0.488818799999999</v>
      </c>
      <c r="X83" s="184">
        <v>0.48921359999999903</v>
      </c>
      <c r="Y83" s="184">
        <v>0.489608399999999</v>
      </c>
      <c r="Z83" s="184">
        <v>0.49000319999999897</v>
      </c>
      <c r="AA83" s="184">
        <v>0.490397999999999</v>
      </c>
      <c r="AB83" s="184">
        <v>0.49079279999999897</v>
      </c>
      <c r="AC83" s="184">
        <v>0.491187599999999</v>
      </c>
      <c r="AD83" s="184">
        <v>0.49158239999999898</v>
      </c>
      <c r="AE83" s="184">
        <v>0.491977199999999</v>
      </c>
      <c r="AF83" s="184">
        <v>0.49237199999999998</v>
      </c>
      <c r="AG83" s="184">
        <v>0.49276679999999901</v>
      </c>
      <c r="AH83" s="184">
        <v>0.49316159999999998</v>
      </c>
      <c r="AI83" s="184">
        <v>0.49355639999999901</v>
      </c>
      <c r="AJ83" s="184">
        <v>0.49395119999999998</v>
      </c>
      <c r="AK83" s="184">
        <v>0.49434600000000001</v>
      </c>
      <c r="AL83" s="184">
        <v>0.49474079999999898</v>
      </c>
      <c r="AM83" s="184">
        <v>0.49513559999999901</v>
      </c>
      <c r="AN83" s="184">
        <v>0.49553039999999998</v>
      </c>
      <c r="AO83" s="184">
        <v>0.49592519999999901</v>
      </c>
      <c r="AP83" s="184">
        <v>0.49631999999999898</v>
      </c>
    </row>
    <row r="84" spans="7:42" ht="14.25" customHeight="1" thickBot="1" x14ac:dyDescent="0.25">
      <c r="G84" s="143"/>
      <c r="H84" s="393"/>
      <c r="J84" s="347"/>
      <c r="K84" s="201" t="s">
        <v>903</v>
      </c>
      <c r="L84" s="201" t="s">
        <v>950</v>
      </c>
      <c r="M84" s="203">
        <v>0.45683999999999902</v>
      </c>
      <c r="N84" s="203">
        <v>0.45746666666666602</v>
      </c>
      <c r="O84" s="203">
        <v>0.45809333333333302</v>
      </c>
      <c r="P84" s="203">
        <v>0.45871999999999902</v>
      </c>
      <c r="Q84" s="203">
        <v>0.45934666666666601</v>
      </c>
      <c r="R84" s="203">
        <v>0.45997333333333301</v>
      </c>
      <c r="S84" s="203">
        <v>0.46059999999999901</v>
      </c>
      <c r="T84" s="203">
        <v>0.46122666666666601</v>
      </c>
      <c r="U84" s="203">
        <v>0.461853333333333</v>
      </c>
      <c r="V84" s="203">
        <v>0.46248</v>
      </c>
      <c r="W84" s="203">
        <v>0.46304399999999901</v>
      </c>
      <c r="X84" s="203">
        <v>0.46360799999999902</v>
      </c>
      <c r="Y84" s="203">
        <v>0.46417199999999897</v>
      </c>
      <c r="Z84" s="203">
        <v>0.46473599999999998</v>
      </c>
      <c r="AA84" s="203">
        <v>0.46529999999999899</v>
      </c>
      <c r="AB84" s="203">
        <v>0.465863999999999</v>
      </c>
      <c r="AC84" s="203">
        <v>0.46642799999999901</v>
      </c>
      <c r="AD84" s="203">
        <v>0.46699199999999902</v>
      </c>
      <c r="AE84" s="203">
        <v>0.46755599999999897</v>
      </c>
      <c r="AF84" s="203">
        <v>0.46811999999999898</v>
      </c>
      <c r="AG84" s="203">
        <v>0.46868399999999899</v>
      </c>
      <c r="AH84" s="203">
        <v>0.469247999999999</v>
      </c>
      <c r="AI84" s="203">
        <v>0.46981199999999901</v>
      </c>
      <c r="AJ84" s="203">
        <v>0.47037599999999902</v>
      </c>
      <c r="AK84" s="203">
        <v>0.47093999999999903</v>
      </c>
      <c r="AL84" s="203">
        <v>0.47150399999999898</v>
      </c>
      <c r="AM84" s="203">
        <v>0.47206799999999899</v>
      </c>
      <c r="AN84" s="203">
        <v>0.472631999999999</v>
      </c>
      <c r="AO84" s="203">
        <v>0.47319599999999901</v>
      </c>
      <c r="AP84" s="203">
        <v>0.47375999999999902</v>
      </c>
    </row>
    <row r="85" spans="7:42" ht="14.25" customHeight="1" thickTop="1" x14ac:dyDescent="0.2">
      <c r="G85" s="143"/>
      <c r="H85" s="393"/>
      <c r="J85" s="347"/>
      <c r="K85" s="199" t="s">
        <v>906</v>
      </c>
      <c r="L85" s="199" t="s">
        <v>948</v>
      </c>
      <c r="M85" s="200">
        <v>0.44468999999999997</v>
      </c>
      <c r="N85" s="200">
        <v>0.45157349382716</v>
      </c>
      <c r="O85" s="200">
        <v>0.458497975308642</v>
      </c>
      <c r="P85" s="200">
        <v>0.46546344444444399</v>
      </c>
      <c r="Q85" s="200">
        <v>0.472469901234567</v>
      </c>
      <c r="R85" s="200">
        <v>0.479517345679012</v>
      </c>
      <c r="S85" s="200">
        <v>0.48660577777777703</v>
      </c>
      <c r="T85" s="200">
        <v>0.49373519753086398</v>
      </c>
      <c r="U85" s="200">
        <v>0.50090560493827097</v>
      </c>
      <c r="V85" s="200">
        <v>0.50811699999999904</v>
      </c>
      <c r="W85" s="200">
        <v>0.50845839999999998</v>
      </c>
      <c r="X85" s="200">
        <v>0.50879979999999903</v>
      </c>
      <c r="Y85" s="200">
        <v>0.50914119999999996</v>
      </c>
      <c r="Z85" s="200">
        <v>0.50948259999999901</v>
      </c>
      <c r="AA85" s="200">
        <v>0.50982399999999894</v>
      </c>
      <c r="AB85" s="200">
        <v>0.51016539999999999</v>
      </c>
      <c r="AC85" s="200">
        <v>0.51050679999999904</v>
      </c>
      <c r="AD85" s="200">
        <v>0.51084819999999997</v>
      </c>
      <c r="AE85" s="200">
        <v>0.51118959999999902</v>
      </c>
      <c r="AF85" s="200">
        <v>0.51153099999999996</v>
      </c>
      <c r="AG85" s="200">
        <v>0.51187239999999901</v>
      </c>
      <c r="AH85" s="200">
        <v>0.51221379999999905</v>
      </c>
      <c r="AI85" s="200">
        <v>0.51255519999999999</v>
      </c>
      <c r="AJ85" s="200">
        <v>0.51289659999999904</v>
      </c>
      <c r="AK85" s="200">
        <v>0.51323799999999997</v>
      </c>
      <c r="AL85" s="200">
        <v>0.51357939999999902</v>
      </c>
      <c r="AM85" s="200">
        <v>0.51392079999999996</v>
      </c>
      <c r="AN85" s="200">
        <v>0.514262199999999</v>
      </c>
      <c r="AO85" s="200">
        <v>0.51460359999999905</v>
      </c>
      <c r="AP85" s="200">
        <v>0.51494499999999999</v>
      </c>
    </row>
    <row r="86" spans="7:42" ht="14.25" customHeight="1" x14ac:dyDescent="0.2">
      <c r="G86" s="143"/>
      <c r="H86" s="393"/>
      <c r="J86" s="347"/>
      <c r="K86" s="140" t="s">
        <v>906</v>
      </c>
      <c r="L86" s="190" t="s">
        <v>949</v>
      </c>
      <c r="M86" s="184">
        <v>0.44468999999999997</v>
      </c>
      <c r="N86" s="184">
        <v>0.448106</v>
      </c>
      <c r="O86" s="184">
        <v>0.45152199999999998</v>
      </c>
      <c r="P86" s="184">
        <v>0.45493800000000001</v>
      </c>
      <c r="Q86" s="184">
        <v>0.45835399999999998</v>
      </c>
      <c r="R86" s="184">
        <v>0.46177000000000001</v>
      </c>
      <c r="S86" s="184">
        <v>0.46518599999999999</v>
      </c>
      <c r="T86" s="184">
        <v>0.46860200000000002</v>
      </c>
      <c r="U86" s="184">
        <v>0.47201799999999999</v>
      </c>
      <c r="V86" s="184">
        <v>0.47543400000000002</v>
      </c>
      <c r="W86" s="184">
        <v>0.47581830000000003</v>
      </c>
      <c r="X86" s="184">
        <v>0.47620259999999998</v>
      </c>
      <c r="Y86" s="184">
        <v>0.47658689999999998</v>
      </c>
      <c r="Z86" s="184">
        <v>0.47697119999999998</v>
      </c>
      <c r="AA86" s="184">
        <v>0.47735549999999999</v>
      </c>
      <c r="AB86" s="184">
        <v>0.47773979999999999</v>
      </c>
      <c r="AC86" s="184">
        <v>0.4781241</v>
      </c>
      <c r="AD86" s="184">
        <v>0.4785084</v>
      </c>
      <c r="AE86" s="184">
        <v>0.4788927</v>
      </c>
      <c r="AF86" s="184">
        <v>0.47927700000000001</v>
      </c>
      <c r="AG86" s="184">
        <v>0.47966130000000001</v>
      </c>
      <c r="AH86" s="184">
        <v>0.48004560000000002</v>
      </c>
      <c r="AI86" s="184">
        <v>0.48042990000000002</v>
      </c>
      <c r="AJ86" s="184">
        <v>0.48081420000000002</v>
      </c>
      <c r="AK86" s="184">
        <v>0.48119849999999997</v>
      </c>
      <c r="AL86" s="184">
        <v>0.48158279999999998</v>
      </c>
      <c r="AM86" s="184">
        <v>0.48196709999999998</v>
      </c>
      <c r="AN86" s="184">
        <v>0.48235139999999999</v>
      </c>
      <c r="AO86" s="184">
        <v>0.48273569999999999</v>
      </c>
      <c r="AP86" s="184">
        <v>0.48311999999999999</v>
      </c>
    </row>
    <row r="87" spans="7:42" ht="14.25" customHeight="1" thickBot="1" x14ac:dyDescent="0.25">
      <c r="G87" s="143"/>
      <c r="H87" s="393"/>
      <c r="J87" s="347"/>
      <c r="K87" s="201" t="s">
        <v>906</v>
      </c>
      <c r="L87" s="201" t="s">
        <v>950</v>
      </c>
      <c r="M87" s="203">
        <v>0.44468999999999997</v>
      </c>
      <c r="N87" s="203">
        <v>0.44529999999999997</v>
      </c>
      <c r="O87" s="203">
        <v>0.44590999999999997</v>
      </c>
      <c r="P87" s="203">
        <v>0.44651999999999997</v>
      </c>
      <c r="Q87" s="203">
        <v>0.44713000000000003</v>
      </c>
      <c r="R87" s="203">
        <v>0.44774000000000003</v>
      </c>
      <c r="S87" s="203">
        <v>0.44835000000000003</v>
      </c>
      <c r="T87" s="203">
        <v>0.44896000000000003</v>
      </c>
      <c r="U87" s="203">
        <v>0.44957000000000003</v>
      </c>
      <c r="V87" s="203">
        <v>0.45018000000000002</v>
      </c>
      <c r="W87" s="203">
        <v>0.45072899999999999</v>
      </c>
      <c r="X87" s="203">
        <v>0.45127800000000001</v>
      </c>
      <c r="Y87" s="203">
        <v>0.45182699999999998</v>
      </c>
      <c r="Z87" s="203">
        <v>0.452376</v>
      </c>
      <c r="AA87" s="203">
        <v>0.45292500000000002</v>
      </c>
      <c r="AB87" s="203">
        <v>0.45347399999999999</v>
      </c>
      <c r="AC87" s="203">
        <v>0.45402300000000001</v>
      </c>
      <c r="AD87" s="203">
        <v>0.45457199999999998</v>
      </c>
      <c r="AE87" s="203">
        <v>0.455121</v>
      </c>
      <c r="AF87" s="203">
        <v>0.45567000000000002</v>
      </c>
      <c r="AG87" s="203">
        <v>0.45621899999999999</v>
      </c>
      <c r="AH87" s="203">
        <v>0.45676800000000001</v>
      </c>
      <c r="AI87" s="203">
        <v>0.45731699999999997</v>
      </c>
      <c r="AJ87" s="203">
        <v>0.457866</v>
      </c>
      <c r="AK87" s="203">
        <v>0.45841500000000002</v>
      </c>
      <c r="AL87" s="203">
        <v>0.45896399999999998</v>
      </c>
      <c r="AM87" s="203">
        <v>0.459513</v>
      </c>
      <c r="AN87" s="203">
        <v>0.46006200000000003</v>
      </c>
      <c r="AO87" s="203">
        <v>0.46061099999999999</v>
      </c>
      <c r="AP87" s="203">
        <v>0.46116000000000001</v>
      </c>
    </row>
    <row r="88" spans="7:42" ht="14.25" customHeight="1" thickTop="1" x14ac:dyDescent="0.2">
      <c r="G88" s="143"/>
      <c r="H88" s="393"/>
      <c r="J88" s="347"/>
      <c r="K88" s="199" t="s">
        <v>909</v>
      </c>
      <c r="L88" s="199" t="s">
        <v>948</v>
      </c>
      <c r="M88" s="200">
        <v>0.43010999999999999</v>
      </c>
      <c r="N88" s="200">
        <v>0.43682749382716002</v>
      </c>
      <c r="O88" s="200">
        <v>0.44358597530864202</v>
      </c>
      <c r="P88" s="200">
        <v>0.45038544444444401</v>
      </c>
      <c r="Q88" s="200">
        <v>0.45722590123456702</v>
      </c>
      <c r="R88" s="200">
        <v>0.46410734567901202</v>
      </c>
      <c r="S88" s="200">
        <v>0.47102977777777699</v>
      </c>
      <c r="T88" s="200">
        <v>0.477993197530864</v>
      </c>
      <c r="U88" s="200">
        <v>0.48499760493827099</v>
      </c>
      <c r="V88" s="200">
        <v>0.49204300000000001</v>
      </c>
      <c r="W88" s="200">
        <v>0.49234430163934401</v>
      </c>
      <c r="X88" s="200">
        <v>0.49264556393442599</v>
      </c>
      <c r="Y88" s="200">
        <v>0.49294678688524501</v>
      </c>
      <c r="Z88" s="200">
        <v>0.49324797049180302</v>
      </c>
      <c r="AA88" s="200">
        <v>0.49354911475409802</v>
      </c>
      <c r="AB88" s="200">
        <v>0.493850219672131</v>
      </c>
      <c r="AC88" s="200">
        <v>0.49415128524590102</v>
      </c>
      <c r="AD88" s="200">
        <v>0.49445231147540902</v>
      </c>
      <c r="AE88" s="200">
        <v>0.49475329836065501</v>
      </c>
      <c r="AF88" s="200">
        <v>0.49505424590163899</v>
      </c>
      <c r="AG88" s="200">
        <v>0.49535515409836001</v>
      </c>
      <c r="AH88" s="200">
        <v>0.49565602295081901</v>
      </c>
      <c r="AI88" s="200">
        <v>0.495956852459016</v>
      </c>
      <c r="AJ88" s="200">
        <v>0.49625764262295002</v>
      </c>
      <c r="AK88" s="200">
        <v>0.49655839344262198</v>
      </c>
      <c r="AL88" s="200">
        <v>0.49685910491803198</v>
      </c>
      <c r="AM88" s="200">
        <v>0.49715977704918002</v>
      </c>
      <c r="AN88" s="200">
        <v>0.49746040983606499</v>
      </c>
      <c r="AO88" s="200">
        <v>0.497761003278688</v>
      </c>
      <c r="AP88" s="200">
        <v>0.49806155737704899</v>
      </c>
    </row>
    <row r="89" spans="7:42" ht="14.25" customHeight="1" x14ac:dyDescent="0.2">
      <c r="G89" s="143"/>
      <c r="H89" s="393"/>
      <c r="J89" s="347"/>
      <c r="K89" s="140" t="s">
        <v>909</v>
      </c>
      <c r="L89" s="190" t="s">
        <v>949</v>
      </c>
      <c r="M89" s="184">
        <v>0.43010999999999999</v>
      </c>
      <c r="N89" s="184">
        <v>0.43341400000000002</v>
      </c>
      <c r="O89" s="184">
        <v>0.436718</v>
      </c>
      <c r="P89" s="184">
        <v>0.44002200000000002</v>
      </c>
      <c r="Q89" s="184">
        <v>0.443326</v>
      </c>
      <c r="R89" s="184">
        <v>0.44663000000000003</v>
      </c>
      <c r="S89" s="184">
        <v>0.449934</v>
      </c>
      <c r="T89" s="184">
        <v>0.45323799999999997</v>
      </c>
      <c r="U89" s="184">
        <v>0.456542</v>
      </c>
      <c r="V89" s="184">
        <v>0.45984599999999998</v>
      </c>
      <c r="W89" s="184">
        <v>0.46021770000000001</v>
      </c>
      <c r="X89" s="184">
        <v>0.46058939999999998</v>
      </c>
      <c r="Y89" s="184">
        <v>0.46096110000000001</v>
      </c>
      <c r="Z89" s="184">
        <v>0.46133279999999999</v>
      </c>
      <c r="AA89" s="184">
        <v>0.46170450000000002</v>
      </c>
      <c r="AB89" s="184">
        <v>0.46207619999999999</v>
      </c>
      <c r="AC89" s="184">
        <v>0.46244790000000002</v>
      </c>
      <c r="AD89" s="184">
        <v>0.4628196</v>
      </c>
      <c r="AE89" s="184">
        <v>0.46319129999999997</v>
      </c>
      <c r="AF89" s="184">
        <v>0.463563</v>
      </c>
      <c r="AG89" s="184">
        <v>0.46393469999999998</v>
      </c>
      <c r="AH89" s="184">
        <v>0.46430640000000001</v>
      </c>
      <c r="AI89" s="184">
        <v>0.46467809999999998</v>
      </c>
      <c r="AJ89" s="184">
        <v>0.46504980000000001</v>
      </c>
      <c r="AK89" s="184">
        <v>0.46542149999999999</v>
      </c>
      <c r="AL89" s="184">
        <v>0.46579320000000002</v>
      </c>
      <c r="AM89" s="184">
        <v>0.46616489999999999</v>
      </c>
      <c r="AN89" s="184">
        <v>0.46653660000000002</v>
      </c>
      <c r="AO89" s="184">
        <v>0.4669083</v>
      </c>
      <c r="AP89" s="184">
        <v>0.46727999999999997</v>
      </c>
    </row>
    <row r="90" spans="7:42" ht="14.25" customHeight="1" thickBot="1" x14ac:dyDescent="0.25">
      <c r="G90" s="143"/>
      <c r="H90" s="393"/>
      <c r="J90" s="347"/>
      <c r="K90" s="201" t="s">
        <v>909</v>
      </c>
      <c r="L90" s="201" t="s">
        <v>950</v>
      </c>
      <c r="M90" s="203">
        <v>0.43010999999999999</v>
      </c>
      <c r="N90" s="203">
        <v>0.43070000000000003</v>
      </c>
      <c r="O90" s="203">
        <v>0.43129000000000001</v>
      </c>
      <c r="P90" s="203">
        <v>0.43187999999999999</v>
      </c>
      <c r="Q90" s="203">
        <v>0.43247000000000002</v>
      </c>
      <c r="R90" s="203">
        <v>0.43306</v>
      </c>
      <c r="S90" s="203">
        <v>0.43364999999999998</v>
      </c>
      <c r="T90" s="203">
        <v>0.43424000000000001</v>
      </c>
      <c r="U90" s="203">
        <v>0.43482999999999999</v>
      </c>
      <c r="V90" s="203">
        <v>0.43541999999999997</v>
      </c>
      <c r="W90" s="203">
        <v>0.43595099999999998</v>
      </c>
      <c r="X90" s="203">
        <v>0.43648199999999998</v>
      </c>
      <c r="Y90" s="203">
        <v>0.43701299999999998</v>
      </c>
      <c r="Z90" s="203">
        <v>0.43754399999999999</v>
      </c>
      <c r="AA90" s="203">
        <v>0.43807499999999899</v>
      </c>
      <c r="AB90" s="203">
        <v>0.438605999999999</v>
      </c>
      <c r="AC90" s="203">
        <v>0.439136999999999</v>
      </c>
      <c r="AD90" s="203">
        <v>0.439667999999999</v>
      </c>
      <c r="AE90" s="203">
        <v>0.44019899999999901</v>
      </c>
      <c r="AF90" s="203">
        <v>0.44072999999999901</v>
      </c>
      <c r="AG90" s="203">
        <v>0.44126099999999902</v>
      </c>
      <c r="AH90" s="203">
        <v>0.44179199999999902</v>
      </c>
      <c r="AI90" s="203">
        <v>0.44232299999999902</v>
      </c>
      <c r="AJ90" s="203">
        <v>0.44285399999999903</v>
      </c>
      <c r="AK90" s="203">
        <v>0.44338499999999897</v>
      </c>
      <c r="AL90" s="203">
        <v>0.44391599999999898</v>
      </c>
      <c r="AM90" s="203">
        <v>0.44444699999999898</v>
      </c>
      <c r="AN90" s="203">
        <v>0.44497799999999899</v>
      </c>
      <c r="AO90" s="203">
        <v>0.44550899999999899</v>
      </c>
      <c r="AP90" s="203">
        <v>0.44603999999999899</v>
      </c>
    </row>
    <row r="91" spans="7:42" ht="14.25" customHeight="1" thickTop="1" x14ac:dyDescent="0.2">
      <c r="G91" s="143"/>
      <c r="H91" s="393"/>
      <c r="J91" s="347"/>
      <c r="K91" s="199" t="s">
        <v>912</v>
      </c>
      <c r="L91" s="199" t="s">
        <v>948</v>
      </c>
      <c r="M91" s="200">
        <v>0.40743000000000001</v>
      </c>
      <c r="N91" s="200">
        <v>0.41388927160493799</v>
      </c>
      <c r="O91" s="200">
        <v>0.420389530864197</v>
      </c>
      <c r="P91" s="200">
        <v>0.42693077777777699</v>
      </c>
      <c r="Q91" s="200">
        <v>0.43351301234567902</v>
      </c>
      <c r="R91" s="200">
        <v>0.44013623456790102</v>
      </c>
      <c r="S91" s="200">
        <v>0.446800444444444</v>
      </c>
      <c r="T91" s="200">
        <v>0.45350564197530802</v>
      </c>
      <c r="U91" s="200">
        <v>0.46025182716049301</v>
      </c>
      <c r="V91" s="200">
        <v>0.46703899999999998</v>
      </c>
      <c r="W91" s="200">
        <v>0.467277926411657</v>
      </c>
      <c r="X91" s="200">
        <v>0.46751675227686701</v>
      </c>
      <c r="Y91" s="200">
        <v>0.46775547759562802</v>
      </c>
      <c r="Z91" s="200">
        <v>0.46799410236794098</v>
      </c>
      <c r="AA91" s="200">
        <v>0.46823262659380599</v>
      </c>
      <c r="AB91" s="200">
        <v>0.468471050273224</v>
      </c>
      <c r="AC91" s="200">
        <v>0.46870937340619301</v>
      </c>
      <c r="AD91" s="200">
        <v>0.46894759599271402</v>
      </c>
      <c r="AE91" s="200">
        <v>0.46918571803278603</v>
      </c>
      <c r="AF91" s="200">
        <v>0.46942373952641098</v>
      </c>
      <c r="AG91" s="200">
        <v>0.46966166047358798</v>
      </c>
      <c r="AH91" s="200">
        <v>0.46989948087431699</v>
      </c>
      <c r="AI91" s="200">
        <v>0.47013720072859699</v>
      </c>
      <c r="AJ91" s="200">
        <v>0.470374820036429</v>
      </c>
      <c r="AK91" s="200">
        <v>0.470612338797814</v>
      </c>
      <c r="AL91" s="200">
        <v>0.47084975701275</v>
      </c>
      <c r="AM91" s="200">
        <v>0.471087074681238</v>
      </c>
      <c r="AN91" s="200">
        <v>0.47132429180327801</v>
      </c>
      <c r="AO91" s="200">
        <v>0.47156140837887001</v>
      </c>
      <c r="AP91" s="200">
        <v>0.47179842440801401</v>
      </c>
    </row>
    <row r="92" spans="7:42" ht="14.25" customHeight="1" x14ac:dyDescent="0.2">
      <c r="G92" s="143"/>
      <c r="H92" s="393"/>
      <c r="J92" s="347"/>
      <c r="K92" s="140" t="s">
        <v>912</v>
      </c>
      <c r="L92" s="190" t="s">
        <v>949</v>
      </c>
      <c r="M92" s="184">
        <v>0.40743000000000001</v>
      </c>
      <c r="N92" s="184">
        <v>0.41055977777777702</v>
      </c>
      <c r="O92" s="184">
        <v>0.41368955555555498</v>
      </c>
      <c r="P92" s="184">
        <v>0.41681933333333299</v>
      </c>
      <c r="Q92" s="184">
        <v>0.419949111111111</v>
      </c>
      <c r="R92" s="184">
        <v>0.42307888888888801</v>
      </c>
      <c r="S92" s="184">
        <v>0.42620866666666601</v>
      </c>
      <c r="T92" s="184">
        <v>0.42933844444444402</v>
      </c>
      <c r="U92" s="184">
        <v>0.43246822222222198</v>
      </c>
      <c r="V92" s="184">
        <v>0.43559799999999999</v>
      </c>
      <c r="W92" s="184">
        <v>0.43595010000000001</v>
      </c>
      <c r="X92" s="184">
        <v>0.43630219999999997</v>
      </c>
      <c r="Y92" s="184">
        <v>0.4366543</v>
      </c>
      <c r="Z92" s="184">
        <v>0.43700640000000002</v>
      </c>
      <c r="AA92" s="184">
        <v>0.43735849999999998</v>
      </c>
      <c r="AB92" s="184">
        <v>0.43771060000000001</v>
      </c>
      <c r="AC92" s="184">
        <v>0.43806270000000003</v>
      </c>
      <c r="AD92" s="184">
        <v>0.43841479999999999</v>
      </c>
      <c r="AE92" s="184">
        <v>0.43876689999999902</v>
      </c>
      <c r="AF92" s="184">
        <v>0.43911899999999998</v>
      </c>
      <c r="AG92" s="184">
        <v>0.4394711</v>
      </c>
      <c r="AH92" s="184">
        <v>0.43982320000000003</v>
      </c>
      <c r="AI92" s="184">
        <v>0.44017529999999999</v>
      </c>
      <c r="AJ92" s="184">
        <v>0.44052740000000001</v>
      </c>
      <c r="AK92" s="184">
        <v>0.44087949999999998</v>
      </c>
      <c r="AL92" s="184">
        <v>0.4412316</v>
      </c>
      <c r="AM92" s="184">
        <v>0.44158370000000002</v>
      </c>
      <c r="AN92" s="184">
        <v>0.44193579999999999</v>
      </c>
      <c r="AO92" s="184">
        <v>0.44228790000000001</v>
      </c>
      <c r="AP92" s="184">
        <v>0.44263999999999998</v>
      </c>
    </row>
    <row r="93" spans="7:42" ht="14.25" customHeight="1" thickBot="1" x14ac:dyDescent="0.25">
      <c r="G93" s="143"/>
      <c r="H93" s="393"/>
      <c r="J93" s="347"/>
      <c r="K93" s="201" t="s">
        <v>912</v>
      </c>
      <c r="L93" s="201" t="s">
        <v>950</v>
      </c>
      <c r="M93" s="203">
        <v>0.40743000000000001</v>
      </c>
      <c r="N93" s="203">
        <v>0.40798888888888801</v>
      </c>
      <c r="O93" s="203">
        <v>0.40854777777777701</v>
      </c>
      <c r="P93" s="203">
        <v>0.40910666666666601</v>
      </c>
      <c r="Q93" s="203">
        <v>0.40966555555555501</v>
      </c>
      <c r="R93" s="203">
        <v>0.410224444444444</v>
      </c>
      <c r="S93" s="203">
        <v>0.410783333333333</v>
      </c>
      <c r="T93" s="203">
        <v>0.411342222222222</v>
      </c>
      <c r="U93" s="203">
        <v>0.411901111111111</v>
      </c>
      <c r="V93" s="203">
        <v>0.41245999999999999</v>
      </c>
      <c r="W93" s="203">
        <v>0.41296299999999903</v>
      </c>
      <c r="X93" s="203">
        <v>0.413466</v>
      </c>
      <c r="Y93" s="203">
        <v>0.41396899999999998</v>
      </c>
      <c r="Z93" s="203">
        <v>0.41447200000000001</v>
      </c>
      <c r="AA93" s="203">
        <v>0.41497499999999898</v>
      </c>
      <c r="AB93" s="203">
        <v>0.41547799999999901</v>
      </c>
      <c r="AC93" s="203">
        <v>0.41598099999999899</v>
      </c>
      <c r="AD93" s="203">
        <v>0.41648399999999902</v>
      </c>
      <c r="AE93" s="203">
        <v>0.416986999999999</v>
      </c>
      <c r="AF93" s="203">
        <v>0.41748999999999897</v>
      </c>
      <c r="AG93" s="203">
        <v>0.417992999999999</v>
      </c>
      <c r="AH93" s="203">
        <v>0.41849599999999898</v>
      </c>
      <c r="AI93" s="203">
        <v>0.41899899999999901</v>
      </c>
      <c r="AJ93" s="203">
        <v>0.41950199999999899</v>
      </c>
      <c r="AK93" s="203">
        <v>0.42000499999999902</v>
      </c>
      <c r="AL93" s="203">
        <v>0.42050799999999899</v>
      </c>
      <c r="AM93" s="203">
        <v>0.42101099999999902</v>
      </c>
      <c r="AN93" s="203">
        <v>0.421513999999999</v>
      </c>
      <c r="AO93" s="203">
        <v>0.42201699999999898</v>
      </c>
      <c r="AP93" s="203">
        <v>0.42251999999999901</v>
      </c>
    </row>
    <row r="94" spans="7:42" ht="14.25" customHeight="1" thickTop="1" x14ac:dyDescent="0.2">
      <c r="G94" s="143"/>
      <c r="H94" s="393"/>
      <c r="J94" s="347"/>
      <c r="K94" s="199" t="s">
        <v>915</v>
      </c>
      <c r="L94" s="199" t="s">
        <v>948</v>
      </c>
      <c r="M94" s="200">
        <v>0.37584000000000001</v>
      </c>
      <c r="N94" s="200">
        <v>0.381939604938271</v>
      </c>
      <c r="O94" s="200">
        <v>0.38808019753086398</v>
      </c>
      <c r="P94" s="200">
        <v>0.39426177777777699</v>
      </c>
      <c r="Q94" s="200">
        <v>0.40048434567901198</v>
      </c>
      <c r="R94" s="200">
        <v>0.406747901234567</v>
      </c>
      <c r="S94" s="200">
        <v>0.413052444444444</v>
      </c>
      <c r="T94" s="200">
        <v>0.41939797530864198</v>
      </c>
      <c r="U94" s="200">
        <v>0.42578449382715999</v>
      </c>
      <c r="V94" s="200">
        <v>0.43221199999999999</v>
      </c>
      <c r="W94" s="200">
        <v>0.43236404663023598</v>
      </c>
      <c r="X94" s="200">
        <v>0.43251590746812302</v>
      </c>
      <c r="Y94" s="200">
        <v>0.432667582513661</v>
      </c>
      <c r="Z94" s="200">
        <v>0.43281907176684797</v>
      </c>
      <c r="AA94" s="200">
        <v>0.432970375227686</v>
      </c>
      <c r="AB94" s="200">
        <v>0.43312149289617402</v>
      </c>
      <c r="AC94" s="200">
        <v>0.43327242477231298</v>
      </c>
      <c r="AD94" s="200">
        <v>0.43342317085610199</v>
      </c>
      <c r="AE94" s="200">
        <v>0.43357373114754</v>
      </c>
      <c r="AF94" s="200">
        <v>0.43372410564663</v>
      </c>
      <c r="AG94" s="200">
        <v>0.43387429435336899</v>
      </c>
      <c r="AH94" s="200">
        <v>0.43402429726775898</v>
      </c>
      <c r="AI94" s="200">
        <v>0.43417411438979903</v>
      </c>
      <c r="AJ94" s="200">
        <v>0.43432374571948901</v>
      </c>
      <c r="AK94" s="200">
        <v>0.43447319125682998</v>
      </c>
      <c r="AL94" s="200">
        <v>0.43462245100182101</v>
      </c>
      <c r="AM94" s="200">
        <v>0.43477152495446197</v>
      </c>
      <c r="AN94" s="200">
        <v>0.43492041311475399</v>
      </c>
      <c r="AO94" s="200">
        <v>0.435069115482695</v>
      </c>
      <c r="AP94" s="200">
        <v>0.43521763205828701</v>
      </c>
    </row>
    <row r="95" spans="7:42" ht="14.25" customHeight="1" x14ac:dyDescent="0.2">
      <c r="G95" s="143"/>
      <c r="H95" s="393"/>
      <c r="J95" s="347"/>
      <c r="K95" s="140" t="s">
        <v>915</v>
      </c>
      <c r="L95" s="190" t="s">
        <v>949</v>
      </c>
      <c r="M95" s="184">
        <v>0.37584000000000001</v>
      </c>
      <c r="N95" s="184">
        <v>0.37872711111111101</v>
      </c>
      <c r="O95" s="184">
        <v>0.38161422222222202</v>
      </c>
      <c r="P95" s="184">
        <v>0.38450133333333297</v>
      </c>
      <c r="Q95" s="184">
        <v>0.38738844444444398</v>
      </c>
      <c r="R95" s="184">
        <v>0.39027555555555499</v>
      </c>
      <c r="S95" s="184">
        <v>0.39316266666666599</v>
      </c>
      <c r="T95" s="184">
        <v>0.396049777777777</v>
      </c>
      <c r="U95" s="184">
        <v>0.39893688888888801</v>
      </c>
      <c r="V95" s="184">
        <v>0.40182400000000001</v>
      </c>
      <c r="W95" s="184">
        <v>0.40214879999999997</v>
      </c>
      <c r="X95" s="184">
        <v>0.40247359999999999</v>
      </c>
      <c r="Y95" s="184">
        <v>0.4027984</v>
      </c>
      <c r="Z95" s="184">
        <v>0.40312320000000001</v>
      </c>
      <c r="AA95" s="184">
        <v>0.40344799999999997</v>
      </c>
      <c r="AB95" s="184">
        <v>0.40377279999999999</v>
      </c>
      <c r="AC95" s="184">
        <v>0.4040976</v>
      </c>
      <c r="AD95" s="184">
        <v>0.40442240000000002</v>
      </c>
      <c r="AE95" s="184">
        <v>0.40474719999999997</v>
      </c>
      <c r="AF95" s="184">
        <v>0.40507199999999999</v>
      </c>
      <c r="AG95" s="184">
        <v>0.4053968</v>
      </c>
      <c r="AH95" s="184">
        <v>0.40572160000000002</v>
      </c>
      <c r="AI95" s="184">
        <v>0.40604639999999997</v>
      </c>
      <c r="AJ95" s="184">
        <v>0.40637119999999999</v>
      </c>
      <c r="AK95" s="184">
        <v>0.406696</v>
      </c>
      <c r="AL95" s="184">
        <v>0.40702080000000002</v>
      </c>
      <c r="AM95" s="184">
        <v>0.40734559999999997</v>
      </c>
      <c r="AN95" s="184">
        <v>0.40767039999999999</v>
      </c>
      <c r="AO95" s="184">
        <v>0.4079952</v>
      </c>
      <c r="AP95" s="184">
        <v>0.40832000000000002</v>
      </c>
    </row>
    <row r="96" spans="7:42" ht="14.25" customHeight="1" thickBot="1" x14ac:dyDescent="0.25">
      <c r="G96" s="143"/>
      <c r="H96" s="393"/>
      <c r="J96" s="347"/>
      <c r="K96" s="201" t="s">
        <v>915</v>
      </c>
      <c r="L96" s="201" t="s">
        <v>950</v>
      </c>
      <c r="M96" s="203">
        <v>0.37584000000000001</v>
      </c>
      <c r="N96" s="203">
        <v>0.376355555555555</v>
      </c>
      <c r="O96" s="203">
        <v>0.37687111111111099</v>
      </c>
      <c r="P96" s="203">
        <v>0.37738666666666598</v>
      </c>
      <c r="Q96" s="203">
        <v>0.37790222222222197</v>
      </c>
      <c r="R96" s="203">
        <v>0.37841777777777702</v>
      </c>
      <c r="S96" s="203">
        <v>0.37893333333333301</v>
      </c>
      <c r="T96" s="203">
        <v>0.379448888888888</v>
      </c>
      <c r="U96" s="203">
        <v>0.37996444444444399</v>
      </c>
      <c r="V96" s="203">
        <v>0.38047999999999998</v>
      </c>
      <c r="W96" s="203">
        <v>0.380944</v>
      </c>
      <c r="X96" s="203">
        <v>0.38140800000000002</v>
      </c>
      <c r="Y96" s="203">
        <v>0.38187199999999999</v>
      </c>
      <c r="Z96" s="203">
        <v>0.38233600000000001</v>
      </c>
      <c r="AA96" s="203">
        <v>0.38279999999999997</v>
      </c>
      <c r="AB96" s="203">
        <v>0.38326399999999999</v>
      </c>
      <c r="AC96" s="203">
        <v>0.38372800000000001</v>
      </c>
      <c r="AD96" s="203">
        <v>0.38419199999999998</v>
      </c>
      <c r="AE96" s="203">
        <v>0.384656</v>
      </c>
      <c r="AF96" s="203">
        <v>0.38512000000000002</v>
      </c>
      <c r="AG96" s="203">
        <v>0.38558399999999998</v>
      </c>
      <c r="AH96" s="203">
        <v>0.386047999999999</v>
      </c>
      <c r="AI96" s="203">
        <v>0.38651199999999902</v>
      </c>
      <c r="AJ96" s="203">
        <v>0.38697599999999899</v>
      </c>
      <c r="AK96" s="203">
        <v>0.38743999999999901</v>
      </c>
      <c r="AL96" s="203">
        <v>0.38790399999999903</v>
      </c>
      <c r="AM96" s="203">
        <v>0.38836799999999899</v>
      </c>
      <c r="AN96" s="203">
        <v>0.38883199999999901</v>
      </c>
      <c r="AO96" s="203">
        <v>0.38929599999999998</v>
      </c>
      <c r="AP96" s="203">
        <v>0.389759999999999</v>
      </c>
    </row>
    <row r="97" spans="7:67" ht="14.25" customHeight="1" thickTop="1" x14ac:dyDescent="0.2">
      <c r="G97" s="143"/>
      <c r="H97" s="393"/>
      <c r="J97" s="347"/>
      <c r="K97" s="199" t="s">
        <v>918</v>
      </c>
      <c r="L97" s="199" t="s">
        <v>948</v>
      </c>
      <c r="M97" s="200">
        <v>0.33939000000000002</v>
      </c>
      <c r="N97" s="200">
        <v>0.34507460493827102</v>
      </c>
      <c r="O97" s="200">
        <v>0.350800197530864</v>
      </c>
      <c r="P97" s="200">
        <v>0.35656677777777701</v>
      </c>
      <c r="Q97" s="200">
        <v>0.362374345679012</v>
      </c>
      <c r="R97" s="200">
        <v>0.36822290123456702</v>
      </c>
      <c r="S97" s="200">
        <v>0.37411244444444403</v>
      </c>
      <c r="T97" s="200">
        <v>0.38004297530864101</v>
      </c>
      <c r="U97" s="200">
        <v>0.38601449382716002</v>
      </c>
      <c r="V97" s="200">
        <v>0.39202700000000001</v>
      </c>
      <c r="W97" s="200">
        <v>0.39229039999999998</v>
      </c>
      <c r="X97" s="200">
        <v>0.39255380000000001</v>
      </c>
      <c r="Y97" s="200">
        <v>0.39281719999999998</v>
      </c>
      <c r="Z97" s="200">
        <v>0.3930806</v>
      </c>
      <c r="AA97" s="200">
        <v>0.39334400000000003</v>
      </c>
      <c r="AB97" s="200">
        <v>0.3936074</v>
      </c>
      <c r="AC97" s="200">
        <v>0.39387080000000002</v>
      </c>
      <c r="AD97" s="200">
        <v>0.39413419999999999</v>
      </c>
      <c r="AE97" s="200">
        <v>0.39439760000000001</v>
      </c>
      <c r="AF97" s="200">
        <v>0.39466099999999998</v>
      </c>
      <c r="AG97" s="200">
        <v>0.39492440000000001</v>
      </c>
      <c r="AH97" s="200">
        <v>0.39518779999999998</v>
      </c>
      <c r="AI97" s="200">
        <v>0.3954512</v>
      </c>
      <c r="AJ97" s="200">
        <v>0.39571460000000003</v>
      </c>
      <c r="AK97" s="200">
        <v>0.395978</v>
      </c>
      <c r="AL97" s="200">
        <v>0.39624140000000002</v>
      </c>
      <c r="AM97" s="200">
        <v>0.39650479999999999</v>
      </c>
      <c r="AN97" s="200">
        <v>0.39676820000000002</v>
      </c>
      <c r="AO97" s="200">
        <v>0.39703159999999998</v>
      </c>
      <c r="AP97" s="200">
        <v>0.39729500000000001</v>
      </c>
    </row>
    <row r="98" spans="7:67" ht="14.25" customHeight="1" x14ac:dyDescent="0.2">
      <c r="G98" s="143"/>
      <c r="H98" s="393"/>
      <c r="J98" s="347"/>
      <c r="K98" s="140" t="s">
        <v>918</v>
      </c>
      <c r="L98" s="190" t="s">
        <v>949</v>
      </c>
      <c r="M98" s="184">
        <v>0.33939000000000002</v>
      </c>
      <c r="N98" s="184">
        <v>0.34199711111111097</v>
      </c>
      <c r="O98" s="184">
        <v>0.34460422222222198</v>
      </c>
      <c r="P98" s="184">
        <v>0.34721133333333298</v>
      </c>
      <c r="Q98" s="184">
        <v>0.34981844444444399</v>
      </c>
      <c r="R98" s="184">
        <v>0.35242555555555499</v>
      </c>
      <c r="S98" s="184">
        <v>0.355032666666666</v>
      </c>
      <c r="T98" s="184">
        <v>0.357639777777777</v>
      </c>
      <c r="U98" s="184">
        <v>0.36024688888888801</v>
      </c>
      <c r="V98" s="184">
        <v>0.36285400000000001</v>
      </c>
      <c r="W98" s="184">
        <v>0.36314730000000001</v>
      </c>
      <c r="X98" s="184">
        <v>0.363440599999999</v>
      </c>
      <c r="Y98" s="184">
        <v>0.3637339</v>
      </c>
      <c r="Z98" s="184">
        <v>0.3640272</v>
      </c>
      <c r="AA98" s="184">
        <v>0.36432049999999899</v>
      </c>
      <c r="AB98" s="184">
        <v>0.36461379999999999</v>
      </c>
      <c r="AC98" s="184">
        <v>0.36490709999999998</v>
      </c>
      <c r="AD98" s="184">
        <v>0.36520039999999998</v>
      </c>
      <c r="AE98" s="184">
        <v>0.36549369999999998</v>
      </c>
      <c r="AF98" s="184">
        <v>0.36578699999999997</v>
      </c>
      <c r="AG98" s="184">
        <v>0.36608030000000003</v>
      </c>
      <c r="AH98" s="184">
        <v>0.36637360000000002</v>
      </c>
      <c r="AI98" s="184">
        <v>0.36666689999999902</v>
      </c>
      <c r="AJ98" s="184">
        <v>0.36696020000000001</v>
      </c>
      <c r="AK98" s="184">
        <v>0.36725350000000001</v>
      </c>
      <c r="AL98" s="184">
        <v>0.36754679999999901</v>
      </c>
      <c r="AM98" s="184">
        <v>0.3678401</v>
      </c>
      <c r="AN98" s="184">
        <v>0.3681334</v>
      </c>
      <c r="AO98" s="184">
        <v>0.3684267</v>
      </c>
      <c r="AP98" s="184">
        <v>0.36871999999999999</v>
      </c>
    </row>
    <row r="99" spans="7:67" ht="14.25" customHeight="1" thickBot="1" x14ac:dyDescent="0.25">
      <c r="G99" s="143"/>
      <c r="H99" s="393"/>
      <c r="J99" s="347"/>
      <c r="K99" s="201" t="s">
        <v>918</v>
      </c>
      <c r="L99" s="201" t="s">
        <v>950</v>
      </c>
      <c r="M99" s="203">
        <v>0.33939000000000002</v>
      </c>
      <c r="N99" s="203">
        <v>0.33985555555555502</v>
      </c>
      <c r="O99" s="203">
        <v>0.34032111111111102</v>
      </c>
      <c r="P99" s="203">
        <v>0.34078666666666602</v>
      </c>
      <c r="Q99" s="203">
        <v>0.34125222222222201</v>
      </c>
      <c r="R99" s="203">
        <v>0.34171777777777701</v>
      </c>
      <c r="S99" s="203">
        <v>0.34218333333333301</v>
      </c>
      <c r="T99" s="203">
        <v>0.342648888888888</v>
      </c>
      <c r="U99" s="203">
        <v>0.343114444444444</v>
      </c>
      <c r="V99" s="203">
        <v>0.34358</v>
      </c>
      <c r="W99" s="203">
        <v>0.343998999999999</v>
      </c>
      <c r="X99" s="203">
        <v>0.344418</v>
      </c>
      <c r="Y99" s="203">
        <v>0.34483699999999901</v>
      </c>
      <c r="Z99" s="203">
        <v>0.34525600000000001</v>
      </c>
      <c r="AA99" s="203">
        <v>0.34567499999999901</v>
      </c>
      <c r="AB99" s="203">
        <v>0.34609400000000001</v>
      </c>
      <c r="AC99" s="203">
        <v>0.34651299999999902</v>
      </c>
      <c r="AD99" s="203">
        <v>0.34693200000000002</v>
      </c>
      <c r="AE99" s="203">
        <v>0.34735099999999902</v>
      </c>
      <c r="AF99" s="203">
        <v>0.34777000000000002</v>
      </c>
      <c r="AG99" s="203">
        <v>0.34818899999999903</v>
      </c>
      <c r="AH99" s="203">
        <v>0.34860799999999997</v>
      </c>
      <c r="AI99" s="203">
        <v>0.34902699999999998</v>
      </c>
      <c r="AJ99" s="203">
        <v>0.34944599999999998</v>
      </c>
      <c r="AK99" s="203">
        <v>0.34986499999999998</v>
      </c>
      <c r="AL99" s="203">
        <v>0.35028399999999998</v>
      </c>
      <c r="AM99" s="203">
        <v>0.35070299999999999</v>
      </c>
      <c r="AN99" s="203">
        <v>0.35112199999999999</v>
      </c>
      <c r="AO99" s="203">
        <v>0.35154099999999999</v>
      </c>
      <c r="AP99" s="203">
        <v>0.35196</v>
      </c>
    </row>
    <row r="100" spans="7:67" ht="14.25" customHeight="1" thickTop="1" x14ac:dyDescent="0.2">
      <c r="G100" s="143"/>
      <c r="H100" s="393"/>
      <c r="J100" s="347"/>
      <c r="K100" s="199" t="s">
        <v>922</v>
      </c>
      <c r="L100" s="199" t="s">
        <v>948</v>
      </c>
      <c r="M100" s="200">
        <v>0.32805000000000001</v>
      </c>
      <c r="N100" s="200">
        <v>0.33360549382715998</v>
      </c>
      <c r="O100" s="200">
        <v>0.33920197530864199</v>
      </c>
      <c r="P100" s="200">
        <v>0.34483944444444398</v>
      </c>
      <c r="Q100" s="200">
        <v>0.350517901234567</v>
      </c>
      <c r="R100" s="200">
        <v>0.356237345679012</v>
      </c>
      <c r="S100" s="200">
        <v>0.36199777777777697</v>
      </c>
      <c r="T100" s="200">
        <v>0.36779919753086399</v>
      </c>
      <c r="U100" s="200">
        <v>0.37364160493827098</v>
      </c>
      <c r="V100" s="200">
        <v>0.379525</v>
      </c>
      <c r="W100" s="200">
        <v>0.37977999999999901</v>
      </c>
      <c r="X100" s="200">
        <v>0.38003500000000001</v>
      </c>
      <c r="Y100" s="200">
        <v>0.38029000000000002</v>
      </c>
      <c r="Z100" s="200">
        <v>0.38054499999999902</v>
      </c>
      <c r="AA100" s="200">
        <v>0.38079999999999897</v>
      </c>
      <c r="AB100" s="200">
        <v>0.38105499999999998</v>
      </c>
      <c r="AC100" s="200">
        <v>0.38130999999999998</v>
      </c>
      <c r="AD100" s="200">
        <v>0.38156499999999999</v>
      </c>
      <c r="AE100" s="200">
        <v>0.38181999999999999</v>
      </c>
      <c r="AF100" s="200">
        <v>0.382075</v>
      </c>
      <c r="AG100" s="200">
        <v>0.382329999999999</v>
      </c>
      <c r="AH100" s="200">
        <v>0.38258500000000001</v>
      </c>
      <c r="AI100" s="200">
        <v>0.38284000000000001</v>
      </c>
      <c r="AJ100" s="200">
        <v>0.38309499999999902</v>
      </c>
      <c r="AK100" s="200">
        <v>0.38335000000000002</v>
      </c>
      <c r="AL100" s="200">
        <v>0.38360499999999997</v>
      </c>
      <c r="AM100" s="200">
        <v>0.38385999999999998</v>
      </c>
      <c r="AN100" s="200">
        <v>0.38411499999999998</v>
      </c>
      <c r="AO100" s="200">
        <v>0.38436999999999999</v>
      </c>
      <c r="AP100" s="200">
        <v>0.38462499999999999</v>
      </c>
    </row>
    <row r="101" spans="7:67" ht="14.25" customHeight="1" thickBot="1" x14ac:dyDescent="0.25">
      <c r="G101" s="143"/>
      <c r="H101" s="393"/>
      <c r="J101" s="347"/>
      <c r="K101" s="140" t="s">
        <v>922</v>
      </c>
      <c r="L101" s="190" t="s">
        <v>949</v>
      </c>
      <c r="M101" s="184">
        <v>0.32805000000000001</v>
      </c>
      <c r="N101" s="184">
        <v>0.33056999999999997</v>
      </c>
      <c r="O101" s="184">
        <v>0.33309</v>
      </c>
      <c r="P101" s="184">
        <v>0.33561000000000002</v>
      </c>
      <c r="Q101" s="184">
        <v>0.33812999999999999</v>
      </c>
      <c r="R101" s="184">
        <v>0.34065000000000001</v>
      </c>
      <c r="S101" s="184">
        <v>0.34316999999999998</v>
      </c>
      <c r="T101" s="184">
        <v>0.34569</v>
      </c>
      <c r="U101" s="184">
        <v>0.34821000000000002</v>
      </c>
      <c r="V101" s="184">
        <v>0.35072999999999999</v>
      </c>
      <c r="W101" s="184">
        <v>0.35101349999999998</v>
      </c>
      <c r="X101" s="184">
        <v>0.35129700000000003</v>
      </c>
      <c r="Y101" s="184">
        <v>0.35158050000000002</v>
      </c>
      <c r="Z101" s="184">
        <v>0.35186400000000001</v>
      </c>
      <c r="AA101" s="184">
        <v>0.3521475</v>
      </c>
      <c r="AB101" s="184">
        <v>0.35243099999999999</v>
      </c>
      <c r="AC101" s="184">
        <v>0.35271449999999999</v>
      </c>
      <c r="AD101" s="184">
        <v>0.35299799999999998</v>
      </c>
      <c r="AE101" s="184">
        <v>0.35328150000000003</v>
      </c>
      <c r="AF101" s="184">
        <v>0.35356500000000002</v>
      </c>
      <c r="AG101" s="184">
        <v>0.35384850000000001</v>
      </c>
      <c r="AH101" s="184">
        <v>0.354132</v>
      </c>
      <c r="AI101" s="184">
        <v>0.35441549999999999</v>
      </c>
      <c r="AJ101" s="184">
        <v>0.35469899999999999</v>
      </c>
      <c r="AK101" s="184">
        <v>0.35498249999999998</v>
      </c>
      <c r="AL101" s="184">
        <v>0.35526600000000003</v>
      </c>
      <c r="AM101" s="184">
        <v>0.35554950000000002</v>
      </c>
      <c r="AN101" s="184">
        <v>0.35583300000000001</v>
      </c>
      <c r="AO101" s="184">
        <v>0.3561165</v>
      </c>
      <c r="AP101" s="184">
        <v>0.35639999999999999</v>
      </c>
      <c r="AX101" s="204"/>
      <c r="AY101" s="204"/>
      <c r="AZ101" s="204"/>
      <c r="BA101" s="204"/>
      <c r="BB101" s="204"/>
      <c r="BC101" s="204"/>
      <c r="BD101" s="204"/>
      <c r="BE101" s="204"/>
      <c r="BF101" s="204"/>
      <c r="BG101" s="204"/>
      <c r="BH101" s="204"/>
      <c r="BI101" s="204"/>
      <c r="BJ101" s="204"/>
      <c r="BK101" s="204"/>
      <c r="BL101" s="204"/>
      <c r="BM101" s="204"/>
      <c r="BN101" s="204"/>
      <c r="BO101" s="204"/>
    </row>
    <row r="102" spans="7:67" ht="14.25" customHeight="1" thickTop="1" thickBot="1" x14ac:dyDescent="0.25">
      <c r="G102" s="143"/>
      <c r="H102" s="393"/>
      <c r="J102" s="347"/>
      <c r="K102" s="201" t="s">
        <v>922</v>
      </c>
      <c r="L102" s="201" t="s">
        <v>950</v>
      </c>
      <c r="M102" s="202">
        <v>0.32805000000000001</v>
      </c>
      <c r="N102" s="202">
        <v>0.32850000000000001</v>
      </c>
      <c r="O102" s="202">
        <v>0.32895000000000002</v>
      </c>
      <c r="P102" s="202">
        <v>0.32940000000000003</v>
      </c>
      <c r="Q102" s="202">
        <v>0.32984999999999998</v>
      </c>
      <c r="R102" s="202">
        <v>0.33029999999999998</v>
      </c>
      <c r="S102" s="202">
        <v>0.33074999999999999</v>
      </c>
      <c r="T102" s="202">
        <v>0.33119999999999999</v>
      </c>
      <c r="U102" s="202">
        <v>0.33165</v>
      </c>
      <c r="V102" s="202">
        <v>0.33210000000000001</v>
      </c>
      <c r="W102" s="202">
        <v>0.332505</v>
      </c>
      <c r="X102" s="202">
        <v>0.33290999999999998</v>
      </c>
      <c r="Y102" s="202">
        <v>0.33331499999999997</v>
      </c>
      <c r="Z102" s="202">
        <v>0.33372000000000002</v>
      </c>
      <c r="AA102" s="202">
        <v>0.33412500000000001</v>
      </c>
      <c r="AB102" s="202">
        <v>0.33452999999999999</v>
      </c>
      <c r="AC102" s="202">
        <v>0.33493499999999998</v>
      </c>
      <c r="AD102" s="202">
        <v>0.33534000000000003</v>
      </c>
      <c r="AE102" s="202">
        <v>0.33574500000000002</v>
      </c>
      <c r="AF102" s="202">
        <v>0.33615</v>
      </c>
      <c r="AG102" s="202">
        <v>0.33655499999999999</v>
      </c>
      <c r="AH102" s="202">
        <v>0.33695999999999998</v>
      </c>
      <c r="AI102" s="202">
        <v>0.33736500000000003</v>
      </c>
      <c r="AJ102" s="202">
        <v>0.33777000000000001</v>
      </c>
      <c r="AK102" s="202">
        <v>0.338175</v>
      </c>
      <c r="AL102" s="202">
        <v>0.33857999999999999</v>
      </c>
      <c r="AM102" s="202">
        <v>0.33898499999999998</v>
      </c>
      <c r="AN102" s="202">
        <v>0.33939000000000002</v>
      </c>
      <c r="AO102" s="202">
        <v>0.33979500000000001</v>
      </c>
      <c r="AP102" s="202">
        <v>0.3402</v>
      </c>
      <c r="AX102" s="205"/>
      <c r="AY102" s="205"/>
      <c r="AZ102" s="205"/>
      <c r="BA102" s="205"/>
      <c r="BB102" s="205"/>
      <c r="BC102" s="205"/>
      <c r="BD102" s="205"/>
      <c r="BE102" s="205"/>
      <c r="BF102" s="205"/>
      <c r="BG102" s="205"/>
      <c r="BH102" s="205"/>
      <c r="BI102" s="205"/>
      <c r="BJ102" s="205"/>
      <c r="BK102" s="205"/>
      <c r="BL102" s="205"/>
      <c r="BM102" s="205"/>
      <c r="BN102" s="205"/>
      <c r="BO102" s="205"/>
    </row>
    <row r="103" spans="7:67" ht="14.25" customHeight="1" thickTop="1" x14ac:dyDescent="0.2">
      <c r="G103" s="143"/>
      <c r="H103" s="393"/>
      <c r="J103" s="347"/>
      <c r="K103" s="199" t="s">
        <v>926</v>
      </c>
      <c r="L103" s="199" t="s">
        <v>948</v>
      </c>
      <c r="M103" s="200">
        <v>0.25839000000000001</v>
      </c>
      <c r="N103" s="200">
        <v>0.26315238271604902</v>
      </c>
      <c r="O103" s="200">
        <v>0.267955753086419</v>
      </c>
      <c r="P103" s="200">
        <v>0.27280011111111102</v>
      </c>
      <c r="Q103" s="200">
        <v>0.27768545679012302</v>
      </c>
      <c r="R103" s="200">
        <v>0.282611790123456</v>
      </c>
      <c r="S103" s="200">
        <v>0.28757911111111101</v>
      </c>
      <c r="T103" s="200">
        <v>0.292587419753086</v>
      </c>
      <c r="U103" s="200">
        <v>0.29763671604938202</v>
      </c>
      <c r="V103" s="200">
        <v>0.30272700000000002</v>
      </c>
      <c r="W103" s="200">
        <v>0.30293039999999999</v>
      </c>
      <c r="X103" s="200">
        <v>0.30313380000000001</v>
      </c>
      <c r="Y103" s="200">
        <v>0.30333719999999997</v>
      </c>
      <c r="Z103" s="200">
        <v>0.30354059999999999</v>
      </c>
      <c r="AA103" s="200">
        <v>0.30374400000000001</v>
      </c>
      <c r="AB103" s="200">
        <v>0.30394739999999998</v>
      </c>
      <c r="AC103" s="200">
        <v>0.3041508</v>
      </c>
      <c r="AD103" s="200">
        <v>0.30435420000000002</v>
      </c>
      <c r="AE103" s="200">
        <v>0.30455759999999998</v>
      </c>
      <c r="AF103" s="200">
        <v>0.304761</v>
      </c>
      <c r="AG103" s="200">
        <v>0.30496439999999903</v>
      </c>
      <c r="AH103" s="200">
        <v>0.30516779999999999</v>
      </c>
      <c r="AI103" s="200">
        <v>0.30537120000000001</v>
      </c>
      <c r="AJ103" s="200">
        <v>0.30557459999999997</v>
      </c>
      <c r="AK103" s="200">
        <v>0.30577799999999999</v>
      </c>
      <c r="AL103" s="200">
        <v>0.30598139999999902</v>
      </c>
      <c r="AM103" s="200">
        <v>0.30618479999999998</v>
      </c>
      <c r="AN103" s="200">
        <v>0.306388199999999</v>
      </c>
      <c r="AO103" s="200">
        <v>0.30659159999999902</v>
      </c>
      <c r="AP103" s="200">
        <v>0.30679499999999998</v>
      </c>
    </row>
    <row r="104" spans="7:67" ht="14.25" customHeight="1" x14ac:dyDescent="0.2">
      <c r="G104" s="143"/>
      <c r="H104" s="393"/>
      <c r="J104" s="347"/>
      <c r="K104" s="140" t="s">
        <v>926</v>
      </c>
      <c r="L104" s="190" t="s">
        <v>949</v>
      </c>
      <c r="M104" s="184">
        <v>0.25839000000000001</v>
      </c>
      <c r="N104" s="184">
        <v>0.26037488888888799</v>
      </c>
      <c r="O104" s="184">
        <v>0.26235977777777703</v>
      </c>
      <c r="P104" s="184">
        <v>0.26434466666666601</v>
      </c>
      <c r="Q104" s="184">
        <v>0.26632955555555499</v>
      </c>
      <c r="R104" s="184">
        <v>0.26831444444444402</v>
      </c>
      <c r="S104" s="184">
        <v>0.270299333333333</v>
      </c>
      <c r="T104" s="184">
        <v>0.27228422222222198</v>
      </c>
      <c r="U104" s="184">
        <v>0.27426911111111102</v>
      </c>
      <c r="V104" s="184">
        <v>0.276254</v>
      </c>
      <c r="W104" s="184">
        <v>0.27647729999999998</v>
      </c>
      <c r="X104" s="184">
        <v>0.27670059999999902</v>
      </c>
      <c r="Y104" s="184">
        <v>0.2769239</v>
      </c>
      <c r="Z104" s="184">
        <v>0.27714719999999998</v>
      </c>
      <c r="AA104" s="184">
        <v>0.27737050000000002</v>
      </c>
      <c r="AB104" s="184">
        <v>0.2775938</v>
      </c>
      <c r="AC104" s="184">
        <v>0.27781709999999998</v>
      </c>
      <c r="AD104" s="184">
        <v>0.27804040000000002</v>
      </c>
      <c r="AE104" s="184">
        <v>0.2782637</v>
      </c>
      <c r="AF104" s="184">
        <v>0.27848699999999998</v>
      </c>
      <c r="AG104" s="184">
        <v>0.27871030000000002</v>
      </c>
      <c r="AH104" s="184">
        <v>0.2789336</v>
      </c>
      <c r="AI104" s="184">
        <v>0.27915689999999999</v>
      </c>
      <c r="AJ104" s="184">
        <v>0.27938020000000002</v>
      </c>
      <c r="AK104" s="184">
        <v>0.2796035</v>
      </c>
      <c r="AL104" s="184">
        <v>0.27982679999999999</v>
      </c>
      <c r="AM104" s="184">
        <v>0.28005010000000002</v>
      </c>
      <c r="AN104" s="184">
        <v>0.28027340000000001</v>
      </c>
      <c r="AO104" s="184">
        <v>0.28049669999999999</v>
      </c>
      <c r="AP104" s="184">
        <v>0.28072000000000003</v>
      </c>
    </row>
    <row r="105" spans="7:67" ht="14.25" customHeight="1" x14ac:dyDescent="0.2">
      <c r="G105" s="143"/>
      <c r="H105" s="393"/>
      <c r="J105" s="394"/>
      <c r="K105" s="201" t="s">
        <v>926</v>
      </c>
      <c r="L105" s="201" t="s">
        <v>950</v>
      </c>
      <c r="M105" s="184">
        <v>0.25839000000000001</v>
      </c>
      <c r="N105" s="184">
        <v>0.258744444444444</v>
      </c>
      <c r="O105" s="184">
        <v>0.25909888888888799</v>
      </c>
      <c r="P105" s="184">
        <v>0.25945333333333298</v>
      </c>
      <c r="Q105" s="184">
        <v>0.25980777777777703</v>
      </c>
      <c r="R105" s="184">
        <v>0.26016222222222202</v>
      </c>
      <c r="S105" s="184">
        <v>0.26051666666666601</v>
      </c>
      <c r="T105" s="184">
        <v>0.260871111111111</v>
      </c>
      <c r="U105" s="184">
        <v>0.26122555555555499</v>
      </c>
      <c r="V105" s="184">
        <v>0.26157999999999998</v>
      </c>
      <c r="W105" s="184">
        <v>0.26189899999999999</v>
      </c>
      <c r="X105" s="184">
        <v>0.26221800000000001</v>
      </c>
      <c r="Y105" s="184">
        <v>0.26253699999999902</v>
      </c>
      <c r="Z105" s="184">
        <v>0.26285599999999998</v>
      </c>
      <c r="AA105" s="184">
        <v>0.26317499999999999</v>
      </c>
      <c r="AB105" s="184">
        <v>0.26349400000000001</v>
      </c>
      <c r="AC105" s="184">
        <v>0.26381299999999902</v>
      </c>
      <c r="AD105" s="184">
        <v>0.26413199999999998</v>
      </c>
      <c r="AE105" s="184">
        <v>0.26445099999999999</v>
      </c>
      <c r="AF105" s="184">
        <v>0.26477000000000001</v>
      </c>
      <c r="AG105" s="184">
        <v>0.26508900000000002</v>
      </c>
      <c r="AH105" s="184">
        <v>0.26540799999999998</v>
      </c>
      <c r="AI105" s="184">
        <v>0.26572699999999999</v>
      </c>
      <c r="AJ105" s="184">
        <v>0.266046</v>
      </c>
      <c r="AK105" s="184">
        <v>0.26636500000000002</v>
      </c>
      <c r="AL105" s="184">
        <v>0.26668399999999998</v>
      </c>
      <c r="AM105" s="184">
        <v>0.26700299999999999</v>
      </c>
      <c r="AN105" s="184">
        <v>0.267322</v>
      </c>
      <c r="AO105" s="184">
        <v>0.26764100000000002</v>
      </c>
      <c r="AP105" s="184">
        <v>0.26795999999999998</v>
      </c>
    </row>
    <row r="106" spans="7:67" ht="14.25" customHeight="1" x14ac:dyDescent="0.2">
      <c r="G106" s="143"/>
      <c r="H106" s="393"/>
      <c r="J106" s="206"/>
      <c r="K106" s="140"/>
      <c r="L106" s="140"/>
      <c r="M106" s="207"/>
      <c r="N106" s="207"/>
      <c r="O106" s="207"/>
      <c r="P106" s="207"/>
      <c r="Q106" s="207"/>
      <c r="R106" s="207"/>
      <c r="S106" s="207"/>
      <c r="T106" s="207"/>
      <c r="U106" s="207"/>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row>
    <row r="107" spans="7:67" ht="14.25" customHeight="1" x14ac:dyDescent="0.2">
      <c r="G107" s="143"/>
      <c r="H107" s="393"/>
      <c r="J107" s="145"/>
      <c r="M107" s="127">
        <v>2021</v>
      </c>
      <c r="N107" s="127">
        <v>2022</v>
      </c>
      <c r="O107" s="127">
        <v>2023</v>
      </c>
      <c r="P107" s="127">
        <v>2024</v>
      </c>
      <c r="Q107" s="127">
        <v>2025</v>
      </c>
      <c r="R107" s="127">
        <v>2026</v>
      </c>
      <c r="S107" s="127">
        <v>2027</v>
      </c>
      <c r="T107" s="127">
        <v>2028</v>
      </c>
      <c r="U107" s="127">
        <v>2029</v>
      </c>
      <c r="V107" s="127">
        <v>2030</v>
      </c>
      <c r="W107" s="127">
        <v>2031</v>
      </c>
      <c r="X107" s="127">
        <v>2032</v>
      </c>
      <c r="Y107" s="127">
        <v>2033</v>
      </c>
      <c r="Z107" s="127">
        <v>2034</v>
      </c>
      <c r="AA107" s="127">
        <v>2035</v>
      </c>
      <c r="AB107" s="127">
        <v>2036</v>
      </c>
      <c r="AC107" s="127">
        <v>2037</v>
      </c>
      <c r="AD107" s="127">
        <v>2038</v>
      </c>
      <c r="AE107" s="127">
        <v>2039</v>
      </c>
      <c r="AF107" s="127">
        <v>2040</v>
      </c>
      <c r="AG107" s="127">
        <v>2041</v>
      </c>
      <c r="AH107" s="127">
        <v>2042</v>
      </c>
      <c r="AI107" s="127">
        <v>2043</v>
      </c>
      <c r="AJ107" s="127">
        <v>2044</v>
      </c>
      <c r="AK107" s="127">
        <v>2045</v>
      </c>
      <c r="AL107" s="127">
        <v>2046</v>
      </c>
      <c r="AM107" s="127">
        <v>2047</v>
      </c>
      <c r="AN107" s="127">
        <v>2048</v>
      </c>
      <c r="AO107" s="127">
        <v>2049</v>
      </c>
      <c r="AP107" s="127">
        <v>2050</v>
      </c>
    </row>
    <row r="108" spans="7:67" ht="14.25" customHeight="1" x14ac:dyDescent="0.2">
      <c r="G108" s="143"/>
      <c r="H108" s="393"/>
      <c r="J108" s="346" t="s">
        <v>965</v>
      </c>
      <c r="K108" s="199" t="s">
        <v>893</v>
      </c>
      <c r="L108" s="199" t="s">
        <v>948</v>
      </c>
      <c r="M108" s="208">
        <v>4363.7939999999999</v>
      </c>
      <c r="N108" s="208">
        <v>4429.4253259259249</v>
      </c>
      <c r="O108" s="208">
        <v>4495.4157037037012</v>
      </c>
      <c r="P108" s="208">
        <v>4561.7651333333297</v>
      </c>
      <c r="Q108" s="208">
        <v>4628.4736148148095</v>
      </c>
      <c r="R108" s="208">
        <v>4695.5411481481415</v>
      </c>
      <c r="S108" s="208">
        <v>4762.9677333333266</v>
      </c>
      <c r="T108" s="208">
        <v>4830.753370370363</v>
      </c>
      <c r="U108" s="208">
        <v>4898.8980592592598</v>
      </c>
      <c r="V108" s="208">
        <v>4967.4017999999996</v>
      </c>
      <c r="W108" s="208">
        <v>4971.680423344259</v>
      </c>
      <c r="X108" s="208">
        <v>4975.9603104262223</v>
      </c>
      <c r="Y108" s="208">
        <v>4980.2414612458988</v>
      </c>
      <c r="Z108" s="208">
        <v>4984.5238758032792</v>
      </c>
      <c r="AA108" s="208">
        <v>4988.8075540983555</v>
      </c>
      <c r="AB108" s="208">
        <v>4993.092496131143</v>
      </c>
      <c r="AC108" s="208">
        <v>4997.3787019016372</v>
      </c>
      <c r="AD108" s="208">
        <v>5001.6661714098336</v>
      </c>
      <c r="AE108" s="208">
        <v>5005.9549046557358</v>
      </c>
      <c r="AF108" s="208">
        <v>5010.2449016393402</v>
      </c>
      <c r="AG108" s="208">
        <v>5014.5361623606505</v>
      </c>
      <c r="AH108" s="208">
        <v>5018.8286868196637</v>
      </c>
      <c r="AI108" s="208">
        <v>5023.1224750163919</v>
      </c>
      <c r="AJ108" s="208">
        <v>5027.4175269508141</v>
      </c>
      <c r="AK108" s="208">
        <v>5031.7138426229494</v>
      </c>
      <c r="AL108" s="208">
        <v>5036.0114220327805</v>
      </c>
      <c r="AM108" s="208">
        <v>5040.3102651803238</v>
      </c>
      <c r="AN108" s="208">
        <v>5044.6103720655719</v>
      </c>
      <c r="AO108" s="208">
        <v>5048.9117426885241</v>
      </c>
      <c r="AP108" s="208">
        <v>5053.2143770491803</v>
      </c>
    </row>
    <row r="109" spans="7:67" ht="14.25" customHeight="1" x14ac:dyDescent="0.2">
      <c r="G109" s="143"/>
      <c r="H109" s="393"/>
      <c r="J109" s="347"/>
      <c r="K109" s="140" t="s">
        <v>893</v>
      </c>
      <c r="L109" s="190" t="s">
        <v>949</v>
      </c>
      <c r="M109" s="209">
        <v>4363.7939999999999</v>
      </c>
      <c r="N109" s="209">
        <v>4397.3155999999935</v>
      </c>
      <c r="O109" s="209">
        <v>4430.8371999999972</v>
      </c>
      <c r="P109" s="209">
        <v>4464.3588</v>
      </c>
      <c r="Q109" s="209">
        <v>4497.8803999999946</v>
      </c>
      <c r="R109" s="209">
        <v>4531.4019999999973</v>
      </c>
      <c r="S109" s="209">
        <v>4564.9236000000001</v>
      </c>
      <c r="T109" s="209">
        <v>4598.4451999999947</v>
      </c>
      <c r="U109" s="209">
        <v>4631.9667999999974</v>
      </c>
      <c r="V109" s="209">
        <v>4665.4884000000002</v>
      </c>
      <c r="W109" s="209">
        <v>4669.2595799999999</v>
      </c>
      <c r="X109" s="209">
        <v>4673.0307599999996</v>
      </c>
      <c r="Y109" s="209">
        <v>4676.8019400000003</v>
      </c>
      <c r="Z109" s="209">
        <v>4680.57312</v>
      </c>
      <c r="AA109" s="209">
        <v>4684.3442999999997</v>
      </c>
      <c r="AB109" s="209">
        <v>4688.1154800000004</v>
      </c>
      <c r="AC109" s="209">
        <v>4691.8866600000001</v>
      </c>
      <c r="AD109" s="209">
        <v>4695.6578399999917</v>
      </c>
      <c r="AE109" s="209">
        <v>4699.4290200000005</v>
      </c>
      <c r="AF109" s="209">
        <v>4703.2002000000002</v>
      </c>
      <c r="AG109" s="209">
        <v>4706.97138</v>
      </c>
      <c r="AH109" s="209">
        <v>4710.7425599999997</v>
      </c>
      <c r="AI109" s="209">
        <v>4714.5137400000003</v>
      </c>
      <c r="AJ109" s="209">
        <v>4718.2849200000001</v>
      </c>
      <c r="AK109" s="209">
        <v>4722.0560999999998</v>
      </c>
      <c r="AL109" s="209">
        <v>4725.8272800000004</v>
      </c>
      <c r="AM109" s="209">
        <v>4729.5984600000002</v>
      </c>
      <c r="AN109" s="209">
        <v>4733.3696399999999</v>
      </c>
      <c r="AO109" s="209">
        <v>4737.1408200000005</v>
      </c>
      <c r="AP109" s="209">
        <v>4740.9120000000003</v>
      </c>
    </row>
    <row r="110" spans="7:67" ht="14.25" customHeight="1" thickBot="1" x14ac:dyDescent="0.25">
      <c r="G110" s="143"/>
      <c r="H110" s="393"/>
      <c r="J110" s="347"/>
      <c r="K110" s="201" t="s">
        <v>893</v>
      </c>
      <c r="L110" s="201" t="s">
        <v>950</v>
      </c>
      <c r="M110" s="210">
        <v>4363.7939999999999</v>
      </c>
      <c r="N110" s="210">
        <v>4369.779999999997</v>
      </c>
      <c r="O110" s="210">
        <v>4375.7659999999942</v>
      </c>
      <c r="P110" s="210">
        <v>4381.7519999999995</v>
      </c>
      <c r="Q110" s="210">
        <v>4387.7379999999976</v>
      </c>
      <c r="R110" s="210">
        <v>4393.7239999999947</v>
      </c>
      <c r="S110" s="210">
        <v>4399.71</v>
      </c>
      <c r="T110" s="210">
        <v>4405.6959999999972</v>
      </c>
      <c r="U110" s="210">
        <v>4411.6819999999943</v>
      </c>
      <c r="V110" s="210">
        <v>4417.6679999999997</v>
      </c>
      <c r="W110" s="210">
        <v>4423.0554000000002</v>
      </c>
      <c r="X110" s="210">
        <v>4428.4428000000007</v>
      </c>
      <c r="Y110" s="210">
        <v>4433.8301999999994</v>
      </c>
      <c r="Z110" s="210">
        <v>4439.2175999999999</v>
      </c>
      <c r="AA110" s="210">
        <v>4444.6050000000005</v>
      </c>
      <c r="AB110" s="210">
        <v>4449.9924000000001</v>
      </c>
      <c r="AC110" s="210">
        <v>4455.3797999999997</v>
      </c>
      <c r="AD110" s="210">
        <v>4460.7672000000002</v>
      </c>
      <c r="AE110" s="210">
        <v>4466.1545999999917</v>
      </c>
      <c r="AF110" s="210">
        <v>4471.5419999999995</v>
      </c>
      <c r="AG110" s="210">
        <v>4476.9294</v>
      </c>
      <c r="AH110" s="210">
        <v>4482.3168000000005</v>
      </c>
      <c r="AI110" s="210">
        <v>4487.7041999999992</v>
      </c>
      <c r="AJ110" s="210">
        <v>4493.0915999999997</v>
      </c>
      <c r="AK110" s="210">
        <v>4498.4790000000003</v>
      </c>
      <c r="AL110" s="210">
        <v>4503.8664000000008</v>
      </c>
      <c r="AM110" s="210">
        <v>4509.2537999999995</v>
      </c>
      <c r="AN110" s="210">
        <v>4514.6412</v>
      </c>
      <c r="AO110" s="210">
        <v>4520.0286000000006</v>
      </c>
      <c r="AP110" s="210">
        <v>4525.4159999999993</v>
      </c>
    </row>
    <row r="111" spans="7:67" ht="14.25" customHeight="1" thickTop="1" x14ac:dyDescent="0.2">
      <c r="G111" s="143"/>
      <c r="H111" s="393"/>
      <c r="J111" s="347"/>
      <c r="K111" s="199" t="s">
        <v>899</v>
      </c>
      <c r="L111" s="199" t="s">
        <v>948</v>
      </c>
      <c r="M111" s="211">
        <v>4094.1612</v>
      </c>
      <c r="N111" s="211">
        <v>4156.7226325925867</v>
      </c>
      <c r="O111" s="211">
        <v>4219.6431170370333</v>
      </c>
      <c r="P111" s="211">
        <v>4282.9226533333322</v>
      </c>
      <c r="Q111" s="211">
        <v>4346.561241481475</v>
      </c>
      <c r="R111" s="211">
        <v>4410.5588814814773</v>
      </c>
      <c r="S111" s="211">
        <v>4474.9155733333328</v>
      </c>
      <c r="T111" s="211">
        <v>4539.6313170370304</v>
      </c>
      <c r="U111" s="211">
        <v>4604.7061125925893</v>
      </c>
      <c r="V111" s="211">
        <v>4670.1399599999995</v>
      </c>
      <c r="W111" s="211">
        <v>4673.6770309945296</v>
      </c>
      <c r="X111" s="211">
        <v>4677.2146381202165</v>
      </c>
      <c r="Y111" s="211">
        <v>4680.7527813770448</v>
      </c>
      <c r="Z111" s="211">
        <v>4684.2914607650227</v>
      </c>
      <c r="AA111" s="211">
        <v>4687.8306762841494</v>
      </c>
      <c r="AB111" s="211">
        <v>4691.3704279344256</v>
      </c>
      <c r="AC111" s="211">
        <v>4694.9107157158423</v>
      </c>
      <c r="AD111" s="211">
        <v>4698.4515396284087</v>
      </c>
      <c r="AE111" s="211">
        <v>4701.9928996721237</v>
      </c>
      <c r="AF111" s="211">
        <v>4705.5347958469883</v>
      </c>
      <c r="AG111" s="211">
        <v>4709.0772281530026</v>
      </c>
      <c r="AH111" s="211">
        <v>4712.6201965901573</v>
      </c>
      <c r="AI111" s="211">
        <v>4716.1637011584617</v>
      </c>
      <c r="AJ111" s="211">
        <v>4719.7077418579156</v>
      </c>
      <c r="AK111" s="211">
        <v>4723.2523186885182</v>
      </c>
      <c r="AL111" s="211">
        <v>4726.7974316502705</v>
      </c>
      <c r="AM111" s="211">
        <v>4730.3430807431632</v>
      </c>
      <c r="AN111" s="211">
        <v>4733.8892659672056</v>
      </c>
      <c r="AO111" s="211">
        <v>4737.4359873223966</v>
      </c>
      <c r="AP111" s="211">
        <v>4740.9832448087382</v>
      </c>
    </row>
    <row r="112" spans="7:67" ht="14.25" customHeight="1" x14ac:dyDescent="0.2">
      <c r="G112" s="143"/>
      <c r="H112" s="393"/>
      <c r="J112" s="347"/>
      <c r="K112" s="140" t="s">
        <v>899</v>
      </c>
      <c r="L112" s="190" t="s">
        <v>949</v>
      </c>
      <c r="M112" s="212">
        <v>4094.1612</v>
      </c>
      <c r="N112" s="212">
        <v>4125.6115466666652</v>
      </c>
      <c r="O112" s="212">
        <v>4157.0618933333299</v>
      </c>
      <c r="P112" s="212">
        <v>4188.5122399999937</v>
      </c>
      <c r="Q112" s="212">
        <v>4219.9625866666584</v>
      </c>
      <c r="R112" s="212">
        <v>4251.4129333333321</v>
      </c>
      <c r="S112" s="212">
        <v>4282.8632799999968</v>
      </c>
      <c r="T112" s="212">
        <v>4314.3136266666625</v>
      </c>
      <c r="U112" s="212">
        <v>4345.7639733333272</v>
      </c>
      <c r="V112" s="212">
        <v>4377.2143199999909</v>
      </c>
      <c r="W112" s="212">
        <v>4380.7524839999996</v>
      </c>
      <c r="X112" s="212">
        <v>4384.2906480000001</v>
      </c>
      <c r="Y112" s="212">
        <v>4387.8288119999997</v>
      </c>
      <c r="Z112" s="212">
        <v>4391.3669760000002</v>
      </c>
      <c r="AA112" s="212">
        <v>4394.9051399999917</v>
      </c>
      <c r="AB112" s="212">
        <v>4398.4433039999913</v>
      </c>
      <c r="AC112" s="212">
        <v>4401.9814679999918</v>
      </c>
      <c r="AD112" s="212">
        <v>4405.5196319999995</v>
      </c>
      <c r="AE112" s="212">
        <v>4409.0577960000001</v>
      </c>
      <c r="AF112" s="212">
        <v>4412.5959599999996</v>
      </c>
      <c r="AG112" s="212">
        <v>4416.1341240000002</v>
      </c>
      <c r="AH112" s="212">
        <v>4419.6722879999998</v>
      </c>
      <c r="AI112" s="212">
        <v>4423.2104520000003</v>
      </c>
      <c r="AJ112" s="212">
        <v>4426.7486159999999</v>
      </c>
      <c r="AK112" s="212">
        <v>4430.2867800000004</v>
      </c>
      <c r="AL112" s="212">
        <v>4433.8249440000009</v>
      </c>
      <c r="AM112" s="212">
        <v>4437.3631079999996</v>
      </c>
      <c r="AN112" s="212">
        <v>4440.9012720000001</v>
      </c>
      <c r="AO112" s="212">
        <v>4444.4394359999997</v>
      </c>
      <c r="AP112" s="212">
        <v>4447.9776000000002</v>
      </c>
    </row>
    <row r="113" spans="1:67" ht="14.25" customHeight="1" thickBot="1" x14ac:dyDescent="0.25">
      <c r="G113" s="143"/>
      <c r="H113" s="393"/>
      <c r="J113" s="347"/>
      <c r="K113" s="201" t="s">
        <v>899</v>
      </c>
      <c r="L113" s="201" t="s">
        <v>950</v>
      </c>
      <c r="M113" s="210">
        <v>4094.1612</v>
      </c>
      <c r="N113" s="210">
        <v>4099.7773333333325</v>
      </c>
      <c r="O113" s="210">
        <v>4105.3934666666646</v>
      </c>
      <c r="P113" s="210">
        <v>4111.0095999999976</v>
      </c>
      <c r="Q113" s="210">
        <v>4116.6257333333297</v>
      </c>
      <c r="R113" s="210">
        <v>4122.2418666666617</v>
      </c>
      <c r="S113" s="210">
        <v>4127.8579999999938</v>
      </c>
      <c r="T113" s="210">
        <v>4133.4741333333268</v>
      </c>
      <c r="U113" s="210">
        <v>4139.0902666666589</v>
      </c>
      <c r="V113" s="210">
        <v>4144.7064</v>
      </c>
      <c r="W113" s="210">
        <v>4149.7609199999915</v>
      </c>
      <c r="X113" s="210">
        <v>4154.8154400000003</v>
      </c>
      <c r="Y113" s="210">
        <v>4159.8699599999909</v>
      </c>
      <c r="Z113" s="210">
        <v>4164.9244799999997</v>
      </c>
      <c r="AA113" s="210">
        <v>4169.9789999999912</v>
      </c>
      <c r="AB113" s="210">
        <v>4175.03352</v>
      </c>
      <c r="AC113" s="210">
        <v>4180.0880399999915</v>
      </c>
      <c r="AD113" s="210">
        <v>4185.1425600000002</v>
      </c>
      <c r="AE113" s="210">
        <v>4190.1970799999917</v>
      </c>
      <c r="AF113" s="210">
        <v>4195.2515999999996</v>
      </c>
      <c r="AG113" s="210">
        <v>4200.3061199999911</v>
      </c>
      <c r="AH113" s="210">
        <v>4205.3606399999908</v>
      </c>
      <c r="AI113" s="210">
        <v>4210.4151599999914</v>
      </c>
      <c r="AJ113" s="210">
        <v>4215.4696799999911</v>
      </c>
      <c r="AK113" s="210">
        <v>4220.5241999999907</v>
      </c>
      <c r="AL113" s="210">
        <v>4225.5787199999913</v>
      </c>
      <c r="AM113" s="210">
        <v>4230.633239999991</v>
      </c>
      <c r="AN113" s="210">
        <v>4235.6877599999916</v>
      </c>
      <c r="AO113" s="210">
        <v>4240.7422799999913</v>
      </c>
      <c r="AP113" s="210">
        <v>4245.796799999991</v>
      </c>
      <c r="AQ113" s="204"/>
      <c r="AR113" s="204"/>
      <c r="AS113" s="204"/>
      <c r="AT113" s="204"/>
      <c r="AU113" s="204"/>
      <c r="AV113" s="204"/>
      <c r="AW113" s="204"/>
    </row>
    <row r="114" spans="1:67" ht="14.25" customHeight="1" thickTop="1" x14ac:dyDescent="0.2">
      <c r="G114" s="143"/>
      <c r="H114" s="393"/>
      <c r="J114" s="347"/>
      <c r="K114" s="199" t="s">
        <v>903</v>
      </c>
      <c r="L114" s="199" t="s">
        <v>948</v>
      </c>
      <c r="M114" s="211">
        <v>4001.9183999999914</v>
      </c>
      <c r="N114" s="211">
        <v>4063.4296059259186</v>
      </c>
      <c r="O114" s="211">
        <v>4125.2998637036981</v>
      </c>
      <c r="P114" s="211">
        <v>4187.5291733333288</v>
      </c>
      <c r="Q114" s="211">
        <v>4250.1175348148126</v>
      </c>
      <c r="R114" s="211">
        <v>4313.0649481481396</v>
      </c>
      <c r="S114" s="211">
        <v>4376.3714133333269</v>
      </c>
      <c r="T114" s="211">
        <v>4440.0369303703665</v>
      </c>
      <c r="U114" s="211">
        <v>4504.0614992592564</v>
      </c>
      <c r="V114" s="211">
        <v>4568.4451199999994</v>
      </c>
      <c r="W114" s="211">
        <v>4571.7285020327836</v>
      </c>
      <c r="X114" s="211">
        <v>4575.0121712786868</v>
      </c>
      <c r="Y114" s="211">
        <v>4578.2961277377044</v>
      </c>
      <c r="Z114" s="211">
        <v>4581.5803714098338</v>
      </c>
      <c r="AA114" s="211">
        <v>4584.8649022950758</v>
      </c>
      <c r="AB114" s="211">
        <v>4588.1497203934396</v>
      </c>
      <c r="AC114" s="211">
        <v>4591.4348257049151</v>
      </c>
      <c r="AD114" s="211">
        <v>4594.7202182295041</v>
      </c>
      <c r="AE114" s="211">
        <v>4598.0058979672049</v>
      </c>
      <c r="AF114" s="211">
        <v>4601.2918649180283</v>
      </c>
      <c r="AG114" s="211">
        <v>4604.5781190819635</v>
      </c>
      <c r="AH114" s="211">
        <v>4607.8646604590112</v>
      </c>
      <c r="AI114" s="211">
        <v>4611.1514890491799</v>
      </c>
      <c r="AJ114" s="211">
        <v>4614.438604852453</v>
      </c>
      <c r="AK114" s="211">
        <v>4617.7260078688478</v>
      </c>
      <c r="AL114" s="211">
        <v>4621.0136980983543</v>
      </c>
      <c r="AM114" s="211">
        <v>4624.3016755409835</v>
      </c>
      <c r="AN114" s="211">
        <v>4627.5899401967154</v>
      </c>
      <c r="AO114" s="211">
        <v>4630.8784920655689</v>
      </c>
      <c r="AP114" s="211">
        <v>4634.1673311475352</v>
      </c>
      <c r="AQ114" s="205"/>
      <c r="AR114" s="205"/>
      <c r="AS114" s="205"/>
      <c r="AT114" s="205"/>
      <c r="AU114" s="205"/>
      <c r="AV114" s="205"/>
      <c r="AW114" s="205"/>
    </row>
    <row r="115" spans="1:67" ht="14.25" customHeight="1" x14ac:dyDescent="0.2">
      <c r="G115" s="143"/>
      <c r="H115" s="393"/>
      <c r="J115" s="347"/>
      <c r="K115" s="140" t="s">
        <v>903</v>
      </c>
      <c r="L115" s="190" t="s">
        <v>949</v>
      </c>
      <c r="M115" s="213">
        <v>4001.9183999999914</v>
      </c>
      <c r="N115" s="213">
        <v>4032.6601599999972</v>
      </c>
      <c r="O115" s="213">
        <v>4063.4019199999939</v>
      </c>
      <c r="P115" s="213">
        <v>4094.1436799999915</v>
      </c>
      <c r="Q115" s="213">
        <v>4124.8854399999973</v>
      </c>
      <c r="R115" s="213">
        <v>4155.6271999999944</v>
      </c>
      <c r="S115" s="213">
        <v>4186.3689599999907</v>
      </c>
      <c r="T115" s="213">
        <v>4217.1107199999969</v>
      </c>
      <c r="U115" s="213">
        <v>4247.8524799999941</v>
      </c>
      <c r="V115" s="213">
        <v>4278.5942399999913</v>
      </c>
      <c r="W115" s="213">
        <v>4282.0526879999916</v>
      </c>
      <c r="X115" s="213">
        <v>4285.5111359999919</v>
      </c>
      <c r="Y115" s="213">
        <v>4288.9695839999913</v>
      </c>
      <c r="Z115" s="213">
        <v>4292.4280319999907</v>
      </c>
      <c r="AA115" s="213">
        <v>4295.886479999991</v>
      </c>
      <c r="AB115" s="213">
        <v>4299.3449279999913</v>
      </c>
      <c r="AC115" s="213">
        <v>4302.8033759999917</v>
      </c>
      <c r="AD115" s="213">
        <v>4306.2618239999911</v>
      </c>
      <c r="AE115" s="213">
        <v>4309.7202719999914</v>
      </c>
      <c r="AF115" s="213">
        <v>4313.1787199999999</v>
      </c>
      <c r="AG115" s="213">
        <v>4316.6371679999911</v>
      </c>
      <c r="AH115" s="213">
        <v>4320.0956159999996</v>
      </c>
      <c r="AI115" s="213">
        <v>4323.5540639999917</v>
      </c>
      <c r="AJ115" s="213">
        <v>4327.0125120000002</v>
      </c>
      <c r="AK115" s="213">
        <v>4330.4709599999996</v>
      </c>
      <c r="AL115" s="213">
        <v>4333.9294079999909</v>
      </c>
      <c r="AM115" s="213">
        <v>4337.3878559999912</v>
      </c>
      <c r="AN115" s="213">
        <v>4340.8463039999997</v>
      </c>
      <c r="AO115" s="213">
        <v>4344.3047519999909</v>
      </c>
      <c r="AP115" s="213">
        <v>4347.7631999999912</v>
      </c>
    </row>
    <row r="116" spans="1:67" ht="14.25" customHeight="1" thickBot="1" x14ac:dyDescent="0.25">
      <c r="G116" s="143"/>
      <c r="H116" s="393"/>
      <c r="J116" s="347"/>
      <c r="K116" s="201" t="s">
        <v>903</v>
      </c>
      <c r="L116" s="201" t="s">
        <v>950</v>
      </c>
      <c r="M116" s="210">
        <v>4001.9183999999914</v>
      </c>
      <c r="N116" s="210">
        <v>4007.4079999999944</v>
      </c>
      <c r="O116" s="210">
        <v>4012.8975999999971</v>
      </c>
      <c r="P116" s="210">
        <v>4018.3871999999915</v>
      </c>
      <c r="Q116" s="210">
        <v>4023.8767999999941</v>
      </c>
      <c r="R116" s="210">
        <v>4029.3663999999972</v>
      </c>
      <c r="S116" s="210">
        <v>4034.8559999999911</v>
      </c>
      <c r="T116" s="210">
        <v>4040.3455999999942</v>
      </c>
      <c r="U116" s="210">
        <v>4045.8351999999973</v>
      </c>
      <c r="V116" s="210">
        <v>4051.3247999999999</v>
      </c>
      <c r="W116" s="210">
        <v>4056.2654399999915</v>
      </c>
      <c r="X116" s="210">
        <v>4061.2060799999913</v>
      </c>
      <c r="Y116" s="210">
        <v>4066.1467199999911</v>
      </c>
      <c r="Z116" s="210">
        <v>4071.08736</v>
      </c>
      <c r="AA116" s="210">
        <v>4076.0279999999912</v>
      </c>
      <c r="AB116" s="210">
        <v>4080.9686399999914</v>
      </c>
      <c r="AC116" s="210">
        <v>4085.9092799999912</v>
      </c>
      <c r="AD116" s="210">
        <v>4090.8499199999915</v>
      </c>
      <c r="AE116" s="210">
        <v>4095.7905599999908</v>
      </c>
      <c r="AF116" s="210">
        <v>4100.7311999999911</v>
      </c>
      <c r="AG116" s="210">
        <v>4105.6718399999909</v>
      </c>
      <c r="AH116" s="210">
        <v>4110.6124799999916</v>
      </c>
      <c r="AI116" s="210">
        <v>4115.5531199999914</v>
      </c>
      <c r="AJ116" s="210">
        <v>4120.4937599999912</v>
      </c>
      <c r="AK116" s="210">
        <v>4125.4343999999919</v>
      </c>
      <c r="AL116" s="210">
        <v>4130.3750399999908</v>
      </c>
      <c r="AM116" s="210">
        <v>4135.3156799999915</v>
      </c>
      <c r="AN116" s="210">
        <v>4140.2563199999913</v>
      </c>
      <c r="AO116" s="210">
        <v>4145.1969599999911</v>
      </c>
      <c r="AP116" s="210">
        <v>4150.1375999999909</v>
      </c>
    </row>
    <row r="117" spans="1:67" ht="14.25" customHeight="1" thickTop="1" x14ac:dyDescent="0.2">
      <c r="G117" s="143"/>
      <c r="H117" s="393"/>
      <c r="J117" s="347"/>
      <c r="K117" s="199" t="s">
        <v>906</v>
      </c>
      <c r="L117" s="199" t="s">
        <v>948</v>
      </c>
      <c r="M117" s="211">
        <v>3895.4843999999998</v>
      </c>
      <c r="N117" s="211">
        <v>3955.7838059259216</v>
      </c>
      <c r="O117" s="211">
        <v>4016.4422637037042</v>
      </c>
      <c r="P117" s="211">
        <v>4077.4597733333294</v>
      </c>
      <c r="Q117" s="211">
        <v>4138.8363348148068</v>
      </c>
      <c r="R117" s="211">
        <v>4200.5719481481447</v>
      </c>
      <c r="S117" s="211">
        <v>4262.6666133333265</v>
      </c>
      <c r="T117" s="211">
        <v>4325.1203303703687</v>
      </c>
      <c r="U117" s="211">
        <v>4387.933099259254</v>
      </c>
      <c r="V117" s="211">
        <v>4451.1049199999916</v>
      </c>
      <c r="W117" s="211">
        <v>4454.0955839999997</v>
      </c>
      <c r="X117" s="211">
        <v>4457.0862479999914</v>
      </c>
      <c r="Y117" s="211">
        <v>4460.0769119999995</v>
      </c>
      <c r="Z117" s="211">
        <v>4463.0675759999913</v>
      </c>
      <c r="AA117" s="211">
        <v>4466.0582399999912</v>
      </c>
      <c r="AB117" s="211">
        <v>4469.0489040000002</v>
      </c>
      <c r="AC117" s="211">
        <v>4472.039567999992</v>
      </c>
      <c r="AD117" s="211">
        <v>4475.0302320000001</v>
      </c>
      <c r="AE117" s="211">
        <v>4478.0208959999918</v>
      </c>
      <c r="AF117" s="211">
        <v>4481.0115599999999</v>
      </c>
      <c r="AG117" s="211">
        <v>4484.0022239999917</v>
      </c>
      <c r="AH117" s="211">
        <v>4486.9928879999916</v>
      </c>
      <c r="AI117" s="211">
        <v>4489.9835519999997</v>
      </c>
      <c r="AJ117" s="211">
        <v>4492.9742159999914</v>
      </c>
      <c r="AK117" s="211">
        <v>4495.9648799999995</v>
      </c>
      <c r="AL117" s="211">
        <v>4498.9555439999913</v>
      </c>
      <c r="AM117" s="211">
        <v>4501.9462079999994</v>
      </c>
      <c r="AN117" s="211">
        <v>4504.9368719999911</v>
      </c>
      <c r="AO117" s="211">
        <v>4507.927535999992</v>
      </c>
      <c r="AP117" s="211">
        <v>4510.9182000000001</v>
      </c>
    </row>
    <row r="118" spans="1:67" ht="14.25" customHeight="1" x14ac:dyDescent="0.2">
      <c r="G118" s="143"/>
      <c r="H118" s="393"/>
      <c r="J118" s="347"/>
      <c r="K118" s="140" t="s">
        <v>906</v>
      </c>
      <c r="L118" s="190" t="s">
        <v>949</v>
      </c>
      <c r="M118" s="209">
        <v>3895.4843999999998</v>
      </c>
      <c r="N118" s="209">
        <v>3925.4085599999999</v>
      </c>
      <c r="O118" s="209">
        <v>3955.3327199999999</v>
      </c>
      <c r="P118" s="209">
        <v>3985.2568799999999</v>
      </c>
      <c r="Q118" s="209">
        <v>4015.1810399999999</v>
      </c>
      <c r="R118" s="209">
        <v>4045.1052</v>
      </c>
      <c r="S118" s="209">
        <v>4075.02936</v>
      </c>
      <c r="T118" s="209">
        <v>4104.95352</v>
      </c>
      <c r="U118" s="209">
        <v>4134.8776799999996</v>
      </c>
      <c r="V118" s="209">
        <v>4164.8018400000001</v>
      </c>
      <c r="W118" s="209">
        <v>4168.1683080000003</v>
      </c>
      <c r="X118" s="209">
        <v>4171.5347759999995</v>
      </c>
      <c r="Y118" s="209">
        <v>4174.9012439999997</v>
      </c>
      <c r="Z118" s="209">
        <v>4178.2677119999998</v>
      </c>
      <c r="AA118" s="209">
        <v>4181.63418</v>
      </c>
      <c r="AB118" s="209">
        <v>4185.0006480000002</v>
      </c>
      <c r="AC118" s="209">
        <v>4188.3671160000004</v>
      </c>
      <c r="AD118" s="209">
        <v>4191.7335839999996</v>
      </c>
      <c r="AE118" s="209">
        <v>4195.1000519999998</v>
      </c>
      <c r="AF118" s="209">
        <v>4198.4665199999999</v>
      </c>
      <c r="AG118" s="209">
        <v>4201.8329880000001</v>
      </c>
      <c r="AH118" s="209">
        <v>4205.1994560000003</v>
      </c>
      <c r="AI118" s="209">
        <v>4208.5659240000005</v>
      </c>
      <c r="AJ118" s="209">
        <v>4211.9323920000006</v>
      </c>
      <c r="AK118" s="209">
        <v>4215.2988599999999</v>
      </c>
      <c r="AL118" s="209">
        <v>4218.665328</v>
      </c>
      <c r="AM118" s="209">
        <v>4222.0317960000002</v>
      </c>
      <c r="AN118" s="209">
        <v>4225.3982639999995</v>
      </c>
      <c r="AO118" s="209">
        <v>4228.7647319999996</v>
      </c>
      <c r="AP118" s="209">
        <v>4232.1311999999998</v>
      </c>
    </row>
    <row r="119" spans="1:67" ht="14.25" customHeight="1" thickBot="1" x14ac:dyDescent="0.25">
      <c r="G119" s="143"/>
      <c r="H119" s="393"/>
      <c r="J119" s="347"/>
      <c r="K119" s="201" t="s">
        <v>906</v>
      </c>
      <c r="L119" s="201" t="s">
        <v>950</v>
      </c>
      <c r="M119" s="210">
        <v>3895.4843999999998</v>
      </c>
      <c r="N119" s="210">
        <v>3900.828</v>
      </c>
      <c r="O119" s="210">
        <v>3906.1715999999997</v>
      </c>
      <c r="P119" s="210">
        <v>3911.5151999999998</v>
      </c>
      <c r="Q119" s="210">
        <v>3916.8588000000004</v>
      </c>
      <c r="R119" s="210">
        <v>3922.2024000000001</v>
      </c>
      <c r="S119" s="210">
        <v>3927.5460000000003</v>
      </c>
      <c r="T119" s="210">
        <v>3932.8896000000004</v>
      </c>
      <c r="U119" s="210">
        <v>3938.2332000000001</v>
      </c>
      <c r="V119" s="210">
        <v>3943.5768000000003</v>
      </c>
      <c r="W119" s="210">
        <v>3948.3860399999999</v>
      </c>
      <c r="X119" s="210">
        <v>3953.1952799999999</v>
      </c>
      <c r="Y119" s="210">
        <v>3958.00452</v>
      </c>
      <c r="Z119" s="210">
        <v>3962.81376</v>
      </c>
      <c r="AA119" s="210">
        <v>3967.623</v>
      </c>
      <c r="AB119" s="210">
        <v>3972.4322400000001</v>
      </c>
      <c r="AC119" s="210">
        <v>3977.2414800000001</v>
      </c>
      <c r="AD119" s="210">
        <v>3982.0507199999997</v>
      </c>
      <c r="AE119" s="210">
        <v>3986.8599599999998</v>
      </c>
      <c r="AF119" s="210">
        <v>3991.6692000000003</v>
      </c>
      <c r="AG119" s="210">
        <v>3996.4784399999999</v>
      </c>
      <c r="AH119" s="210">
        <v>4001.2876799999999</v>
      </c>
      <c r="AI119" s="210">
        <v>4006.09692</v>
      </c>
      <c r="AJ119" s="210">
        <v>4010.90616</v>
      </c>
      <c r="AK119" s="210">
        <v>4015.7154</v>
      </c>
      <c r="AL119" s="210">
        <v>4020.5246399999996</v>
      </c>
      <c r="AM119" s="210">
        <v>4025.3338800000001</v>
      </c>
      <c r="AN119" s="210">
        <v>4030.1431200000002</v>
      </c>
      <c r="AO119" s="210">
        <v>4034.9523599999998</v>
      </c>
      <c r="AP119" s="210">
        <v>4039.7616000000003</v>
      </c>
    </row>
    <row r="120" spans="1:67" ht="14.25" customHeight="1" thickTop="1" x14ac:dyDescent="0.2">
      <c r="G120" s="143"/>
      <c r="H120" s="393"/>
      <c r="J120" s="347"/>
      <c r="K120" s="199" t="s">
        <v>909</v>
      </c>
      <c r="L120" s="199" t="s">
        <v>948</v>
      </c>
      <c r="M120" s="211">
        <v>3767.7635999999998</v>
      </c>
      <c r="N120" s="211">
        <v>3826.6088459259217</v>
      </c>
      <c r="O120" s="211">
        <v>3885.8131437037041</v>
      </c>
      <c r="P120" s="211">
        <v>3945.3764933333296</v>
      </c>
      <c r="Q120" s="211">
        <v>4005.2988948148072</v>
      </c>
      <c r="R120" s="211">
        <v>4065.5803481481453</v>
      </c>
      <c r="S120" s="211">
        <v>4126.2208533333269</v>
      </c>
      <c r="T120" s="211">
        <v>4187.2204103703689</v>
      </c>
      <c r="U120" s="211">
        <v>4248.579019259254</v>
      </c>
      <c r="V120" s="211">
        <v>4310.2966800000004</v>
      </c>
      <c r="W120" s="211">
        <v>4312.9360823606539</v>
      </c>
      <c r="X120" s="211">
        <v>4315.5751400655718</v>
      </c>
      <c r="Y120" s="211">
        <v>4318.2138531147466</v>
      </c>
      <c r="Z120" s="211">
        <v>4320.8522215081948</v>
      </c>
      <c r="AA120" s="211">
        <v>4323.4902452458982</v>
      </c>
      <c r="AB120" s="211">
        <v>4326.1279243278677</v>
      </c>
      <c r="AC120" s="211">
        <v>4328.7652587540933</v>
      </c>
      <c r="AD120" s="211">
        <v>4331.4022485245832</v>
      </c>
      <c r="AE120" s="211">
        <v>4334.0388936393383</v>
      </c>
      <c r="AF120" s="211">
        <v>4336.6751940983577</v>
      </c>
      <c r="AG120" s="211">
        <v>4339.3111499016341</v>
      </c>
      <c r="AH120" s="211">
        <v>4341.9467610491747</v>
      </c>
      <c r="AI120" s="211">
        <v>4344.5820275409806</v>
      </c>
      <c r="AJ120" s="211">
        <v>4347.2169493770425</v>
      </c>
      <c r="AK120" s="211">
        <v>4349.8515265573687</v>
      </c>
      <c r="AL120" s="211">
        <v>4352.4857590819602</v>
      </c>
      <c r="AM120" s="211">
        <v>4355.1196469508168</v>
      </c>
      <c r="AN120" s="211">
        <v>4357.7531901639295</v>
      </c>
      <c r="AO120" s="211">
        <v>4360.3863887213065</v>
      </c>
      <c r="AP120" s="211">
        <v>4363.0192426229496</v>
      </c>
    </row>
    <row r="121" spans="1:67" ht="14.25" customHeight="1" x14ac:dyDescent="0.2">
      <c r="G121" s="143"/>
      <c r="H121" s="393"/>
      <c r="J121" s="347"/>
      <c r="K121" s="140" t="s">
        <v>909</v>
      </c>
      <c r="L121" s="190" t="s">
        <v>949</v>
      </c>
      <c r="M121" s="209">
        <v>3767.7635999999998</v>
      </c>
      <c r="N121" s="209">
        <v>3796.7066400000003</v>
      </c>
      <c r="O121" s="209">
        <v>3825.64968</v>
      </c>
      <c r="P121" s="209">
        <v>3854.5927200000001</v>
      </c>
      <c r="Q121" s="209">
        <v>3883.5357599999998</v>
      </c>
      <c r="R121" s="209">
        <v>3912.4788000000003</v>
      </c>
      <c r="S121" s="209">
        <v>3941.42184</v>
      </c>
      <c r="T121" s="209">
        <v>3970.3648799999996</v>
      </c>
      <c r="U121" s="209">
        <v>3999.3079200000002</v>
      </c>
      <c r="V121" s="209">
        <v>4028.2509599999998</v>
      </c>
      <c r="W121" s="209">
        <v>4031.5070519999999</v>
      </c>
      <c r="X121" s="209">
        <v>4034.763144</v>
      </c>
      <c r="Y121" s="209">
        <v>4038.0192360000001</v>
      </c>
      <c r="Z121" s="209">
        <v>4041.2753279999997</v>
      </c>
      <c r="AA121" s="209">
        <v>4044.5314200000003</v>
      </c>
      <c r="AB121" s="209">
        <v>4047.7875119999999</v>
      </c>
      <c r="AC121" s="209">
        <v>4051.0436040000004</v>
      </c>
      <c r="AD121" s="209">
        <v>4054.299696</v>
      </c>
      <c r="AE121" s="209">
        <v>4057.5557879999997</v>
      </c>
      <c r="AF121" s="209">
        <v>4060.8118800000002</v>
      </c>
      <c r="AG121" s="209">
        <v>4064.0679719999998</v>
      </c>
      <c r="AH121" s="209">
        <v>4067.3240639999999</v>
      </c>
      <c r="AI121" s="209">
        <v>4070.580156</v>
      </c>
      <c r="AJ121" s="209">
        <v>4073.8362480000001</v>
      </c>
      <c r="AK121" s="209">
        <v>4077.0923399999997</v>
      </c>
      <c r="AL121" s="209">
        <v>4080.3484320000002</v>
      </c>
      <c r="AM121" s="209">
        <v>4083.6045239999999</v>
      </c>
      <c r="AN121" s="209">
        <v>4086.8606160000004</v>
      </c>
      <c r="AO121" s="209">
        <v>4090.116708</v>
      </c>
      <c r="AP121" s="209">
        <v>4093.3727999999996</v>
      </c>
    </row>
    <row r="122" spans="1:67" ht="14.25" customHeight="1" thickBot="1" x14ac:dyDescent="0.25">
      <c r="G122" s="143"/>
      <c r="H122" s="393"/>
      <c r="J122" s="347"/>
      <c r="K122" s="201" t="s">
        <v>909</v>
      </c>
      <c r="L122" s="201" t="s">
        <v>950</v>
      </c>
      <c r="M122" s="210">
        <v>3767.7635999999998</v>
      </c>
      <c r="N122" s="210">
        <v>3772.9320000000002</v>
      </c>
      <c r="O122" s="210">
        <v>3778.1004000000003</v>
      </c>
      <c r="P122" s="210">
        <v>3783.2687999999998</v>
      </c>
      <c r="Q122" s="210">
        <v>3788.4372000000003</v>
      </c>
      <c r="R122" s="210">
        <v>3793.6055999999999</v>
      </c>
      <c r="S122" s="210">
        <v>3798.7739999999999</v>
      </c>
      <c r="T122" s="210">
        <v>3803.9423999999999</v>
      </c>
      <c r="U122" s="210">
        <v>3809.1107999999999</v>
      </c>
      <c r="V122" s="210">
        <v>3814.2791999999999</v>
      </c>
      <c r="W122" s="210">
        <v>3818.9307599999997</v>
      </c>
      <c r="X122" s="210">
        <v>3823.58232</v>
      </c>
      <c r="Y122" s="210">
        <v>3828.2338799999998</v>
      </c>
      <c r="Z122" s="210">
        <v>3832.88544</v>
      </c>
      <c r="AA122" s="210">
        <v>3837.5369999999912</v>
      </c>
      <c r="AB122" s="210">
        <v>3842.1885599999914</v>
      </c>
      <c r="AC122" s="210">
        <v>3846.8401199999912</v>
      </c>
      <c r="AD122" s="210">
        <v>3851.4916799999914</v>
      </c>
      <c r="AE122" s="210">
        <v>3856.1432399999912</v>
      </c>
      <c r="AF122" s="210">
        <v>3860.7947999999915</v>
      </c>
      <c r="AG122" s="210">
        <v>3865.4463599999913</v>
      </c>
      <c r="AH122" s="210">
        <v>3870.0979199999915</v>
      </c>
      <c r="AI122" s="210">
        <v>3874.7494799999913</v>
      </c>
      <c r="AJ122" s="210">
        <v>3879.4010399999916</v>
      </c>
      <c r="AK122" s="210">
        <v>3884.0525999999909</v>
      </c>
      <c r="AL122" s="210">
        <v>3888.7041599999911</v>
      </c>
      <c r="AM122" s="210">
        <v>3893.3557199999909</v>
      </c>
      <c r="AN122" s="210">
        <v>3898.0072799999912</v>
      </c>
      <c r="AO122" s="210">
        <v>3902.658839999991</v>
      </c>
      <c r="AP122" s="210">
        <v>3907.3103999999912</v>
      </c>
    </row>
    <row r="123" spans="1:67" ht="14.25" customHeight="1" thickTop="1" x14ac:dyDescent="0.2">
      <c r="G123" s="143"/>
      <c r="H123" s="393"/>
      <c r="J123" s="347"/>
      <c r="K123" s="199" t="s">
        <v>912</v>
      </c>
      <c r="L123" s="199" t="s">
        <v>948</v>
      </c>
      <c r="M123" s="211">
        <v>3569.0868</v>
      </c>
      <c r="N123" s="211">
        <v>3625.6700192592566</v>
      </c>
      <c r="O123" s="211">
        <v>3682.6122903703658</v>
      </c>
      <c r="P123" s="211">
        <v>3739.9136133333263</v>
      </c>
      <c r="Q123" s="211">
        <v>3797.5739881481481</v>
      </c>
      <c r="R123" s="211">
        <v>3855.5934148148131</v>
      </c>
      <c r="S123" s="211">
        <v>3913.9718933333293</v>
      </c>
      <c r="T123" s="211">
        <v>3972.7094237036981</v>
      </c>
      <c r="U123" s="211">
        <v>4031.8060059259187</v>
      </c>
      <c r="V123" s="211">
        <v>4091.2616399999997</v>
      </c>
      <c r="W123" s="211">
        <v>4093.3546353661154</v>
      </c>
      <c r="X123" s="211">
        <v>4095.4467499453549</v>
      </c>
      <c r="Y123" s="211">
        <v>4097.5379837377013</v>
      </c>
      <c r="Z123" s="211">
        <v>4099.6283367431633</v>
      </c>
      <c r="AA123" s="211">
        <v>4101.71780896174</v>
      </c>
      <c r="AB123" s="211">
        <v>4103.8064003934423</v>
      </c>
      <c r="AC123" s="211">
        <v>4105.8941110382511</v>
      </c>
      <c r="AD123" s="211">
        <v>4107.9809408961746</v>
      </c>
      <c r="AE123" s="211">
        <v>4110.0668899672055</v>
      </c>
      <c r="AF123" s="211">
        <v>4112.1519582513602</v>
      </c>
      <c r="AG123" s="211">
        <v>4114.2361457486304</v>
      </c>
      <c r="AH123" s="211">
        <v>4116.3194524590172</v>
      </c>
      <c r="AI123" s="211">
        <v>4118.4018783825095</v>
      </c>
      <c r="AJ123" s="211">
        <v>4120.4834235191183</v>
      </c>
      <c r="AK123" s="211">
        <v>4122.5640878688509</v>
      </c>
      <c r="AL123" s="211">
        <v>4124.6438714316901</v>
      </c>
      <c r="AM123" s="211">
        <v>4126.7227742076448</v>
      </c>
      <c r="AN123" s="211">
        <v>4128.8007961967151</v>
      </c>
      <c r="AO123" s="211">
        <v>4130.8779373989009</v>
      </c>
      <c r="AP123" s="211">
        <v>4132.9541978142024</v>
      </c>
    </row>
    <row r="124" spans="1:67" s="204" customFormat="1" ht="14.25" customHeight="1" thickBot="1" x14ac:dyDescent="0.25">
      <c r="A124" s="135"/>
      <c r="B124" s="135"/>
      <c r="C124" s="135"/>
      <c r="D124" s="135"/>
      <c r="E124" s="135"/>
      <c r="F124" s="135"/>
      <c r="G124" s="143"/>
      <c r="H124" s="393"/>
      <c r="I124" s="135"/>
      <c r="J124" s="347"/>
      <c r="K124" s="140" t="s">
        <v>912</v>
      </c>
      <c r="L124" s="190" t="s">
        <v>949</v>
      </c>
      <c r="M124" s="209">
        <v>3569.0868</v>
      </c>
      <c r="N124" s="209">
        <v>3596.5036533333268</v>
      </c>
      <c r="O124" s="209">
        <v>3623.9205066666618</v>
      </c>
      <c r="P124" s="209">
        <v>3651.3373599999968</v>
      </c>
      <c r="Q124" s="209">
        <v>3678.7542133333322</v>
      </c>
      <c r="R124" s="209">
        <v>3706.171066666659</v>
      </c>
      <c r="S124" s="209">
        <v>3733.5879199999945</v>
      </c>
      <c r="T124" s="209">
        <v>3761.0047733333295</v>
      </c>
      <c r="U124" s="209">
        <v>3788.4216266666645</v>
      </c>
      <c r="V124" s="209">
        <v>3815.8384799999999</v>
      </c>
      <c r="W124" s="209">
        <v>3818.9228760000001</v>
      </c>
      <c r="X124" s="209">
        <v>3822.0072719999998</v>
      </c>
      <c r="Y124" s="209">
        <v>3825.091668</v>
      </c>
      <c r="Z124" s="209">
        <v>3828.1760640000002</v>
      </c>
      <c r="AA124" s="209">
        <v>3831.26046</v>
      </c>
      <c r="AB124" s="209">
        <v>3834.3448560000002</v>
      </c>
      <c r="AC124" s="209">
        <v>3837.4292520000004</v>
      </c>
      <c r="AD124" s="209">
        <v>3840.5136480000001</v>
      </c>
      <c r="AE124" s="209">
        <v>3843.5980439999912</v>
      </c>
      <c r="AF124" s="209">
        <v>3846.68244</v>
      </c>
      <c r="AG124" s="209">
        <v>3849.7668360000002</v>
      </c>
      <c r="AH124" s="209">
        <v>3852.8512320000004</v>
      </c>
      <c r="AI124" s="209">
        <v>3855.9356279999997</v>
      </c>
      <c r="AJ124" s="209">
        <v>3859.0200239999999</v>
      </c>
      <c r="AK124" s="209">
        <v>3862.1044199999997</v>
      </c>
      <c r="AL124" s="209">
        <v>3865.1888159999999</v>
      </c>
      <c r="AM124" s="209">
        <v>3868.2732120000001</v>
      </c>
      <c r="AN124" s="209">
        <v>3871.3576079999998</v>
      </c>
      <c r="AO124" s="209">
        <v>3874.442004</v>
      </c>
      <c r="AP124" s="209">
        <v>3877.5263999999997</v>
      </c>
      <c r="AQ124" s="135"/>
      <c r="AR124" s="135"/>
      <c r="AS124" s="135"/>
      <c r="AT124" s="135"/>
      <c r="AU124" s="135"/>
      <c r="AV124" s="135"/>
      <c r="AW124" s="135"/>
      <c r="AX124" s="135"/>
      <c r="AY124" s="135"/>
      <c r="AZ124" s="135"/>
      <c r="BA124" s="135"/>
      <c r="BB124" s="135"/>
      <c r="BC124" s="135"/>
      <c r="BD124" s="135"/>
      <c r="BE124" s="135"/>
      <c r="BF124" s="135"/>
      <c r="BG124" s="135"/>
      <c r="BH124" s="135"/>
      <c r="BI124" s="135"/>
      <c r="BJ124" s="135"/>
      <c r="BK124" s="135"/>
      <c r="BL124" s="135"/>
      <c r="BM124" s="135"/>
      <c r="BN124" s="135"/>
      <c r="BO124" s="135"/>
    </row>
    <row r="125" spans="1:67" s="205" customFormat="1" ht="14.25" customHeight="1" thickTop="1" thickBot="1" x14ac:dyDescent="0.25">
      <c r="A125" s="135"/>
      <c r="B125" s="135"/>
      <c r="C125" s="135"/>
      <c r="D125" s="135"/>
      <c r="E125" s="135"/>
      <c r="F125" s="135"/>
      <c r="G125" s="143"/>
      <c r="H125" s="393"/>
      <c r="I125" s="135"/>
      <c r="J125" s="347"/>
      <c r="K125" s="201" t="s">
        <v>912</v>
      </c>
      <c r="L125" s="201" t="s">
        <v>950</v>
      </c>
      <c r="M125" s="210">
        <v>3569.0868</v>
      </c>
      <c r="N125" s="210">
        <v>3573.982666666659</v>
      </c>
      <c r="O125" s="210">
        <v>3578.8785333333267</v>
      </c>
      <c r="P125" s="210">
        <v>3583.7743999999943</v>
      </c>
      <c r="Q125" s="210">
        <v>3588.670266666662</v>
      </c>
      <c r="R125" s="210">
        <v>3593.5661333333296</v>
      </c>
      <c r="S125" s="210">
        <v>3598.4619999999973</v>
      </c>
      <c r="T125" s="210">
        <v>3603.3578666666649</v>
      </c>
      <c r="U125" s="210">
        <v>3608.2537333333325</v>
      </c>
      <c r="V125" s="210">
        <v>3613.1495999999997</v>
      </c>
      <c r="W125" s="210">
        <v>3617.5558799999912</v>
      </c>
      <c r="X125" s="210">
        <v>3621.96216</v>
      </c>
      <c r="Y125" s="210">
        <v>3626.3684399999997</v>
      </c>
      <c r="Z125" s="210">
        <v>3630.7747199999999</v>
      </c>
      <c r="AA125" s="210">
        <v>3635.1809999999909</v>
      </c>
      <c r="AB125" s="210">
        <v>3639.5872799999916</v>
      </c>
      <c r="AC125" s="210">
        <v>3643.9935599999912</v>
      </c>
      <c r="AD125" s="210">
        <v>3648.3998399999914</v>
      </c>
      <c r="AE125" s="210">
        <v>3652.8061199999911</v>
      </c>
      <c r="AF125" s="210">
        <v>3657.2123999999908</v>
      </c>
      <c r="AG125" s="210">
        <v>3661.6186799999914</v>
      </c>
      <c r="AH125" s="210">
        <v>3666.0249599999911</v>
      </c>
      <c r="AI125" s="210">
        <v>3670.4312399999912</v>
      </c>
      <c r="AJ125" s="210">
        <v>3674.8375199999909</v>
      </c>
      <c r="AK125" s="210">
        <v>3679.2437999999916</v>
      </c>
      <c r="AL125" s="210">
        <v>3683.6500799999912</v>
      </c>
      <c r="AM125" s="210">
        <v>3688.0563599999914</v>
      </c>
      <c r="AN125" s="210">
        <v>3692.4626399999911</v>
      </c>
      <c r="AO125" s="210">
        <v>3696.8689199999912</v>
      </c>
      <c r="AP125" s="210">
        <v>3701.2751999999914</v>
      </c>
      <c r="AQ125" s="135"/>
      <c r="AR125" s="135"/>
      <c r="AS125" s="135"/>
      <c r="AT125" s="135"/>
      <c r="AU125" s="135"/>
      <c r="AV125" s="135"/>
      <c r="AW125" s="135"/>
      <c r="AX125" s="135"/>
      <c r="AY125" s="135"/>
      <c r="AZ125" s="135"/>
      <c r="BA125" s="135"/>
      <c r="BB125" s="135"/>
      <c r="BC125" s="135"/>
      <c r="BD125" s="135"/>
      <c r="BE125" s="135"/>
      <c r="BF125" s="135"/>
      <c r="BG125" s="135"/>
      <c r="BH125" s="135"/>
      <c r="BI125" s="135"/>
      <c r="BJ125" s="135"/>
      <c r="BK125" s="135"/>
      <c r="BL125" s="135"/>
      <c r="BM125" s="135"/>
      <c r="BN125" s="135"/>
      <c r="BO125" s="135"/>
    </row>
    <row r="126" spans="1:67" ht="14.25" customHeight="1" thickTop="1" x14ac:dyDescent="0.2">
      <c r="G126" s="143"/>
      <c r="H126" s="393"/>
      <c r="J126" s="347"/>
      <c r="K126" s="199" t="s">
        <v>915</v>
      </c>
      <c r="L126" s="199" t="s">
        <v>948</v>
      </c>
      <c r="M126" s="211">
        <v>3292.3584000000001</v>
      </c>
      <c r="N126" s="211">
        <v>3345.7909392592542</v>
      </c>
      <c r="O126" s="211">
        <v>3399.5825303703687</v>
      </c>
      <c r="P126" s="211">
        <v>3453.7331733333262</v>
      </c>
      <c r="Q126" s="211">
        <v>3508.2428681481451</v>
      </c>
      <c r="R126" s="211">
        <v>3563.1116148148071</v>
      </c>
      <c r="S126" s="211">
        <v>3618.3394133333295</v>
      </c>
      <c r="T126" s="211">
        <v>3673.9262637037036</v>
      </c>
      <c r="U126" s="211">
        <v>3729.8721659259218</v>
      </c>
      <c r="V126" s="211">
        <v>3786.1771199999998</v>
      </c>
      <c r="W126" s="211">
        <v>3787.509048480867</v>
      </c>
      <c r="X126" s="211">
        <v>3788.8393494207576</v>
      </c>
      <c r="Y126" s="211">
        <v>3790.1680228196701</v>
      </c>
      <c r="Z126" s="211">
        <v>3791.4950686775883</v>
      </c>
      <c r="AA126" s="211">
        <v>3792.8204869945293</v>
      </c>
      <c r="AB126" s="211">
        <v>3794.1442777704842</v>
      </c>
      <c r="AC126" s="211">
        <v>3795.4664410054615</v>
      </c>
      <c r="AD126" s="211">
        <v>3796.7869766994536</v>
      </c>
      <c r="AE126" s="211">
        <v>3798.1058848524503</v>
      </c>
      <c r="AF126" s="211">
        <v>3799.4231654644786</v>
      </c>
      <c r="AG126" s="211">
        <v>3800.7388185355126</v>
      </c>
      <c r="AH126" s="211">
        <v>3802.0528440655689</v>
      </c>
      <c r="AI126" s="211">
        <v>3803.3652420546396</v>
      </c>
      <c r="AJ126" s="211">
        <v>3804.6760125027236</v>
      </c>
      <c r="AK126" s="211">
        <v>3805.9851554098304</v>
      </c>
      <c r="AL126" s="211">
        <v>3807.292670775952</v>
      </c>
      <c r="AM126" s="211">
        <v>3808.598558601087</v>
      </c>
      <c r="AN126" s="211">
        <v>3809.9028188852449</v>
      </c>
      <c r="AO126" s="211">
        <v>3811.2054516284084</v>
      </c>
      <c r="AP126" s="211">
        <v>3812.5064568305943</v>
      </c>
    </row>
    <row r="127" spans="1:67" ht="14.25" customHeight="1" x14ac:dyDescent="0.2">
      <c r="G127" s="143"/>
      <c r="H127" s="393"/>
      <c r="J127" s="347"/>
      <c r="K127" s="140" t="s">
        <v>915</v>
      </c>
      <c r="L127" s="190" t="s">
        <v>949</v>
      </c>
      <c r="M127" s="209">
        <v>3292.3584000000001</v>
      </c>
      <c r="N127" s="209">
        <v>3317.6494933333324</v>
      </c>
      <c r="O127" s="209">
        <v>3342.9405866666648</v>
      </c>
      <c r="P127" s="209">
        <v>3368.2316799999967</v>
      </c>
      <c r="Q127" s="209">
        <v>3393.522773333329</v>
      </c>
      <c r="R127" s="209">
        <v>3418.8138666666619</v>
      </c>
      <c r="S127" s="209">
        <v>3444.1049599999942</v>
      </c>
      <c r="T127" s="209">
        <v>3469.3960533333266</v>
      </c>
      <c r="U127" s="209">
        <v>3494.6871466666589</v>
      </c>
      <c r="V127" s="209">
        <v>3519.9782399999999</v>
      </c>
      <c r="W127" s="209">
        <v>3522.8234879999995</v>
      </c>
      <c r="X127" s="209">
        <v>3525.6687360000001</v>
      </c>
      <c r="Y127" s="209">
        <v>3528.5139840000002</v>
      </c>
      <c r="Z127" s="209">
        <v>3531.3592320000002</v>
      </c>
      <c r="AA127" s="209">
        <v>3534.2044799999999</v>
      </c>
      <c r="AB127" s="209">
        <v>3537.049728</v>
      </c>
      <c r="AC127" s="209">
        <v>3539.894976</v>
      </c>
      <c r="AD127" s="209">
        <v>3542.7402240000001</v>
      </c>
      <c r="AE127" s="209">
        <v>3545.5854719999998</v>
      </c>
      <c r="AF127" s="209">
        <v>3548.4307199999998</v>
      </c>
      <c r="AG127" s="209">
        <v>3551.2759679999999</v>
      </c>
      <c r="AH127" s="209">
        <v>3554.121216</v>
      </c>
      <c r="AI127" s="209">
        <v>3556.9664639999996</v>
      </c>
      <c r="AJ127" s="209">
        <v>3559.8117119999997</v>
      </c>
      <c r="AK127" s="209">
        <v>3562.6569599999998</v>
      </c>
      <c r="AL127" s="209">
        <v>3565.5022080000003</v>
      </c>
      <c r="AM127" s="209">
        <v>3568.347456</v>
      </c>
      <c r="AN127" s="209">
        <v>3571.192704</v>
      </c>
      <c r="AO127" s="209">
        <v>3574.0379520000001</v>
      </c>
      <c r="AP127" s="209">
        <v>3576.8832000000002</v>
      </c>
    </row>
    <row r="128" spans="1:67" ht="14.25" customHeight="1" thickBot="1" x14ac:dyDescent="0.25">
      <c r="G128" s="143"/>
      <c r="H128" s="393"/>
      <c r="J128" s="347"/>
      <c r="K128" s="201" t="s">
        <v>915</v>
      </c>
      <c r="L128" s="201" t="s">
        <v>950</v>
      </c>
      <c r="M128" s="210">
        <v>3292.3584000000001</v>
      </c>
      <c r="N128" s="210">
        <v>3296.8746666666616</v>
      </c>
      <c r="O128" s="210">
        <v>3301.3909333333322</v>
      </c>
      <c r="P128" s="210">
        <v>3305.9071999999942</v>
      </c>
      <c r="Q128" s="210">
        <v>3310.4234666666644</v>
      </c>
      <c r="R128" s="210">
        <v>3314.9397333333268</v>
      </c>
      <c r="S128" s="210">
        <v>3319.4559999999974</v>
      </c>
      <c r="T128" s="210">
        <v>3323.9722666666589</v>
      </c>
      <c r="U128" s="210">
        <v>3328.4885333333295</v>
      </c>
      <c r="V128" s="210">
        <v>3333.0047999999997</v>
      </c>
      <c r="W128" s="210">
        <v>3337.0694400000002</v>
      </c>
      <c r="X128" s="210">
        <v>3341.1340800000003</v>
      </c>
      <c r="Y128" s="210">
        <v>3345.1987199999999</v>
      </c>
      <c r="Z128" s="210">
        <v>3349.2633599999999</v>
      </c>
      <c r="AA128" s="210">
        <v>3353.328</v>
      </c>
      <c r="AB128" s="210">
        <v>3357.39264</v>
      </c>
      <c r="AC128" s="210">
        <v>3361.4572800000001</v>
      </c>
      <c r="AD128" s="210">
        <v>3365.5219199999997</v>
      </c>
      <c r="AE128" s="210">
        <v>3369.5865600000002</v>
      </c>
      <c r="AF128" s="210">
        <v>3373.6512000000002</v>
      </c>
      <c r="AG128" s="210">
        <v>3377.7158399999998</v>
      </c>
      <c r="AH128" s="210">
        <v>3381.7804799999913</v>
      </c>
      <c r="AI128" s="210">
        <v>3385.8451199999913</v>
      </c>
      <c r="AJ128" s="210">
        <v>3389.9097599999909</v>
      </c>
      <c r="AK128" s="210">
        <v>3393.9743999999914</v>
      </c>
      <c r="AL128" s="210">
        <v>3398.0390399999915</v>
      </c>
      <c r="AM128" s="210">
        <v>3402.1036799999911</v>
      </c>
      <c r="AN128" s="210">
        <v>3406.1683199999911</v>
      </c>
      <c r="AO128" s="210">
        <v>3410.2329599999998</v>
      </c>
      <c r="AP128" s="210">
        <v>3414.2975999999912</v>
      </c>
    </row>
    <row r="129" spans="7:42" ht="14.25" customHeight="1" thickTop="1" x14ac:dyDescent="0.2">
      <c r="G129" s="143"/>
      <c r="H129" s="393"/>
      <c r="J129" s="347"/>
      <c r="K129" s="199" t="s">
        <v>918</v>
      </c>
      <c r="L129" s="199" t="s">
        <v>948</v>
      </c>
      <c r="M129" s="211">
        <v>2973.0564000000004</v>
      </c>
      <c r="N129" s="211">
        <v>3022.8535392592544</v>
      </c>
      <c r="O129" s="211">
        <v>3073.0097303703687</v>
      </c>
      <c r="P129" s="211">
        <v>3123.5249733333267</v>
      </c>
      <c r="Q129" s="211">
        <v>3174.399268148145</v>
      </c>
      <c r="R129" s="211">
        <v>3225.6326148148073</v>
      </c>
      <c r="S129" s="211">
        <v>3277.2250133333296</v>
      </c>
      <c r="T129" s="211">
        <v>3329.1764637036954</v>
      </c>
      <c r="U129" s="211">
        <v>3381.4869659259216</v>
      </c>
      <c r="V129" s="211">
        <v>3434.15652</v>
      </c>
      <c r="W129" s="211">
        <v>3436.4639039999997</v>
      </c>
      <c r="X129" s="211">
        <v>3438.7712879999999</v>
      </c>
      <c r="Y129" s="211">
        <v>3441.0786719999996</v>
      </c>
      <c r="Z129" s="211">
        <v>3443.3860559999998</v>
      </c>
      <c r="AA129" s="211">
        <v>3445.69344</v>
      </c>
      <c r="AB129" s="211">
        <v>3448.0008240000002</v>
      </c>
      <c r="AC129" s="211">
        <v>3450.3082080000004</v>
      </c>
      <c r="AD129" s="211">
        <v>3452.6155920000001</v>
      </c>
      <c r="AE129" s="211">
        <v>3454.9229760000003</v>
      </c>
      <c r="AF129" s="211">
        <v>3457.23036</v>
      </c>
      <c r="AG129" s="211">
        <v>3459.5377440000002</v>
      </c>
      <c r="AH129" s="211">
        <v>3461.8451279999999</v>
      </c>
      <c r="AI129" s="211">
        <v>3464.1525120000001</v>
      </c>
      <c r="AJ129" s="211">
        <v>3466.4598960000003</v>
      </c>
      <c r="AK129" s="211">
        <v>3468.76728</v>
      </c>
      <c r="AL129" s="211">
        <v>3471.0746640000002</v>
      </c>
      <c r="AM129" s="211">
        <v>3473.3820479999999</v>
      </c>
      <c r="AN129" s="211">
        <v>3475.6894320000001</v>
      </c>
      <c r="AO129" s="211">
        <v>3477.9968159999999</v>
      </c>
      <c r="AP129" s="211">
        <v>3480.3042</v>
      </c>
    </row>
    <row r="130" spans="7:42" ht="14.25" customHeight="1" x14ac:dyDescent="0.2">
      <c r="G130" s="143"/>
      <c r="H130" s="393"/>
      <c r="J130" s="347"/>
      <c r="K130" s="140" t="s">
        <v>918</v>
      </c>
      <c r="L130" s="190" t="s">
        <v>949</v>
      </c>
      <c r="M130" s="209">
        <v>2973.0564000000004</v>
      </c>
      <c r="N130" s="209">
        <v>2995.8946933333323</v>
      </c>
      <c r="O130" s="209">
        <v>3018.7329866666646</v>
      </c>
      <c r="P130" s="209">
        <v>3041.5712799999969</v>
      </c>
      <c r="Q130" s="209">
        <v>3064.4095733333293</v>
      </c>
      <c r="R130" s="209">
        <v>3087.2478666666616</v>
      </c>
      <c r="S130" s="209">
        <v>3110.0861599999939</v>
      </c>
      <c r="T130" s="209">
        <v>3132.9244533333267</v>
      </c>
      <c r="U130" s="209">
        <v>3155.762746666659</v>
      </c>
      <c r="V130" s="209">
        <v>3178.60104</v>
      </c>
      <c r="W130" s="209">
        <v>3181.1703480000001</v>
      </c>
      <c r="X130" s="209">
        <v>3183.7396559999911</v>
      </c>
      <c r="Y130" s="209">
        <v>3186.3089639999998</v>
      </c>
      <c r="Z130" s="209">
        <v>3188.8782719999999</v>
      </c>
      <c r="AA130" s="209">
        <v>3191.4475799999914</v>
      </c>
      <c r="AB130" s="209">
        <v>3194.0168880000001</v>
      </c>
      <c r="AC130" s="209">
        <v>3196.5861959999997</v>
      </c>
      <c r="AD130" s="209">
        <v>3199.1555039999998</v>
      </c>
      <c r="AE130" s="209">
        <v>3201.7248119999999</v>
      </c>
      <c r="AF130" s="209">
        <v>3204.2941199999996</v>
      </c>
      <c r="AG130" s="209">
        <v>3206.8634280000001</v>
      </c>
      <c r="AH130" s="209">
        <v>3209.4327360000002</v>
      </c>
      <c r="AI130" s="209">
        <v>3212.0020439999912</v>
      </c>
      <c r="AJ130" s="209">
        <v>3214.5713519999999</v>
      </c>
      <c r="AK130" s="209">
        <v>3217.14066</v>
      </c>
      <c r="AL130" s="209">
        <v>3219.7099679999915</v>
      </c>
      <c r="AM130" s="209">
        <v>3222.2792760000002</v>
      </c>
      <c r="AN130" s="209">
        <v>3224.8485839999998</v>
      </c>
      <c r="AO130" s="209">
        <v>3227.4178919999999</v>
      </c>
      <c r="AP130" s="209">
        <v>3229.9872</v>
      </c>
    </row>
    <row r="131" spans="7:42" ht="14.25" customHeight="1" thickBot="1" x14ac:dyDescent="0.25">
      <c r="G131" s="143"/>
      <c r="H131" s="393"/>
      <c r="J131" s="347"/>
      <c r="K131" s="201" t="s">
        <v>918</v>
      </c>
      <c r="L131" s="201" t="s">
        <v>950</v>
      </c>
      <c r="M131" s="210">
        <v>2973.0564000000004</v>
      </c>
      <c r="N131" s="210">
        <v>2977.1346666666618</v>
      </c>
      <c r="O131" s="210">
        <v>2981.2129333333323</v>
      </c>
      <c r="P131" s="210">
        <v>2985.2911999999942</v>
      </c>
      <c r="Q131" s="210">
        <v>2989.3694666666647</v>
      </c>
      <c r="R131" s="210">
        <v>2993.4477333333266</v>
      </c>
      <c r="S131" s="210">
        <v>2997.5259999999971</v>
      </c>
      <c r="T131" s="210">
        <v>3001.604266666659</v>
      </c>
      <c r="U131" s="210">
        <v>3005.6825333333295</v>
      </c>
      <c r="V131" s="210">
        <v>3009.7608</v>
      </c>
      <c r="W131" s="210">
        <v>3013.4312399999912</v>
      </c>
      <c r="X131" s="210">
        <v>3017.1016800000002</v>
      </c>
      <c r="Y131" s="210">
        <v>3020.7721199999914</v>
      </c>
      <c r="Z131" s="210">
        <v>3024.44256</v>
      </c>
      <c r="AA131" s="210">
        <v>3028.1129999999912</v>
      </c>
      <c r="AB131" s="210">
        <v>3031.7834400000002</v>
      </c>
      <c r="AC131" s="210">
        <v>3035.4538799999914</v>
      </c>
      <c r="AD131" s="210">
        <v>3039.1243200000004</v>
      </c>
      <c r="AE131" s="210">
        <v>3042.7947599999916</v>
      </c>
      <c r="AF131" s="210">
        <v>3046.4652000000001</v>
      </c>
      <c r="AG131" s="210">
        <v>3050.1356399999913</v>
      </c>
      <c r="AH131" s="210">
        <v>3053.8060799999998</v>
      </c>
      <c r="AI131" s="210">
        <v>3057.4765199999997</v>
      </c>
      <c r="AJ131" s="210">
        <v>3061.14696</v>
      </c>
      <c r="AK131" s="210">
        <v>3064.8173999999999</v>
      </c>
      <c r="AL131" s="210">
        <v>3068.4878399999998</v>
      </c>
      <c r="AM131" s="210">
        <v>3072.1582800000001</v>
      </c>
      <c r="AN131" s="210">
        <v>3075.82872</v>
      </c>
      <c r="AO131" s="210">
        <v>3079.4991599999998</v>
      </c>
      <c r="AP131" s="210">
        <v>3083.1696000000002</v>
      </c>
    </row>
    <row r="132" spans="7:42" ht="14.25" customHeight="1" thickTop="1" x14ac:dyDescent="0.2">
      <c r="G132" s="143"/>
      <c r="H132" s="393"/>
      <c r="J132" s="347"/>
      <c r="K132" s="199" t="s">
        <v>922</v>
      </c>
      <c r="L132" s="199" t="s">
        <v>948</v>
      </c>
      <c r="M132" s="211">
        <v>2873.7179999999998</v>
      </c>
      <c r="N132" s="211">
        <v>2922.3841259259216</v>
      </c>
      <c r="O132" s="211">
        <v>2971.4093037037037</v>
      </c>
      <c r="P132" s="211">
        <v>3020.7935333333294</v>
      </c>
      <c r="Q132" s="211">
        <v>3070.5368148148068</v>
      </c>
      <c r="R132" s="211">
        <v>3120.6391481481451</v>
      </c>
      <c r="S132" s="211">
        <v>3171.1005333333264</v>
      </c>
      <c r="T132" s="211">
        <v>3221.9209703703687</v>
      </c>
      <c r="U132" s="211">
        <v>3273.100459259254</v>
      </c>
      <c r="V132" s="211">
        <v>3324.6390000000001</v>
      </c>
      <c r="W132" s="211">
        <v>3326.8727999999915</v>
      </c>
      <c r="X132" s="211">
        <v>3329.1066000000001</v>
      </c>
      <c r="Y132" s="211">
        <v>3331.3404</v>
      </c>
      <c r="Z132" s="211">
        <v>3333.5741999999914</v>
      </c>
      <c r="AA132" s="211">
        <v>3335.8079999999909</v>
      </c>
      <c r="AB132" s="211">
        <v>3338.0418</v>
      </c>
      <c r="AC132" s="211">
        <v>3340.2755999999999</v>
      </c>
      <c r="AD132" s="211">
        <v>3342.5093999999999</v>
      </c>
      <c r="AE132" s="211">
        <v>3344.7431999999999</v>
      </c>
      <c r="AF132" s="211">
        <v>3346.9769999999999</v>
      </c>
      <c r="AG132" s="211">
        <v>3349.2107999999912</v>
      </c>
      <c r="AH132" s="211">
        <v>3351.4446000000003</v>
      </c>
      <c r="AI132" s="211">
        <v>3353.6784000000002</v>
      </c>
      <c r="AJ132" s="211">
        <v>3355.9121999999916</v>
      </c>
      <c r="AK132" s="211">
        <v>3358.1460000000002</v>
      </c>
      <c r="AL132" s="211">
        <v>3360.3797999999997</v>
      </c>
      <c r="AM132" s="211">
        <v>3362.6135999999997</v>
      </c>
      <c r="AN132" s="211">
        <v>3364.8473999999997</v>
      </c>
      <c r="AO132" s="211">
        <v>3367.0812000000001</v>
      </c>
      <c r="AP132" s="211">
        <v>3369.3150000000001</v>
      </c>
    </row>
    <row r="133" spans="7:42" ht="14.25" customHeight="1" x14ac:dyDescent="0.2">
      <c r="G133" s="143"/>
      <c r="H133" s="393"/>
      <c r="J133" s="347"/>
      <c r="K133" s="140" t="s">
        <v>922</v>
      </c>
      <c r="L133" s="190" t="s">
        <v>949</v>
      </c>
      <c r="M133" s="209">
        <v>2873.7179999999998</v>
      </c>
      <c r="N133" s="209">
        <v>2895.7931999999996</v>
      </c>
      <c r="O133" s="209">
        <v>2917.8683999999998</v>
      </c>
      <c r="P133" s="209">
        <v>2939.9436000000001</v>
      </c>
      <c r="Q133" s="209">
        <v>2962.0187999999998</v>
      </c>
      <c r="R133" s="209">
        <v>2984.0940000000001</v>
      </c>
      <c r="S133" s="209">
        <v>3006.1691999999998</v>
      </c>
      <c r="T133" s="209">
        <v>3028.2444</v>
      </c>
      <c r="U133" s="209">
        <v>3050.3196000000003</v>
      </c>
      <c r="V133" s="209">
        <v>3072.3948</v>
      </c>
      <c r="W133" s="209">
        <v>3074.87826</v>
      </c>
      <c r="X133" s="209">
        <v>3077.3617200000003</v>
      </c>
      <c r="Y133" s="209">
        <v>3079.8451800000003</v>
      </c>
      <c r="Z133" s="209">
        <v>3082.3286400000002</v>
      </c>
      <c r="AA133" s="209">
        <v>3084.8121000000001</v>
      </c>
      <c r="AB133" s="209">
        <v>3087.29556</v>
      </c>
      <c r="AC133" s="209">
        <v>3089.7790199999999</v>
      </c>
      <c r="AD133" s="209">
        <v>3092.2624799999999</v>
      </c>
      <c r="AE133" s="209">
        <v>3094.7459400000002</v>
      </c>
      <c r="AF133" s="209">
        <v>3097.2294000000002</v>
      </c>
      <c r="AG133" s="209">
        <v>3099.7128600000001</v>
      </c>
      <c r="AH133" s="209">
        <v>3102.19632</v>
      </c>
      <c r="AI133" s="209">
        <v>3104.6797799999999</v>
      </c>
      <c r="AJ133" s="209">
        <v>3107.1632399999999</v>
      </c>
      <c r="AK133" s="209">
        <v>3109.6466999999998</v>
      </c>
      <c r="AL133" s="209">
        <v>3112.1301600000002</v>
      </c>
      <c r="AM133" s="209">
        <v>3114.6136200000001</v>
      </c>
      <c r="AN133" s="209">
        <v>3117.09708</v>
      </c>
      <c r="AO133" s="209">
        <v>3119.5805399999999</v>
      </c>
      <c r="AP133" s="209">
        <v>3122.0639999999999</v>
      </c>
    </row>
    <row r="134" spans="7:42" ht="14.25" customHeight="1" thickBot="1" x14ac:dyDescent="0.25">
      <c r="G134" s="143"/>
      <c r="H134" s="393"/>
      <c r="J134" s="347"/>
      <c r="K134" s="201" t="s">
        <v>922</v>
      </c>
      <c r="L134" s="201" t="s">
        <v>950</v>
      </c>
      <c r="M134" s="210">
        <v>2873.7179999999998</v>
      </c>
      <c r="N134" s="210">
        <v>2877.6600000000003</v>
      </c>
      <c r="O134" s="210">
        <v>2881.6020000000003</v>
      </c>
      <c r="P134" s="210">
        <v>2885.5440000000003</v>
      </c>
      <c r="Q134" s="210">
        <v>2889.4859999999999</v>
      </c>
      <c r="R134" s="210">
        <v>2893.4279999999999</v>
      </c>
      <c r="S134" s="210">
        <v>2897.37</v>
      </c>
      <c r="T134" s="210">
        <v>2901.3119999999999</v>
      </c>
      <c r="U134" s="210">
        <v>2905.2539999999999</v>
      </c>
      <c r="V134" s="210">
        <v>2909.1959999999999</v>
      </c>
      <c r="W134" s="210">
        <v>2912.7437999999997</v>
      </c>
      <c r="X134" s="210">
        <v>2916.2916</v>
      </c>
      <c r="Y134" s="210">
        <v>2919.8393999999998</v>
      </c>
      <c r="Z134" s="210">
        <v>2923.3872000000001</v>
      </c>
      <c r="AA134" s="210">
        <v>2926.9349999999999</v>
      </c>
      <c r="AB134" s="210">
        <v>2930.4827999999998</v>
      </c>
      <c r="AC134" s="210">
        <v>2934.0306</v>
      </c>
      <c r="AD134" s="210">
        <v>2937.5784000000003</v>
      </c>
      <c r="AE134" s="210">
        <v>2941.1262000000002</v>
      </c>
      <c r="AF134" s="210">
        <v>2944.674</v>
      </c>
      <c r="AG134" s="210">
        <v>2948.2217999999998</v>
      </c>
      <c r="AH134" s="210">
        <v>2951.7695999999996</v>
      </c>
      <c r="AI134" s="210">
        <v>2955.3174000000004</v>
      </c>
      <c r="AJ134" s="210">
        <v>2958.8652000000002</v>
      </c>
      <c r="AK134" s="210">
        <v>2962.413</v>
      </c>
      <c r="AL134" s="210">
        <v>2965.9607999999998</v>
      </c>
      <c r="AM134" s="210">
        <v>2969.5085999999997</v>
      </c>
      <c r="AN134" s="210">
        <v>2973.0564000000004</v>
      </c>
      <c r="AO134" s="210">
        <v>2976.6042000000002</v>
      </c>
      <c r="AP134" s="210">
        <v>2980.152</v>
      </c>
    </row>
    <row r="135" spans="7:42" ht="14.25" customHeight="1" thickTop="1" x14ac:dyDescent="0.2">
      <c r="G135" s="143"/>
      <c r="H135" s="393"/>
      <c r="J135" s="347"/>
      <c r="K135" s="199" t="s">
        <v>926</v>
      </c>
      <c r="L135" s="199" t="s">
        <v>948</v>
      </c>
      <c r="M135" s="211">
        <v>2263.4964</v>
      </c>
      <c r="N135" s="211">
        <v>2305.2148725925895</v>
      </c>
      <c r="O135" s="211">
        <v>2347.2923970370302</v>
      </c>
      <c r="P135" s="211">
        <v>2389.7289733333328</v>
      </c>
      <c r="Q135" s="211">
        <v>2432.5246014814775</v>
      </c>
      <c r="R135" s="211">
        <v>2475.6792814814744</v>
      </c>
      <c r="S135" s="211">
        <v>2519.1930133333326</v>
      </c>
      <c r="T135" s="211">
        <v>2563.0657970370335</v>
      </c>
      <c r="U135" s="211">
        <v>2607.2976325925865</v>
      </c>
      <c r="V135" s="211">
        <v>2651.8885200000004</v>
      </c>
      <c r="W135" s="211">
        <v>2653.6703039999998</v>
      </c>
      <c r="X135" s="211">
        <v>2655.452088</v>
      </c>
      <c r="Y135" s="211">
        <v>2657.2338719999998</v>
      </c>
      <c r="Z135" s="211">
        <v>2659.015656</v>
      </c>
      <c r="AA135" s="211">
        <v>2660.7974400000003</v>
      </c>
      <c r="AB135" s="211">
        <v>2662.5792239999996</v>
      </c>
      <c r="AC135" s="211">
        <v>2664.3610079999999</v>
      </c>
      <c r="AD135" s="211">
        <v>2666.1427920000001</v>
      </c>
      <c r="AE135" s="211">
        <v>2667.9245759999999</v>
      </c>
      <c r="AF135" s="211">
        <v>2669.7063600000001</v>
      </c>
      <c r="AG135" s="211">
        <v>2671.4881439999913</v>
      </c>
      <c r="AH135" s="211">
        <v>2673.2699279999997</v>
      </c>
      <c r="AI135" s="211">
        <v>2675.051712</v>
      </c>
      <c r="AJ135" s="211">
        <v>2676.8334959999997</v>
      </c>
      <c r="AK135" s="211">
        <v>2678.61528</v>
      </c>
      <c r="AL135" s="211">
        <v>2680.3970639999916</v>
      </c>
      <c r="AM135" s="211">
        <v>2682.178848</v>
      </c>
      <c r="AN135" s="211">
        <v>2683.9606319999912</v>
      </c>
      <c r="AO135" s="211">
        <v>2685.7424159999914</v>
      </c>
      <c r="AP135" s="211">
        <v>2687.5241999999998</v>
      </c>
    </row>
    <row r="136" spans="7:42" ht="14.25" customHeight="1" x14ac:dyDescent="0.2">
      <c r="G136" s="143"/>
      <c r="H136" s="393"/>
      <c r="J136" s="347"/>
      <c r="K136" s="140" t="s">
        <v>926</v>
      </c>
      <c r="L136" s="190" t="s">
        <v>949</v>
      </c>
      <c r="M136" s="209">
        <v>2263.4964</v>
      </c>
      <c r="N136" s="209">
        <v>2280.8840266666589</v>
      </c>
      <c r="O136" s="209">
        <v>2298.2716533333269</v>
      </c>
      <c r="P136" s="209">
        <v>2315.6592799999944</v>
      </c>
      <c r="Q136" s="209">
        <v>2333.0469066666615</v>
      </c>
      <c r="R136" s="209">
        <v>2350.4345333333295</v>
      </c>
      <c r="S136" s="209">
        <v>2367.822159999997</v>
      </c>
      <c r="T136" s="209">
        <v>2385.2097866666645</v>
      </c>
      <c r="U136" s="209">
        <v>2402.5974133333325</v>
      </c>
      <c r="V136" s="209">
        <v>2419.98504</v>
      </c>
      <c r="W136" s="209">
        <v>2421.9411479999999</v>
      </c>
      <c r="X136" s="209">
        <v>2423.8972559999916</v>
      </c>
      <c r="Y136" s="209">
        <v>2425.8533640000001</v>
      </c>
      <c r="Z136" s="209">
        <v>2427.8094719999999</v>
      </c>
      <c r="AA136" s="209">
        <v>2429.7655800000002</v>
      </c>
      <c r="AB136" s="209">
        <v>2431.7216880000001</v>
      </c>
      <c r="AC136" s="209">
        <v>2433.6777959999999</v>
      </c>
      <c r="AD136" s="209">
        <v>2435.6339040000003</v>
      </c>
      <c r="AE136" s="209">
        <v>2437.5900120000001</v>
      </c>
      <c r="AF136" s="209">
        <v>2439.54612</v>
      </c>
      <c r="AG136" s="209">
        <v>2441.5022280000003</v>
      </c>
      <c r="AH136" s="209">
        <v>2443.4583360000001</v>
      </c>
      <c r="AI136" s="209">
        <v>2445.414444</v>
      </c>
      <c r="AJ136" s="209">
        <v>2447.3705520000003</v>
      </c>
      <c r="AK136" s="209">
        <v>2449.3266600000002</v>
      </c>
      <c r="AL136" s="209">
        <v>2451.282768</v>
      </c>
      <c r="AM136" s="209">
        <v>2453.2388760000003</v>
      </c>
      <c r="AN136" s="209">
        <v>2455.1949840000002</v>
      </c>
      <c r="AO136" s="209">
        <v>2457.1510920000001</v>
      </c>
      <c r="AP136" s="209">
        <v>2459.1072000000004</v>
      </c>
    </row>
    <row r="137" spans="7:42" ht="14.25" customHeight="1" x14ac:dyDescent="0.2">
      <c r="G137" s="143"/>
      <c r="H137" s="393"/>
      <c r="J137" s="394"/>
      <c r="K137" s="201" t="s">
        <v>926</v>
      </c>
      <c r="L137" s="201" t="s">
        <v>950</v>
      </c>
      <c r="M137" s="214">
        <v>2263.4964</v>
      </c>
      <c r="N137" s="214">
        <v>2266.6013333333294</v>
      </c>
      <c r="O137" s="214">
        <v>2269.7062666666588</v>
      </c>
      <c r="P137" s="214">
        <v>2272.8111999999969</v>
      </c>
      <c r="Q137" s="214">
        <v>2275.9161333333268</v>
      </c>
      <c r="R137" s="214">
        <v>2279.0210666666649</v>
      </c>
      <c r="S137" s="214">
        <v>2282.1259999999943</v>
      </c>
      <c r="T137" s="214">
        <v>2285.2309333333324</v>
      </c>
      <c r="U137" s="214">
        <v>2288.3358666666618</v>
      </c>
      <c r="V137" s="214">
        <v>2291.4407999999999</v>
      </c>
      <c r="W137" s="214">
        <v>2294.23524</v>
      </c>
      <c r="X137" s="214">
        <v>2297.0296800000001</v>
      </c>
      <c r="Y137" s="214">
        <v>2299.8241199999916</v>
      </c>
      <c r="Z137" s="214">
        <v>2302.6185599999999</v>
      </c>
      <c r="AA137" s="214">
        <v>2305.413</v>
      </c>
      <c r="AB137" s="214">
        <v>2308.2074400000001</v>
      </c>
      <c r="AC137" s="214">
        <v>2311.0018799999916</v>
      </c>
      <c r="AD137" s="214">
        <v>2313.7963199999999</v>
      </c>
      <c r="AE137" s="214">
        <v>2316.59076</v>
      </c>
      <c r="AF137" s="214">
        <v>2319.3852000000002</v>
      </c>
      <c r="AG137" s="214">
        <v>2322.1796400000003</v>
      </c>
      <c r="AH137" s="214">
        <v>2324.97408</v>
      </c>
      <c r="AI137" s="214">
        <v>2327.7685200000001</v>
      </c>
      <c r="AJ137" s="214">
        <v>2330.5629600000002</v>
      </c>
      <c r="AK137" s="214">
        <v>2333.3574000000003</v>
      </c>
      <c r="AL137" s="214">
        <v>2336.15184</v>
      </c>
      <c r="AM137" s="214">
        <v>2338.9462800000001</v>
      </c>
      <c r="AN137" s="214">
        <v>2341.7407200000002</v>
      </c>
      <c r="AO137" s="214">
        <v>2344.5351600000004</v>
      </c>
      <c r="AP137" s="214">
        <v>2347.3295999999996</v>
      </c>
    </row>
    <row r="138" spans="7:42" ht="14.25" customHeight="1" x14ac:dyDescent="0.2">
      <c r="G138" s="143"/>
      <c r="H138" s="393"/>
      <c r="J138" s="206"/>
      <c r="K138" s="140"/>
      <c r="L138" s="140"/>
      <c r="M138" s="215"/>
      <c r="N138" s="215"/>
      <c r="O138" s="215"/>
      <c r="P138" s="215"/>
      <c r="Q138" s="215"/>
      <c r="R138" s="215"/>
      <c r="S138" s="215"/>
      <c r="T138" s="215"/>
      <c r="U138" s="215"/>
      <c r="V138" s="216"/>
      <c r="W138" s="215"/>
      <c r="X138" s="215"/>
      <c r="Y138" s="215"/>
      <c r="Z138" s="215"/>
      <c r="AA138" s="215"/>
      <c r="AB138" s="215"/>
      <c r="AC138" s="215"/>
      <c r="AD138" s="215"/>
      <c r="AE138" s="215"/>
      <c r="AF138" s="215"/>
      <c r="AG138" s="215"/>
      <c r="AH138" s="215"/>
      <c r="AI138" s="215"/>
      <c r="AJ138" s="215"/>
      <c r="AK138" s="215"/>
      <c r="AL138" s="215"/>
      <c r="AM138" s="215"/>
      <c r="AN138" s="215"/>
      <c r="AO138" s="215"/>
      <c r="AP138" s="215"/>
    </row>
    <row r="139" spans="7:42" ht="14.25" customHeight="1" x14ac:dyDescent="0.2">
      <c r="G139" s="143"/>
      <c r="H139" s="393"/>
      <c r="J139" s="145"/>
      <c r="M139" s="127">
        <v>2021</v>
      </c>
      <c r="N139" s="127">
        <v>2022</v>
      </c>
      <c r="O139" s="127">
        <v>2023</v>
      </c>
      <c r="P139" s="127">
        <v>2024</v>
      </c>
      <c r="Q139" s="127">
        <v>2025</v>
      </c>
      <c r="R139" s="127">
        <v>2026</v>
      </c>
      <c r="S139" s="127">
        <v>2027</v>
      </c>
      <c r="T139" s="127">
        <v>2028</v>
      </c>
      <c r="U139" s="127">
        <v>2029</v>
      </c>
      <c r="V139" s="127">
        <v>2030</v>
      </c>
      <c r="W139" s="127">
        <v>2031</v>
      </c>
      <c r="X139" s="127">
        <v>2032</v>
      </c>
      <c r="Y139" s="127">
        <v>2033</v>
      </c>
      <c r="Z139" s="127">
        <v>2034</v>
      </c>
      <c r="AA139" s="127">
        <v>2035</v>
      </c>
      <c r="AB139" s="127">
        <v>2036</v>
      </c>
      <c r="AC139" s="127">
        <v>2037</v>
      </c>
      <c r="AD139" s="127">
        <v>2038</v>
      </c>
      <c r="AE139" s="127">
        <v>2039</v>
      </c>
      <c r="AF139" s="127">
        <v>2040</v>
      </c>
      <c r="AG139" s="127">
        <v>2041</v>
      </c>
      <c r="AH139" s="127">
        <v>2042</v>
      </c>
      <c r="AI139" s="127">
        <v>2043</v>
      </c>
      <c r="AJ139" s="127">
        <v>2044</v>
      </c>
      <c r="AK139" s="127">
        <v>2045</v>
      </c>
      <c r="AL139" s="127">
        <v>2046</v>
      </c>
      <c r="AM139" s="127">
        <v>2047</v>
      </c>
      <c r="AN139" s="127">
        <v>2048</v>
      </c>
      <c r="AO139" s="127">
        <v>2049</v>
      </c>
      <c r="AP139" s="127">
        <v>2050</v>
      </c>
    </row>
    <row r="140" spans="7:42" ht="14.25" customHeight="1" x14ac:dyDescent="0.2">
      <c r="G140" s="143"/>
      <c r="H140" s="393"/>
      <c r="J140" s="346" t="s">
        <v>966</v>
      </c>
      <c r="K140" s="199" t="s">
        <v>893</v>
      </c>
      <c r="L140" s="199" t="s">
        <v>948</v>
      </c>
      <c r="M140" s="217">
        <v>1363.0000000000048</v>
      </c>
      <c r="N140" s="217">
        <v>1533.3167150176362</v>
      </c>
      <c r="O140" s="217">
        <v>1434.0015417728744</v>
      </c>
      <c r="P140" s="217">
        <v>1273.9566478720978</v>
      </c>
      <c r="Q140" s="217">
        <v>1244.2755304961363</v>
      </c>
      <c r="R140" s="217">
        <v>1214.5944131201636</v>
      </c>
      <c r="S140" s="217">
        <v>1184.9132957442018</v>
      </c>
      <c r="T140" s="217">
        <v>1155.2321783682294</v>
      </c>
      <c r="U140" s="217">
        <v>1125.5510609922676</v>
      </c>
      <c r="V140" s="217">
        <v>1095.8699436162949</v>
      </c>
      <c r="W140" s="217">
        <v>1083.5551837210719</v>
      </c>
      <c r="X140" s="217">
        <v>1071.240423825838</v>
      </c>
      <c r="Y140" s="217">
        <v>1058.9256639306138</v>
      </c>
      <c r="Z140" s="217">
        <v>1046.6109040353833</v>
      </c>
      <c r="AA140" s="217">
        <v>1034.2961441401537</v>
      </c>
      <c r="AB140" s="217">
        <v>1021.981384244924</v>
      </c>
      <c r="AC140" s="217">
        <v>1009.6666243496944</v>
      </c>
      <c r="AD140" s="217">
        <v>997.35186445446493</v>
      </c>
      <c r="AE140" s="217">
        <v>985.03710455923544</v>
      </c>
      <c r="AF140" s="217">
        <v>972.72234466400585</v>
      </c>
      <c r="AG140" s="217">
        <v>960.40758476877625</v>
      </c>
      <c r="AH140" s="217">
        <v>948.09282487354665</v>
      </c>
      <c r="AI140" s="217">
        <v>935.77806497831716</v>
      </c>
      <c r="AJ140" s="217">
        <v>923.46330508308654</v>
      </c>
      <c r="AK140" s="217">
        <v>911.14854518785694</v>
      </c>
      <c r="AL140" s="217">
        <v>898.83378529262734</v>
      </c>
      <c r="AM140" s="217">
        <v>886.51902539739785</v>
      </c>
      <c r="AN140" s="217">
        <v>874.20426550216825</v>
      </c>
      <c r="AO140" s="217">
        <v>861.88950560693866</v>
      </c>
      <c r="AP140" s="217">
        <v>849.57474571170906</v>
      </c>
    </row>
    <row r="141" spans="7:42" ht="14.25" customHeight="1" x14ac:dyDescent="0.2">
      <c r="G141" s="143"/>
      <c r="H141" s="393"/>
      <c r="J141" s="347"/>
      <c r="K141" s="140" t="s">
        <v>893</v>
      </c>
      <c r="L141" s="190" t="s">
        <v>949</v>
      </c>
      <c r="M141" s="218">
        <v>1363.0000000000048</v>
      </c>
      <c r="N141" s="218">
        <v>1540.2333333333315</v>
      </c>
      <c r="O141" s="218">
        <v>1447.233333333339</v>
      </c>
      <c r="P141" s="218">
        <v>1291.9999999999948</v>
      </c>
      <c r="Q141" s="218">
        <v>1268.333333333328</v>
      </c>
      <c r="R141" s="218">
        <v>1244.6666666666617</v>
      </c>
      <c r="S141" s="218">
        <v>1220.999999999995</v>
      </c>
      <c r="T141" s="218">
        <v>1197.3333333333287</v>
      </c>
      <c r="U141" s="218">
        <v>1173.666666666662</v>
      </c>
      <c r="V141" s="218">
        <v>1149.9999999999957</v>
      </c>
      <c r="W141" s="218">
        <v>1138.6766064586523</v>
      </c>
      <c r="X141" s="218">
        <v>1127.3532129172982</v>
      </c>
      <c r="Y141" s="218">
        <v>1116.029819375955</v>
      </c>
      <c r="Z141" s="218">
        <v>1104.7064258346009</v>
      </c>
      <c r="AA141" s="218">
        <v>1093.383032293247</v>
      </c>
      <c r="AB141" s="218">
        <v>1082.0596387519035</v>
      </c>
      <c r="AC141" s="218">
        <v>1070.7362452105497</v>
      </c>
      <c r="AD141" s="218">
        <v>1059.4128516692083</v>
      </c>
      <c r="AE141" s="218">
        <v>1048.0894581278596</v>
      </c>
      <c r="AF141" s="218">
        <v>1036.7660645865099</v>
      </c>
      <c r="AG141" s="218">
        <v>1025.4426710451601</v>
      </c>
      <c r="AH141" s="218">
        <v>1014.1192775038104</v>
      </c>
      <c r="AI141" s="218">
        <v>1002.7958839624617</v>
      </c>
      <c r="AJ141" s="218">
        <v>991.47249042111207</v>
      </c>
      <c r="AK141" s="218">
        <v>980.14909687976228</v>
      </c>
      <c r="AL141" s="218">
        <v>968.82570333841363</v>
      </c>
      <c r="AM141" s="218">
        <v>957.50230979706396</v>
      </c>
      <c r="AN141" s="218">
        <v>946.17891625571417</v>
      </c>
      <c r="AO141" s="218">
        <v>934.8555227143645</v>
      </c>
      <c r="AP141" s="218">
        <v>923.53212917301573</v>
      </c>
    </row>
    <row r="142" spans="7:42" ht="14.25" customHeight="1" thickBot="1" x14ac:dyDescent="0.25">
      <c r="G142" s="143"/>
      <c r="H142" s="393"/>
      <c r="J142" s="347"/>
      <c r="K142" s="201" t="s">
        <v>893</v>
      </c>
      <c r="L142" s="201" t="s">
        <v>950</v>
      </c>
      <c r="M142" s="219">
        <v>1363.0000000000048</v>
      </c>
      <c r="N142" s="219">
        <v>1556.0722383392163</v>
      </c>
      <c r="O142" s="219">
        <v>1477.5338472576204</v>
      </c>
      <c r="P142" s="219">
        <v>1333.3188826240321</v>
      </c>
      <c r="Q142" s="219">
        <v>1323.4251768320451</v>
      </c>
      <c r="R142" s="219">
        <v>1313.5314710400578</v>
      </c>
      <c r="S142" s="219">
        <v>1303.6377652480705</v>
      </c>
      <c r="T142" s="219">
        <v>1293.7440594560726</v>
      </c>
      <c r="U142" s="219">
        <v>1283.8503536640853</v>
      </c>
      <c r="V142" s="219">
        <v>1273.9566478720978</v>
      </c>
      <c r="W142" s="219">
        <v>1265.366506952058</v>
      </c>
      <c r="X142" s="219">
        <v>1256.7763660320179</v>
      </c>
      <c r="Y142" s="219">
        <v>1248.1862251119783</v>
      </c>
      <c r="Z142" s="219">
        <v>1239.5960841919486</v>
      </c>
      <c r="AA142" s="219">
        <v>1231.0059432719088</v>
      </c>
      <c r="AB142" s="219">
        <v>1222.4158023518687</v>
      </c>
      <c r="AC142" s="219">
        <v>1213.8256614318288</v>
      </c>
      <c r="AD142" s="219">
        <v>1205.2355205117888</v>
      </c>
      <c r="AE142" s="219">
        <v>1196.6453795917489</v>
      </c>
      <c r="AF142" s="219">
        <v>1188.0552386717088</v>
      </c>
      <c r="AG142" s="219">
        <v>1179.4650977516692</v>
      </c>
      <c r="AH142" s="219">
        <v>1170.8749568316291</v>
      </c>
      <c r="AI142" s="219">
        <v>1162.2848159115892</v>
      </c>
      <c r="AJ142" s="219">
        <v>1153.6946749915494</v>
      </c>
      <c r="AK142" s="219">
        <v>1145.1045340715198</v>
      </c>
      <c r="AL142" s="219">
        <v>1136.5143931514801</v>
      </c>
      <c r="AM142" s="219">
        <v>1127.9242522314401</v>
      </c>
      <c r="AN142" s="219">
        <v>1119.3341113114002</v>
      </c>
      <c r="AO142" s="219">
        <v>1110.7439703913601</v>
      </c>
      <c r="AP142" s="219">
        <v>1102.1538294713203</v>
      </c>
    </row>
    <row r="143" spans="7:42" ht="14.25" customHeight="1" thickTop="1" x14ac:dyDescent="0.2">
      <c r="G143" s="143"/>
      <c r="H143" s="393"/>
      <c r="J143" s="347"/>
      <c r="K143" s="199" t="s">
        <v>899</v>
      </c>
      <c r="L143" s="199" t="s">
        <v>948</v>
      </c>
      <c r="M143" s="220">
        <v>1363.0000000000048</v>
      </c>
      <c r="N143" s="220">
        <v>1533.3167150176362</v>
      </c>
      <c r="O143" s="220">
        <v>1434.0015417728744</v>
      </c>
      <c r="P143" s="220">
        <v>1273.9566478720978</v>
      </c>
      <c r="Q143" s="220">
        <v>1244.2755304961363</v>
      </c>
      <c r="R143" s="220">
        <v>1214.5944131201636</v>
      </c>
      <c r="S143" s="220">
        <v>1184.9132957442018</v>
      </c>
      <c r="T143" s="220">
        <v>1155.2321783682294</v>
      </c>
      <c r="U143" s="220">
        <v>1125.5510609922676</v>
      </c>
      <c r="V143" s="220">
        <v>1095.8699436162949</v>
      </c>
      <c r="W143" s="220">
        <v>1083.5551837210719</v>
      </c>
      <c r="X143" s="220">
        <v>1071.240423825838</v>
      </c>
      <c r="Y143" s="220">
        <v>1058.9256639306138</v>
      </c>
      <c r="Z143" s="220">
        <v>1046.6109040353833</v>
      </c>
      <c r="AA143" s="220">
        <v>1034.2961441401537</v>
      </c>
      <c r="AB143" s="220">
        <v>1021.981384244924</v>
      </c>
      <c r="AC143" s="220">
        <v>1009.6666243496944</v>
      </c>
      <c r="AD143" s="220">
        <v>997.35186445446493</v>
      </c>
      <c r="AE143" s="220">
        <v>985.03710455923544</v>
      </c>
      <c r="AF143" s="220">
        <v>972.72234466400585</v>
      </c>
      <c r="AG143" s="220">
        <v>960.40758476877625</v>
      </c>
      <c r="AH143" s="220">
        <v>948.09282487354665</v>
      </c>
      <c r="AI143" s="220">
        <v>935.77806497831716</v>
      </c>
      <c r="AJ143" s="220">
        <v>923.46330508308654</v>
      </c>
      <c r="AK143" s="220">
        <v>911.14854518785694</v>
      </c>
      <c r="AL143" s="220">
        <v>898.83378529262734</v>
      </c>
      <c r="AM143" s="220">
        <v>886.51902539739785</v>
      </c>
      <c r="AN143" s="220">
        <v>874.20426550216825</v>
      </c>
      <c r="AO143" s="220">
        <v>861.88950560693866</v>
      </c>
      <c r="AP143" s="220">
        <v>849.57474571170906</v>
      </c>
    </row>
    <row r="144" spans="7:42" ht="14.25" customHeight="1" x14ac:dyDescent="0.2">
      <c r="G144" s="143"/>
      <c r="H144" s="393"/>
      <c r="J144" s="347"/>
      <c r="K144" s="140" t="s">
        <v>899</v>
      </c>
      <c r="L144" s="190" t="s">
        <v>949</v>
      </c>
      <c r="M144" s="221">
        <v>1363.0000000000048</v>
      </c>
      <c r="N144" s="221">
        <v>1540.2333333333315</v>
      </c>
      <c r="O144" s="221">
        <v>1447.233333333339</v>
      </c>
      <c r="P144" s="221">
        <v>1291.9999999999948</v>
      </c>
      <c r="Q144" s="221">
        <v>1268.333333333328</v>
      </c>
      <c r="R144" s="221">
        <v>1244.6666666666617</v>
      </c>
      <c r="S144" s="221">
        <v>1220.999999999995</v>
      </c>
      <c r="T144" s="221">
        <v>1197.3333333333287</v>
      </c>
      <c r="U144" s="221">
        <v>1173.666666666662</v>
      </c>
      <c r="V144" s="221">
        <v>1149.9999999999957</v>
      </c>
      <c r="W144" s="221">
        <v>1138.6766064586523</v>
      </c>
      <c r="X144" s="221">
        <v>1127.3532129172982</v>
      </c>
      <c r="Y144" s="221">
        <v>1116.029819375955</v>
      </c>
      <c r="Z144" s="221">
        <v>1104.7064258346009</v>
      </c>
      <c r="AA144" s="221">
        <v>1093.383032293247</v>
      </c>
      <c r="AB144" s="221">
        <v>1082.0596387519035</v>
      </c>
      <c r="AC144" s="221">
        <v>1070.7362452105497</v>
      </c>
      <c r="AD144" s="221">
        <v>1059.4128516692083</v>
      </c>
      <c r="AE144" s="221">
        <v>1048.0894581278596</v>
      </c>
      <c r="AF144" s="221">
        <v>1036.7660645865099</v>
      </c>
      <c r="AG144" s="221">
        <v>1025.4426710451601</v>
      </c>
      <c r="AH144" s="221">
        <v>1014.1192775038104</v>
      </c>
      <c r="AI144" s="221">
        <v>1002.7958839624617</v>
      </c>
      <c r="AJ144" s="221">
        <v>991.47249042111207</v>
      </c>
      <c r="AK144" s="221">
        <v>980.14909687976228</v>
      </c>
      <c r="AL144" s="221">
        <v>968.82570333841363</v>
      </c>
      <c r="AM144" s="221">
        <v>957.50230979706396</v>
      </c>
      <c r="AN144" s="221">
        <v>946.17891625571417</v>
      </c>
      <c r="AO144" s="221">
        <v>934.8555227143645</v>
      </c>
      <c r="AP144" s="221">
        <v>923.53212917301573</v>
      </c>
    </row>
    <row r="145" spans="7:42" ht="14.25" customHeight="1" thickBot="1" x14ac:dyDescent="0.25">
      <c r="G145" s="143"/>
      <c r="H145" s="393"/>
      <c r="J145" s="347"/>
      <c r="K145" s="201" t="s">
        <v>899</v>
      </c>
      <c r="L145" s="201" t="s">
        <v>950</v>
      </c>
      <c r="M145" s="219">
        <v>1363.0000000000048</v>
      </c>
      <c r="N145" s="219">
        <v>1556.0722383392163</v>
      </c>
      <c r="O145" s="219">
        <v>1477.5338472576204</v>
      </c>
      <c r="P145" s="219">
        <v>1333.3188826240321</v>
      </c>
      <c r="Q145" s="219">
        <v>1323.4251768320451</v>
      </c>
      <c r="R145" s="219">
        <v>1313.5314710400578</v>
      </c>
      <c r="S145" s="219">
        <v>1303.6377652480705</v>
      </c>
      <c r="T145" s="219">
        <v>1293.7440594560726</v>
      </c>
      <c r="U145" s="219">
        <v>1283.8503536640853</v>
      </c>
      <c r="V145" s="219">
        <v>1273.9566478720978</v>
      </c>
      <c r="W145" s="219">
        <v>1265.366506952058</v>
      </c>
      <c r="X145" s="219">
        <v>1256.7763660320179</v>
      </c>
      <c r="Y145" s="219">
        <v>1248.1862251119783</v>
      </c>
      <c r="Z145" s="219">
        <v>1239.5960841919486</v>
      </c>
      <c r="AA145" s="219">
        <v>1231.0059432719088</v>
      </c>
      <c r="AB145" s="219">
        <v>1222.4158023518687</v>
      </c>
      <c r="AC145" s="219">
        <v>1213.8256614318288</v>
      </c>
      <c r="AD145" s="219">
        <v>1205.2355205117888</v>
      </c>
      <c r="AE145" s="219">
        <v>1196.6453795917489</v>
      </c>
      <c r="AF145" s="219">
        <v>1188.0552386717088</v>
      </c>
      <c r="AG145" s="219">
        <v>1179.4650977516692</v>
      </c>
      <c r="AH145" s="219">
        <v>1170.8749568316291</v>
      </c>
      <c r="AI145" s="219">
        <v>1162.2848159115892</v>
      </c>
      <c r="AJ145" s="219">
        <v>1153.6946749915494</v>
      </c>
      <c r="AK145" s="219">
        <v>1145.1045340715198</v>
      </c>
      <c r="AL145" s="219">
        <v>1136.5143931514801</v>
      </c>
      <c r="AM145" s="219">
        <v>1127.9242522314401</v>
      </c>
      <c r="AN145" s="219">
        <v>1119.3341113114002</v>
      </c>
      <c r="AO145" s="219">
        <v>1110.7439703913601</v>
      </c>
      <c r="AP145" s="219">
        <v>1102.1538294713203</v>
      </c>
    </row>
    <row r="146" spans="7:42" ht="14.25" customHeight="1" thickTop="1" x14ac:dyDescent="0.2">
      <c r="G146" s="143"/>
      <c r="H146" s="393"/>
      <c r="J146" s="347"/>
      <c r="K146" s="199" t="s">
        <v>903</v>
      </c>
      <c r="L146" s="199" t="s">
        <v>948</v>
      </c>
      <c r="M146" s="220">
        <v>1363.0000000000048</v>
      </c>
      <c r="N146" s="220">
        <v>1533.3167150176362</v>
      </c>
      <c r="O146" s="220">
        <v>1434.0015417728744</v>
      </c>
      <c r="P146" s="220">
        <v>1273.9566478720978</v>
      </c>
      <c r="Q146" s="220">
        <v>1244.2755304961363</v>
      </c>
      <c r="R146" s="220">
        <v>1214.5944131201636</v>
      </c>
      <c r="S146" s="220">
        <v>1184.9132957442018</v>
      </c>
      <c r="T146" s="220">
        <v>1155.2321783682294</v>
      </c>
      <c r="U146" s="220">
        <v>1125.5510609922676</v>
      </c>
      <c r="V146" s="220">
        <v>1095.8699436162949</v>
      </c>
      <c r="W146" s="220">
        <v>1083.5551837210719</v>
      </c>
      <c r="X146" s="220">
        <v>1071.240423825838</v>
      </c>
      <c r="Y146" s="220">
        <v>1058.9256639306138</v>
      </c>
      <c r="Z146" s="220">
        <v>1046.6109040353833</v>
      </c>
      <c r="AA146" s="220">
        <v>1034.2961441401537</v>
      </c>
      <c r="AB146" s="220">
        <v>1021.981384244924</v>
      </c>
      <c r="AC146" s="220">
        <v>1009.6666243496944</v>
      </c>
      <c r="AD146" s="220">
        <v>997.35186445446493</v>
      </c>
      <c r="AE146" s="220">
        <v>985.03710455923544</v>
      </c>
      <c r="AF146" s="220">
        <v>972.72234466400585</v>
      </c>
      <c r="AG146" s="220">
        <v>960.40758476877625</v>
      </c>
      <c r="AH146" s="220">
        <v>948.09282487354665</v>
      </c>
      <c r="AI146" s="220">
        <v>935.77806497831716</v>
      </c>
      <c r="AJ146" s="220">
        <v>923.46330508308654</v>
      </c>
      <c r="AK146" s="220">
        <v>911.14854518785694</v>
      </c>
      <c r="AL146" s="220">
        <v>898.83378529262734</v>
      </c>
      <c r="AM146" s="220">
        <v>886.51902539739785</v>
      </c>
      <c r="AN146" s="220">
        <v>874.20426550216825</v>
      </c>
      <c r="AO146" s="220">
        <v>861.88950560693866</v>
      </c>
      <c r="AP146" s="220">
        <v>849.57474571170906</v>
      </c>
    </row>
    <row r="147" spans="7:42" ht="14.25" customHeight="1" x14ac:dyDescent="0.2">
      <c r="G147" s="143"/>
      <c r="H147" s="393"/>
      <c r="J147" s="347"/>
      <c r="K147" s="140" t="s">
        <v>903</v>
      </c>
      <c r="L147" s="190" t="s">
        <v>949</v>
      </c>
      <c r="M147" s="222">
        <v>1363.0000000000048</v>
      </c>
      <c r="N147" s="222">
        <v>1540.2333333333315</v>
      </c>
      <c r="O147" s="222">
        <v>1447.233333333339</v>
      </c>
      <c r="P147" s="222">
        <v>1291.9999999999948</v>
      </c>
      <c r="Q147" s="222">
        <v>1268.333333333328</v>
      </c>
      <c r="R147" s="222">
        <v>1244.6666666666617</v>
      </c>
      <c r="S147" s="222">
        <v>1220.999999999995</v>
      </c>
      <c r="T147" s="222">
        <v>1197.3333333333287</v>
      </c>
      <c r="U147" s="222">
        <v>1173.666666666662</v>
      </c>
      <c r="V147" s="222">
        <v>1149.9999999999957</v>
      </c>
      <c r="W147" s="222">
        <v>1138.6766064586523</v>
      </c>
      <c r="X147" s="222">
        <v>1127.3532129172982</v>
      </c>
      <c r="Y147" s="222">
        <v>1116.029819375955</v>
      </c>
      <c r="Z147" s="222">
        <v>1104.7064258346009</v>
      </c>
      <c r="AA147" s="222">
        <v>1093.383032293247</v>
      </c>
      <c r="AB147" s="222">
        <v>1082.0596387519035</v>
      </c>
      <c r="AC147" s="222">
        <v>1070.7362452105497</v>
      </c>
      <c r="AD147" s="222">
        <v>1059.4128516692083</v>
      </c>
      <c r="AE147" s="222">
        <v>1048.0894581278596</v>
      </c>
      <c r="AF147" s="222">
        <v>1036.7660645865099</v>
      </c>
      <c r="AG147" s="222">
        <v>1025.4426710451601</v>
      </c>
      <c r="AH147" s="222">
        <v>1014.1192775038104</v>
      </c>
      <c r="AI147" s="222">
        <v>1002.7958839624617</v>
      </c>
      <c r="AJ147" s="222">
        <v>991.47249042111207</v>
      </c>
      <c r="AK147" s="222">
        <v>980.14909687976228</v>
      </c>
      <c r="AL147" s="222">
        <v>968.82570333841363</v>
      </c>
      <c r="AM147" s="222">
        <v>957.50230979706396</v>
      </c>
      <c r="AN147" s="222">
        <v>946.17891625571417</v>
      </c>
      <c r="AO147" s="222">
        <v>934.8555227143645</v>
      </c>
      <c r="AP147" s="222">
        <v>923.53212917301573</v>
      </c>
    </row>
    <row r="148" spans="7:42" ht="14.25" customHeight="1" thickBot="1" x14ac:dyDescent="0.25">
      <c r="G148" s="143"/>
      <c r="H148" s="393"/>
      <c r="J148" s="347"/>
      <c r="K148" s="201" t="s">
        <v>903</v>
      </c>
      <c r="L148" s="201" t="s">
        <v>950</v>
      </c>
      <c r="M148" s="219">
        <v>1363.0000000000048</v>
      </c>
      <c r="N148" s="219">
        <v>1556.0722383392163</v>
      </c>
      <c r="O148" s="219">
        <v>1477.5338472576204</v>
      </c>
      <c r="P148" s="219">
        <v>1333.3188826240321</v>
      </c>
      <c r="Q148" s="219">
        <v>1323.4251768320451</v>
      </c>
      <c r="R148" s="219">
        <v>1313.5314710400578</v>
      </c>
      <c r="S148" s="219">
        <v>1303.6377652480705</v>
      </c>
      <c r="T148" s="219">
        <v>1293.7440594560726</v>
      </c>
      <c r="U148" s="219">
        <v>1283.8503536640853</v>
      </c>
      <c r="V148" s="219">
        <v>1273.9566478720978</v>
      </c>
      <c r="W148" s="219">
        <v>1265.366506952058</v>
      </c>
      <c r="X148" s="219">
        <v>1256.7763660320179</v>
      </c>
      <c r="Y148" s="219">
        <v>1248.1862251119783</v>
      </c>
      <c r="Z148" s="219">
        <v>1239.5960841919486</v>
      </c>
      <c r="AA148" s="219">
        <v>1231.0059432719088</v>
      </c>
      <c r="AB148" s="219">
        <v>1222.4158023518687</v>
      </c>
      <c r="AC148" s="219">
        <v>1213.8256614318288</v>
      </c>
      <c r="AD148" s="219">
        <v>1205.2355205117888</v>
      </c>
      <c r="AE148" s="219">
        <v>1196.6453795917489</v>
      </c>
      <c r="AF148" s="219">
        <v>1188.0552386717088</v>
      </c>
      <c r="AG148" s="219">
        <v>1179.4650977516692</v>
      </c>
      <c r="AH148" s="219">
        <v>1170.8749568316291</v>
      </c>
      <c r="AI148" s="219">
        <v>1162.2848159115892</v>
      </c>
      <c r="AJ148" s="219">
        <v>1153.6946749915494</v>
      </c>
      <c r="AK148" s="219">
        <v>1145.1045340715198</v>
      </c>
      <c r="AL148" s="219">
        <v>1136.5143931514801</v>
      </c>
      <c r="AM148" s="219">
        <v>1127.9242522314401</v>
      </c>
      <c r="AN148" s="219">
        <v>1119.3341113114002</v>
      </c>
      <c r="AO148" s="219">
        <v>1110.7439703913601</v>
      </c>
      <c r="AP148" s="219">
        <v>1102.1538294713203</v>
      </c>
    </row>
    <row r="149" spans="7:42" ht="14.25" customHeight="1" thickTop="1" x14ac:dyDescent="0.2">
      <c r="G149" s="143"/>
      <c r="H149" s="393"/>
      <c r="J149" s="347"/>
      <c r="K149" s="199" t="s">
        <v>906</v>
      </c>
      <c r="L149" s="199" t="s">
        <v>948</v>
      </c>
      <c r="M149" s="220">
        <v>1363.0000000000048</v>
      </c>
      <c r="N149" s="220">
        <v>1533.3167150176362</v>
      </c>
      <c r="O149" s="220">
        <v>1434.0015417728744</v>
      </c>
      <c r="P149" s="220">
        <v>1273.9566478720978</v>
      </c>
      <c r="Q149" s="220">
        <v>1244.2755304961363</v>
      </c>
      <c r="R149" s="220">
        <v>1214.5944131201636</v>
      </c>
      <c r="S149" s="220">
        <v>1184.9132957442018</v>
      </c>
      <c r="T149" s="220">
        <v>1155.2321783682294</v>
      </c>
      <c r="U149" s="220">
        <v>1125.5510609922676</v>
      </c>
      <c r="V149" s="220">
        <v>1095.8699436162949</v>
      </c>
      <c r="W149" s="220">
        <v>1083.5551837210719</v>
      </c>
      <c r="X149" s="220">
        <v>1071.240423825838</v>
      </c>
      <c r="Y149" s="220">
        <v>1058.9256639306138</v>
      </c>
      <c r="Z149" s="220">
        <v>1046.6109040353833</v>
      </c>
      <c r="AA149" s="220">
        <v>1034.2961441401537</v>
      </c>
      <c r="AB149" s="220">
        <v>1021.981384244924</v>
      </c>
      <c r="AC149" s="220">
        <v>1009.6666243496944</v>
      </c>
      <c r="AD149" s="220">
        <v>997.35186445446493</v>
      </c>
      <c r="AE149" s="220">
        <v>985.03710455923544</v>
      </c>
      <c r="AF149" s="220">
        <v>972.72234466400585</v>
      </c>
      <c r="AG149" s="220">
        <v>960.40758476877625</v>
      </c>
      <c r="AH149" s="220">
        <v>948.09282487354665</v>
      </c>
      <c r="AI149" s="220">
        <v>935.77806497831716</v>
      </c>
      <c r="AJ149" s="220">
        <v>923.46330508308654</v>
      </c>
      <c r="AK149" s="220">
        <v>911.14854518785694</v>
      </c>
      <c r="AL149" s="220">
        <v>898.83378529262734</v>
      </c>
      <c r="AM149" s="220">
        <v>886.51902539739785</v>
      </c>
      <c r="AN149" s="220">
        <v>874.20426550216825</v>
      </c>
      <c r="AO149" s="220">
        <v>861.88950560693866</v>
      </c>
      <c r="AP149" s="220">
        <v>849.57474571170906</v>
      </c>
    </row>
    <row r="150" spans="7:42" ht="14.25" customHeight="1" x14ac:dyDescent="0.2">
      <c r="G150" s="143"/>
      <c r="H150" s="393"/>
      <c r="J150" s="347"/>
      <c r="K150" s="140" t="s">
        <v>906</v>
      </c>
      <c r="L150" s="190" t="s">
        <v>949</v>
      </c>
      <c r="M150" s="218">
        <v>1363.0000000000048</v>
      </c>
      <c r="N150" s="218">
        <v>1540.2333333333315</v>
      </c>
      <c r="O150" s="218">
        <v>1447.233333333339</v>
      </c>
      <c r="P150" s="218">
        <v>1291.9999999999948</v>
      </c>
      <c r="Q150" s="218">
        <v>1268.333333333328</v>
      </c>
      <c r="R150" s="218">
        <v>1244.6666666666617</v>
      </c>
      <c r="S150" s="218">
        <v>1220.999999999995</v>
      </c>
      <c r="T150" s="218">
        <v>1197.3333333333287</v>
      </c>
      <c r="U150" s="218">
        <v>1173.666666666662</v>
      </c>
      <c r="V150" s="218">
        <v>1149.9999999999957</v>
      </c>
      <c r="W150" s="218">
        <v>1138.6766064586523</v>
      </c>
      <c r="X150" s="218">
        <v>1127.3532129172982</v>
      </c>
      <c r="Y150" s="218">
        <v>1116.029819375955</v>
      </c>
      <c r="Z150" s="218">
        <v>1104.7064258346009</v>
      </c>
      <c r="AA150" s="218">
        <v>1093.383032293247</v>
      </c>
      <c r="AB150" s="218">
        <v>1082.0596387519035</v>
      </c>
      <c r="AC150" s="218">
        <v>1070.7362452105497</v>
      </c>
      <c r="AD150" s="218">
        <v>1059.4128516692083</v>
      </c>
      <c r="AE150" s="218">
        <v>1048.0894581278596</v>
      </c>
      <c r="AF150" s="218">
        <v>1036.7660645865099</v>
      </c>
      <c r="AG150" s="218">
        <v>1025.4426710451601</v>
      </c>
      <c r="AH150" s="218">
        <v>1014.1192775038104</v>
      </c>
      <c r="AI150" s="218">
        <v>1002.7958839624617</v>
      </c>
      <c r="AJ150" s="218">
        <v>991.47249042111207</v>
      </c>
      <c r="AK150" s="218">
        <v>980.14909687976228</v>
      </c>
      <c r="AL150" s="218">
        <v>968.82570333841363</v>
      </c>
      <c r="AM150" s="218">
        <v>957.50230979706396</v>
      </c>
      <c r="AN150" s="218">
        <v>946.17891625571417</v>
      </c>
      <c r="AO150" s="218">
        <v>934.8555227143645</v>
      </c>
      <c r="AP150" s="218">
        <v>923.53212917301573</v>
      </c>
    </row>
    <row r="151" spans="7:42" ht="14.25" customHeight="1" thickBot="1" x14ac:dyDescent="0.25">
      <c r="G151" s="143"/>
      <c r="H151" s="393"/>
      <c r="J151" s="347"/>
      <c r="K151" s="201" t="s">
        <v>906</v>
      </c>
      <c r="L151" s="201" t="s">
        <v>950</v>
      </c>
      <c r="M151" s="219">
        <v>1363.0000000000048</v>
      </c>
      <c r="N151" s="219">
        <v>1556.0722383392163</v>
      </c>
      <c r="O151" s="219">
        <v>1477.5338472576204</v>
      </c>
      <c r="P151" s="219">
        <v>1333.3188826240321</v>
      </c>
      <c r="Q151" s="219">
        <v>1323.4251768320451</v>
      </c>
      <c r="R151" s="219">
        <v>1313.5314710400578</v>
      </c>
      <c r="S151" s="219">
        <v>1303.6377652480705</v>
      </c>
      <c r="T151" s="219">
        <v>1293.7440594560726</v>
      </c>
      <c r="U151" s="219">
        <v>1283.8503536640853</v>
      </c>
      <c r="V151" s="219">
        <v>1273.9566478720978</v>
      </c>
      <c r="W151" s="219">
        <v>1265.366506952058</v>
      </c>
      <c r="X151" s="219">
        <v>1256.7763660320179</v>
      </c>
      <c r="Y151" s="219">
        <v>1248.1862251119783</v>
      </c>
      <c r="Z151" s="219">
        <v>1239.5960841919486</v>
      </c>
      <c r="AA151" s="219">
        <v>1231.0059432719088</v>
      </c>
      <c r="AB151" s="219">
        <v>1222.4158023518687</v>
      </c>
      <c r="AC151" s="219">
        <v>1213.8256614318288</v>
      </c>
      <c r="AD151" s="219">
        <v>1205.2355205117888</v>
      </c>
      <c r="AE151" s="219">
        <v>1196.6453795917489</v>
      </c>
      <c r="AF151" s="219">
        <v>1188.0552386717088</v>
      </c>
      <c r="AG151" s="219">
        <v>1179.4650977516692</v>
      </c>
      <c r="AH151" s="219">
        <v>1170.8749568316291</v>
      </c>
      <c r="AI151" s="219">
        <v>1162.2848159115892</v>
      </c>
      <c r="AJ151" s="219">
        <v>1153.6946749915494</v>
      </c>
      <c r="AK151" s="219">
        <v>1145.1045340715198</v>
      </c>
      <c r="AL151" s="219">
        <v>1136.5143931514801</v>
      </c>
      <c r="AM151" s="219">
        <v>1127.9242522314401</v>
      </c>
      <c r="AN151" s="219">
        <v>1119.3341113114002</v>
      </c>
      <c r="AO151" s="219">
        <v>1110.7439703913601</v>
      </c>
      <c r="AP151" s="219">
        <v>1102.1538294713203</v>
      </c>
    </row>
    <row r="152" spans="7:42" ht="14.25" customHeight="1" thickTop="1" x14ac:dyDescent="0.2">
      <c r="G152" s="143"/>
      <c r="H152" s="393"/>
      <c r="J152" s="347"/>
      <c r="K152" s="199" t="s">
        <v>909</v>
      </c>
      <c r="L152" s="199" t="s">
        <v>948</v>
      </c>
      <c r="M152" s="220">
        <v>1363.0000000000048</v>
      </c>
      <c r="N152" s="220">
        <v>1533.3167150176362</v>
      </c>
      <c r="O152" s="220">
        <v>1434.0015417728744</v>
      </c>
      <c r="P152" s="220">
        <v>1273.9566478720978</v>
      </c>
      <c r="Q152" s="220">
        <v>1244.2755304961363</v>
      </c>
      <c r="R152" s="220">
        <v>1214.5944131201636</v>
      </c>
      <c r="S152" s="220">
        <v>1184.9132957442018</v>
      </c>
      <c r="T152" s="220">
        <v>1155.2321783682294</v>
      </c>
      <c r="U152" s="220">
        <v>1125.5510609922676</v>
      </c>
      <c r="V152" s="220">
        <v>1095.8699436162949</v>
      </c>
      <c r="W152" s="220">
        <v>1083.5551837210719</v>
      </c>
      <c r="X152" s="220">
        <v>1071.240423825838</v>
      </c>
      <c r="Y152" s="220">
        <v>1058.9256639306138</v>
      </c>
      <c r="Z152" s="220">
        <v>1046.6109040353833</v>
      </c>
      <c r="AA152" s="220">
        <v>1034.2961441401537</v>
      </c>
      <c r="AB152" s="220">
        <v>1021.981384244924</v>
      </c>
      <c r="AC152" s="220">
        <v>1009.6666243496944</v>
      </c>
      <c r="AD152" s="220">
        <v>997.35186445446493</v>
      </c>
      <c r="AE152" s="220">
        <v>985.03710455923544</v>
      </c>
      <c r="AF152" s="220">
        <v>972.72234466400585</v>
      </c>
      <c r="AG152" s="220">
        <v>960.40758476877625</v>
      </c>
      <c r="AH152" s="220">
        <v>948.09282487354665</v>
      </c>
      <c r="AI152" s="220">
        <v>935.77806497831716</v>
      </c>
      <c r="AJ152" s="220">
        <v>923.46330508308654</v>
      </c>
      <c r="AK152" s="220">
        <v>911.14854518785694</v>
      </c>
      <c r="AL152" s="220">
        <v>898.83378529262734</v>
      </c>
      <c r="AM152" s="220">
        <v>886.51902539739785</v>
      </c>
      <c r="AN152" s="220">
        <v>874.20426550216825</v>
      </c>
      <c r="AO152" s="220">
        <v>861.88950560693866</v>
      </c>
      <c r="AP152" s="220">
        <v>849.57474571170906</v>
      </c>
    </row>
    <row r="153" spans="7:42" ht="14.25" customHeight="1" x14ac:dyDescent="0.2">
      <c r="G153" s="143"/>
      <c r="H153" s="393"/>
      <c r="J153" s="347"/>
      <c r="K153" s="140" t="s">
        <v>909</v>
      </c>
      <c r="L153" s="190" t="s">
        <v>949</v>
      </c>
      <c r="M153" s="218">
        <v>1363.0000000000048</v>
      </c>
      <c r="N153" s="218">
        <v>1540.2333333333315</v>
      </c>
      <c r="O153" s="218">
        <v>1447.233333333339</v>
      </c>
      <c r="P153" s="218">
        <v>1291.9999999999948</v>
      </c>
      <c r="Q153" s="218">
        <v>1268.333333333328</v>
      </c>
      <c r="R153" s="218">
        <v>1244.6666666666617</v>
      </c>
      <c r="S153" s="218">
        <v>1220.999999999995</v>
      </c>
      <c r="T153" s="218">
        <v>1197.3333333333287</v>
      </c>
      <c r="U153" s="218">
        <v>1173.666666666662</v>
      </c>
      <c r="V153" s="218">
        <v>1149.9999999999957</v>
      </c>
      <c r="W153" s="218">
        <v>1138.6766064586523</v>
      </c>
      <c r="X153" s="218">
        <v>1127.3532129172982</v>
      </c>
      <c r="Y153" s="218">
        <v>1116.029819375955</v>
      </c>
      <c r="Z153" s="218">
        <v>1104.7064258346009</v>
      </c>
      <c r="AA153" s="218">
        <v>1093.383032293247</v>
      </c>
      <c r="AB153" s="218">
        <v>1082.0596387519035</v>
      </c>
      <c r="AC153" s="218">
        <v>1070.7362452105497</v>
      </c>
      <c r="AD153" s="218">
        <v>1059.4128516692083</v>
      </c>
      <c r="AE153" s="218">
        <v>1048.0894581278596</v>
      </c>
      <c r="AF153" s="218">
        <v>1036.7660645865099</v>
      </c>
      <c r="AG153" s="218">
        <v>1025.4426710451601</v>
      </c>
      <c r="AH153" s="218">
        <v>1014.1192775038104</v>
      </c>
      <c r="AI153" s="218">
        <v>1002.7958839624617</v>
      </c>
      <c r="AJ153" s="218">
        <v>991.47249042111207</v>
      </c>
      <c r="AK153" s="218">
        <v>980.14909687976228</v>
      </c>
      <c r="AL153" s="218">
        <v>968.82570333841363</v>
      </c>
      <c r="AM153" s="218">
        <v>957.50230979706396</v>
      </c>
      <c r="AN153" s="218">
        <v>946.17891625571417</v>
      </c>
      <c r="AO153" s="218">
        <v>934.8555227143645</v>
      </c>
      <c r="AP153" s="218">
        <v>923.53212917301573</v>
      </c>
    </row>
    <row r="154" spans="7:42" ht="14.25" customHeight="1" thickBot="1" x14ac:dyDescent="0.25">
      <c r="G154" s="143"/>
      <c r="H154" s="393"/>
      <c r="J154" s="347"/>
      <c r="K154" s="201" t="s">
        <v>909</v>
      </c>
      <c r="L154" s="201" t="s">
        <v>950</v>
      </c>
      <c r="M154" s="219">
        <v>1363.0000000000048</v>
      </c>
      <c r="N154" s="219">
        <v>1556.0722383392163</v>
      </c>
      <c r="O154" s="219">
        <v>1477.5338472576204</v>
      </c>
      <c r="P154" s="219">
        <v>1333.3188826240321</v>
      </c>
      <c r="Q154" s="219">
        <v>1323.4251768320451</v>
      </c>
      <c r="R154" s="219">
        <v>1313.5314710400578</v>
      </c>
      <c r="S154" s="219">
        <v>1303.6377652480705</v>
      </c>
      <c r="T154" s="219">
        <v>1293.7440594560726</v>
      </c>
      <c r="U154" s="219">
        <v>1283.8503536640853</v>
      </c>
      <c r="V154" s="219">
        <v>1273.9566478720978</v>
      </c>
      <c r="W154" s="219">
        <v>1265.366506952058</v>
      </c>
      <c r="X154" s="219">
        <v>1256.7763660320179</v>
      </c>
      <c r="Y154" s="219">
        <v>1248.1862251119783</v>
      </c>
      <c r="Z154" s="219">
        <v>1239.5960841919486</v>
      </c>
      <c r="AA154" s="219">
        <v>1231.0059432719088</v>
      </c>
      <c r="AB154" s="219">
        <v>1222.4158023518687</v>
      </c>
      <c r="AC154" s="219">
        <v>1213.8256614318288</v>
      </c>
      <c r="AD154" s="219">
        <v>1205.2355205117888</v>
      </c>
      <c r="AE154" s="219">
        <v>1196.6453795917489</v>
      </c>
      <c r="AF154" s="219">
        <v>1188.0552386717088</v>
      </c>
      <c r="AG154" s="219">
        <v>1179.4650977516692</v>
      </c>
      <c r="AH154" s="219">
        <v>1170.8749568316291</v>
      </c>
      <c r="AI154" s="219">
        <v>1162.2848159115892</v>
      </c>
      <c r="AJ154" s="219">
        <v>1153.6946749915494</v>
      </c>
      <c r="AK154" s="219">
        <v>1145.1045340715198</v>
      </c>
      <c r="AL154" s="219">
        <v>1136.5143931514801</v>
      </c>
      <c r="AM154" s="219">
        <v>1127.9242522314401</v>
      </c>
      <c r="AN154" s="219">
        <v>1119.3341113114002</v>
      </c>
      <c r="AO154" s="219">
        <v>1110.7439703913601</v>
      </c>
      <c r="AP154" s="219">
        <v>1102.1538294713203</v>
      </c>
    </row>
    <row r="155" spans="7:42" ht="14.25" customHeight="1" thickTop="1" x14ac:dyDescent="0.2">
      <c r="G155" s="143"/>
      <c r="H155" s="393"/>
      <c r="J155" s="347"/>
      <c r="K155" s="199" t="s">
        <v>912</v>
      </c>
      <c r="L155" s="199" t="s">
        <v>948</v>
      </c>
      <c r="M155" s="220">
        <v>1363.0000000000048</v>
      </c>
      <c r="N155" s="220">
        <v>1533.3167150176362</v>
      </c>
      <c r="O155" s="220">
        <v>1434.0015417728744</v>
      </c>
      <c r="P155" s="220">
        <v>1273.9566478720978</v>
      </c>
      <c r="Q155" s="220">
        <v>1244.2755304961363</v>
      </c>
      <c r="R155" s="220">
        <v>1214.5944131201636</v>
      </c>
      <c r="S155" s="220">
        <v>1184.9132957442018</v>
      </c>
      <c r="T155" s="220">
        <v>1155.2321783682294</v>
      </c>
      <c r="U155" s="220">
        <v>1125.5510609922676</v>
      </c>
      <c r="V155" s="220">
        <v>1095.8699436162949</v>
      </c>
      <c r="W155" s="220">
        <v>1083.5551837210719</v>
      </c>
      <c r="X155" s="220">
        <v>1071.240423825838</v>
      </c>
      <c r="Y155" s="220">
        <v>1058.9256639306138</v>
      </c>
      <c r="Z155" s="220">
        <v>1046.6109040353833</v>
      </c>
      <c r="AA155" s="220">
        <v>1034.2961441401537</v>
      </c>
      <c r="AB155" s="220">
        <v>1021.981384244924</v>
      </c>
      <c r="AC155" s="220">
        <v>1009.6666243496944</v>
      </c>
      <c r="AD155" s="220">
        <v>997.35186445446493</v>
      </c>
      <c r="AE155" s="220">
        <v>985.03710455923544</v>
      </c>
      <c r="AF155" s="220">
        <v>972.72234466400585</v>
      </c>
      <c r="AG155" s="220">
        <v>960.40758476877625</v>
      </c>
      <c r="AH155" s="220">
        <v>948.09282487354665</v>
      </c>
      <c r="AI155" s="220">
        <v>935.77806497831716</v>
      </c>
      <c r="AJ155" s="220">
        <v>923.46330508308654</v>
      </c>
      <c r="AK155" s="220">
        <v>911.14854518785694</v>
      </c>
      <c r="AL155" s="220">
        <v>898.83378529262734</v>
      </c>
      <c r="AM155" s="220">
        <v>886.51902539739785</v>
      </c>
      <c r="AN155" s="220">
        <v>874.20426550216825</v>
      </c>
      <c r="AO155" s="220">
        <v>861.88950560693866</v>
      </c>
      <c r="AP155" s="220">
        <v>849.57474571170906</v>
      </c>
    </row>
    <row r="156" spans="7:42" ht="14.25" customHeight="1" x14ac:dyDescent="0.2">
      <c r="G156" s="143"/>
      <c r="H156" s="393"/>
      <c r="J156" s="347"/>
      <c r="K156" s="140" t="s">
        <v>912</v>
      </c>
      <c r="L156" s="190" t="s">
        <v>949</v>
      </c>
      <c r="M156" s="218">
        <v>1363.0000000000048</v>
      </c>
      <c r="N156" s="218">
        <v>1540.2333333333315</v>
      </c>
      <c r="O156" s="218">
        <v>1447.233333333339</v>
      </c>
      <c r="P156" s="218">
        <v>1291.9999999999948</v>
      </c>
      <c r="Q156" s="218">
        <v>1268.333333333328</v>
      </c>
      <c r="R156" s="218">
        <v>1244.6666666666617</v>
      </c>
      <c r="S156" s="218">
        <v>1220.999999999995</v>
      </c>
      <c r="T156" s="218">
        <v>1197.3333333333287</v>
      </c>
      <c r="U156" s="218">
        <v>1173.666666666662</v>
      </c>
      <c r="V156" s="218">
        <v>1149.9999999999957</v>
      </c>
      <c r="W156" s="218">
        <v>1138.6766064586523</v>
      </c>
      <c r="X156" s="218">
        <v>1127.3532129172982</v>
      </c>
      <c r="Y156" s="218">
        <v>1116.029819375955</v>
      </c>
      <c r="Z156" s="218">
        <v>1104.7064258346009</v>
      </c>
      <c r="AA156" s="218">
        <v>1093.383032293247</v>
      </c>
      <c r="AB156" s="218">
        <v>1082.0596387519035</v>
      </c>
      <c r="AC156" s="218">
        <v>1070.7362452105497</v>
      </c>
      <c r="AD156" s="218">
        <v>1059.4128516692083</v>
      </c>
      <c r="AE156" s="218">
        <v>1048.0894581278596</v>
      </c>
      <c r="AF156" s="218">
        <v>1036.7660645865099</v>
      </c>
      <c r="AG156" s="218">
        <v>1025.4426710451601</v>
      </c>
      <c r="AH156" s="218">
        <v>1014.1192775038104</v>
      </c>
      <c r="AI156" s="218">
        <v>1002.7958839624617</v>
      </c>
      <c r="AJ156" s="218">
        <v>991.47249042111207</v>
      </c>
      <c r="AK156" s="218">
        <v>980.14909687976228</v>
      </c>
      <c r="AL156" s="218">
        <v>968.82570333841363</v>
      </c>
      <c r="AM156" s="218">
        <v>957.50230979706396</v>
      </c>
      <c r="AN156" s="218">
        <v>946.17891625571417</v>
      </c>
      <c r="AO156" s="218">
        <v>934.8555227143645</v>
      </c>
      <c r="AP156" s="218">
        <v>923.53212917301573</v>
      </c>
    </row>
    <row r="157" spans="7:42" ht="14.25" customHeight="1" thickBot="1" x14ac:dyDescent="0.25">
      <c r="G157" s="143"/>
      <c r="H157" s="393"/>
      <c r="J157" s="347"/>
      <c r="K157" s="201" t="s">
        <v>912</v>
      </c>
      <c r="L157" s="201" t="s">
        <v>950</v>
      </c>
      <c r="M157" s="219">
        <v>1363.0000000000048</v>
      </c>
      <c r="N157" s="219">
        <v>1556.0722383392163</v>
      </c>
      <c r="O157" s="219">
        <v>1477.5338472576204</v>
      </c>
      <c r="P157" s="219">
        <v>1333.3188826240321</v>
      </c>
      <c r="Q157" s="219">
        <v>1323.4251768320451</v>
      </c>
      <c r="R157" s="219">
        <v>1313.5314710400578</v>
      </c>
      <c r="S157" s="219">
        <v>1303.6377652480705</v>
      </c>
      <c r="T157" s="219">
        <v>1293.7440594560726</v>
      </c>
      <c r="U157" s="219">
        <v>1283.8503536640853</v>
      </c>
      <c r="V157" s="219">
        <v>1273.9566478720978</v>
      </c>
      <c r="W157" s="219">
        <v>1265.366506952058</v>
      </c>
      <c r="X157" s="219">
        <v>1256.7763660320179</v>
      </c>
      <c r="Y157" s="219">
        <v>1248.1862251119783</v>
      </c>
      <c r="Z157" s="219">
        <v>1239.5960841919486</v>
      </c>
      <c r="AA157" s="219">
        <v>1231.0059432719088</v>
      </c>
      <c r="AB157" s="219">
        <v>1222.4158023518687</v>
      </c>
      <c r="AC157" s="219">
        <v>1213.8256614318288</v>
      </c>
      <c r="AD157" s="219">
        <v>1205.2355205117888</v>
      </c>
      <c r="AE157" s="219">
        <v>1196.6453795917489</v>
      </c>
      <c r="AF157" s="219">
        <v>1188.0552386717088</v>
      </c>
      <c r="AG157" s="219">
        <v>1179.4650977516692</v>
      </c>
      <c r="AH157" s="219">
        <v>1170.8749568316291</v>
      </c>
      <c r="AI157" s="219">
        <v>1162.2848159115892</v>
      </c>
      <c r="AJ157" s="219">
        <v>1153.6946749915494</v>
      </c>
      <c r="AK157" s="219">
        <v>1145.1045340715198</v>
      </c>
      <c r="AL157" s="219">
        <v>1136.5143931514801</v>
      </c>
      <c r="AM157" s="219">
        <v>1127.9242522314401</v>
      </c>
      <c r="AN157" s="219">
        <v>1119.3341113114002</v>
      </c>
      <c r="AO157" s="219">
        <v>1110.7439703913601</v>
      </c>
      <c r="AP157" s="219">
        <v>1102.1538294713203</v>
      </c>
    </row>
    <row r="158" spans="7:42" ht="14.25" customHeight="1" thickTop="1" x14ac:dyDescent="0.2">
      <c r="G158" s="143"/>
      <c r="H158" s="393"/>
      <c r="J158" s="347"/>
      <c r="K158" s="199" t="s">
        <v>915</v>
      </c>
      <c r="L158" s="199" t="s">
        <v>948</v>
      </c>
      <c r="M158" s="220">
        <v>1363.0000000000048</v>
      </c>
      <c r="N158" s="220">
        <v>1533.3167150176362</v>
      </c>
      <c r="O158" s="220">
        <v>1434.0015417728744</v>
      </c>
      <c r="P158" s="220">
        <v>1273.9566478720978</v>
      </c>
      <c r="Q158" s="220">
        <v>1244.2755304961363</v>
      </c>
      <c r="R158" s="220">
        <v>1214.5944131201636</v>
      </c>
      <c r="S158" s="220">
        <v>1184.9132957442018</v>
      </c>
      <c r="T158" s="220">
        <v>1155.2321783682294</v>
      </c>
      <c r="U158" s="220">
        <v>1125.5510609922676</v>
      </c>
      <c r="V158" s="220">
        <v>1095.8699436162949</v>
      </c>
      <c r="W158" s="220">
        <v>1083.5551837210719</v>
      </c>
      <c r="X158" s="220">
        <v>1071.240423825838</v>
      </c>
      <c r="Y158" s="220">
        <v>1058.9256639306138</v>
      </c>
      <c r="Z158" s="220">
        <v>1046.6109040353833</v>
      </c>
      <c r="AA158" s="220">
        <v>1034.2961441401537</v>
      </c>
      <c r="AB158" s="220">
        <v>1021.981384244924</v>
      </c>
      <c r="AC158" s="220">
        <v>1009.6666243496944</v>
      </c>
      <c r="AD158" s="220">
        <v>997.35186445446493</v>
      </c>
      <c r="AE158" s="220">
        <v>985.03710455923544</v>
      </c>
      <c r="AF158" s="220">
        <v>972.72234466400585</v>
      </c>
      <c r="AG158" s="220">
        <v>960.40758476877625</v>
      </c>
      <c r="AH158" s="220">
        <v>948.09282487354665</v>
      </c>
      <c r="AI158" s="220">
        <v>935.77806497831716</v>
      </c>
      <c r="AJ158" s="220">
        <v>923.46330508308654</v>
      </c>
      <c r="AK158" s="220">
        <v>911.14854518785694</v>
      </c>
      <c r="AL158" s="220">
        <v>898.83378529262734</v>
      </c>
      <c r="AM158" s="220">
        <v>886.51902539739785</v>
      </c>
      <c r="AN158" s="220">
        <v>874.20426550216825</v>
      </c>
      <c r="AO158" s="220">
        <v>861.88950560693866</v>
      </c>
      <c r="AP158" s="220">
        <v>849.57474571170906</v>
      </c>
    </row>
    <row r="159" spans="7:42" ht="14.25" customHeight="1" x14ac:dyDescent="0.2">
      <c r="G159" s="143"/>
      <c r="H159" s="393"/>
      <c r="J159" s="347"/>
      <c r="K159" s="140" t="s">
        <v>915</v>
      </c>
      <c r="L159" s="190" t="s">
        <v>949</v>
      </c>
      <c r="M159" s="218">
        <v>1363.0000000000048</v>
      </c>
      <c r="N159" s="218">
        <v>1540.2333333333315</v>
      </c>
      <c r="O159" s="218">
        <v>1447.233333333339</v>
      </c>
      <c r="P159" s="218">
        <v>1291.9999999999948</v>
      </c>
      <c r="Q159" s="218">
        <v>1268.333333333328</v>
      </c>
      <c r="R159" s="218">
        <v>1244.6666666666617</v>
      </c>
      <c r="S159" s="218">
        <v>1220.999999999995</v>
      </c>
      <c r="T159" s="218">
        <v>1197.3333333333287</v>
      </c>
      <c r="U159" s="218">
        <v>1173.666666666662</v>
      </c>
      <c r="V159" s="218">
        <v>1149.9999999999957</v>
      </c>
      <c r="W159" s="218">
        <v>1138.6766064586523</v>
      </c>
      <c r="X159" s="218">
        <v>1127.3532129172982</v>
      </c>
      <c r="Y159" s="218">
        <v>1116.029819375955</v>
      </c>
      <c r="Z159" s="218">
        <v>1104.7064258346009</v>
      </c>
      <c r="AA159" s="218">
        <v>1093.383032293247</v>
      </c>
      <c r="AB159" s="218">
        <v>1082.0596387519035</v>
      </c>
      <c r="AC159" s="218">
        <v>1070.7362452105497</v>
      </c>
      <c r="AD159" s="218">
        <v>1059.4128516692083</v>
      </c>
      <c r="AE159" s="218">
        <v>1048.0894581278596</v>
      </c>
      <c r="AF159" s="218">
        <v>1036.7660645865099</v>
      </c>
      <c r="AG159" s="218">
        <v>1025.4426710451601</v>
      </c>
      <c r="AH159" s="218">
        <v>1014.1192775038104</v>
      </c>
      <c r="AI159" s="218">
        <v>1002.7958839624617</v>
      </c>
      <c r="AJ159" s="218">
        <v>991.47249042111207</v>
      </c>
      <c r="AK159" s="218">
        <v>980.14909687976228</v>
      </c>
      <c r="AL159" s="218">
        <v>968.82570333841363</v>
      </c>
      <c r="AM159" s="218">
        <v>957.50230979706396</v>
      </c>
      <c r="AN159" s="218">
        <v>946.17891625571417</v>
      </c>
      <c r="AO159" s="218">
        <v>934.8555227143645</v>
      </c>
      <c r="AP159" s="218">
        <v>923.53212917301573</v>
      </c>
    </row>
    <row r="160" spans="7:42" ht="14.25" customHeight="1" thickBot="1" x14ac:dyDescent="0.25">
      <c r="G160" s="143"/>
      <c r="H160" s="393"/>
      <c r="J160" s="347"/>
      <c r="K160" s="201" t="s">
        <v>915</v>
      </c>
      <c r="L160" s="201" t="s">
        <v>950</v>
      </c>
      <c r="M160" s="219">
        <v>1363.0000000000048</v>
      </c>
      <c r="N160" s="219">
        <v>1556.0722383392163</v>
      </c>
      <c r="O160" s="219">
        <v>1477.5338472576204</v>
      </c>
      <c r="P160" s="219">
        <v>1333.3188826240321</v>
      </c>
      <c r="Q160" s="219">
        <v>1323.4251768320451</v>
      </c>
      <c r="R160" s="219">
        <v>1313.5314710400578</v>
      </c>
      <c r="S160" s="219">
        <v>1303.6377652480705</v>
      </c>
      <c r="T160" s="219">
        <v>1293.7440594560726</v>
      </c>
      <c r="U160" s="219">
        <v>1283.8503536640853</v>
      </c>
      <c r="V160" s="219">
        <v>1273.9566478720978</v>
      </c>
      <c r="W160" s="219">
        <v>1265.366506952058</v>
      </c>
      <c r="X160" s="219">
        <v>1256.7763660320179</v>
      </c>
      <c r="Y160" s="219">
        <v>1248.1862251119783</v>
      </c>
      <c r="Z160" s="219">
        <v>1239.5960841919486</v>
      </c>
      <c r="AA160" s="219">
        <v>1231.0059432719088</v>
      </c>
      <c r="AB160" s="219">
        <v>1222.4158023518687</v>
      </c>
      <c r="AC160" s="219">
        <v>1213.8256614318288</v>
      </c>
      <c r="AD160" s="219">
        <v>1205.2355205117888</v>
      </c>
      <c r="AE160" s="219">
        <v>1196.6453795917489</v>
      </c>
      <c r="AF160" s="219">
        <v>1188.0552386717088</v>
      </c>
      <c r="AG160" s="219">
        <v>1179.4650977516692</v>
      </c>
      <c r="AH160" s="219">
        <v>1170.8749568316291</v>
      </c>
      <c r="AI160" s="219">
        <v>1162.2848159115892</v>
      </c>
      <c r="AJ160" s="219">
        <v>1153.6946749915494</v>
      </c>
      <c r="AK160" s="219">
        <v>1145.1045340715198</v>
      </c>
      <c r="AL160" s="219">
        <v>1136.5143931514801</v>
      </c>
      <c r="AM160" s="219">
        <v>1127.9242522314401</v>
      </c>
      <c r="AN160" s="219">
        <v>1119.3341113114002</v>
      </c>
      <c r="AO160" s="219">
        <v>1110.7439703913601</v>
      </c>
      <c r="AP160" s="219">
        <v>1102.1538294713203</v>
      </c>
    </row>
    <row r="161" spans="7:42" ht="14.25" customHeight="1" thickTop="1" x14ac:dyDescent="0.2">
      <c r="G161" s="143"/>
      <c r="H161" s="393"/>
      <c r="J161" s="347"/>
      <c r="K161" s="199" t="s">
        <v>918</v>
      </c>
      <c r="L161" s="199" t="s">
        <v>948</v>
      </c>
      <c r="M161" s="220">
        <v>1489.000000000003</v>
      </c>
      <c r="N161" s="220">
        <v>1666.7749551865948</v>
      </c>
      <c r="O161" s="220">
        <v>1550.7129577482642</v>
      </c>
      <c r="P161" s="220">
        <v>1370.1085787476256</v>
      </c>
      <c r="Q161" s="220">
        <v>1330.4781049968331</v>
      </c>
      <c r="R161" s="220">
        <v>1290.8476312460407</v>
      </c>
      <c r="S161" s="220">
        <v>1251.2171574952481</v>
      </c>
      <c r="T161" s="220">
        <v>1211.5866837444557</v>
      </c>
      <c r="U161" s="220">
        <v>1171.9562099936634</v>
      </c>
      <c r="V161" s="220">
        <v>1132.325736242871</v>
      </c>
      <c r="W161" s="220">
        <v>1119.409485299647</v>
      </c>
      <c r="X161" s="220">
        <v>1106.4932343564126</v>
      </c>
      <c r="Y161" s="220">
        <v>1093.5769834131888</v>
      </c>
      <c r="Z161" s="220">
        <v>1080.6607324699544</v>
      </c>
      <c r="AA161" s="220">
        <v>1067.7444815267199</v>
      </c>
      <c r="AB161" s="220">
        <v>1054.8282305834985</v>
      </c>
      <c r="AC161" s="220">
        <v>1041.9119796402681</v>
      </c>
      <c r="AD161" s="220">
        <v>1028.995728697038</v>
      </c>
      <c r="AE161" s="220">
        <v>1016.0794777538079</v>
      </c>
      <c r="AF161" s="220">
        <v>1003.1632268105766</v>
      </c>
      <c r="AG161" s="220">
        <v>990.24697586734749</v>
      </c>
      <c r="AH161" s="220">
        <v>977.33072492411634</v>
      </c>
      <c r="AI161" s="220">
        <v>964.4144739808861</v>
      </c>
      <c r="AJ161" s="220">
        <v>951.49822303765586</v>
      </c>
      <c r="AK161" s="220">
        <v>938.58197209442585</v>
      </c>
      <c r="AL161" s="220">
        <v>925.66572115119561</v>
      </c>
      <c r="AM161" s="220">
        <v>912.74947020796537</v>
      </c>
      <c r="AN161" s="220">
        <v>899.83321926473525</v>
      </c>
      <c r="AO161" s="220">
        <v>886.91696832150512</v>
      </c>
      <c r="AP161" s="220">
        <v>874.00071737827489</v>
      </c>
    </row>
    <row r="162" spans="7:42" ht="14.25" customHeight="1" x14ac:dyDescent="0.2">
      <c r="G162" s="143"/>
      <c r="H162" s="393"/>
      <c r="J162" s="347"/>
      <c r="K162" s="140" t="s">
        <v>918</v>
      </c>
      <c r="L162" s="190" t="s">
        <v>949</v>
      </c>
      <c r="M162" s="218">
        <v>1489.000000000003</v>
      </c>
      <c r="N162" s="218">
        <v>1675.9333333333295</v>
      </c>
      <c r="O162" s="218">
        <v>1568.2333333333384</v>
      </c>
      <c r="P162" s="218">
        <v>1394.0000000000023</v>
      </c>
      <c r="Q162" s="218">
        <v>1362.3333333333355</v>
      </c>
      <c r="R162" s="218">
        <v>1330.6666666666686</v>
      </c>
      <c r="S162" s="218">
        <v>1299.0000000000018</v>
      </c>
      <c r="T162" s="218">
        <v>1267.3333333333346</v>
      </c>
      <c r="U162" s="218">
        <v>1235.6666666666677</v>
      </c>
      <c r="V162" s="218">
        <v>1204.0000000000009</v>
      </c>
      <c r="W162" s="218">
        <v>1192.2238801421004</v>
      </c>
      <c r="X162" s="218">
        <v>1180.4477602841998</v>
      </c>
      <c r="Y162" s="218">
        <v>1168.6716404262993</v>
      </c>
      <c r="Z162" s="218">
        <v>1156.8955205683883</v>
      </c>
      <c r="AA162" s="218">
        <v>1145.1194007104878</v>
      </c>
      <c r="AB162" s="218">
        <v>1133.3432808525872</v>
      </c>
      <c r="AC162" s="218">
        <v>1121.5671609946867</v>
      </c>
      <c r="AD162" s="218">
        <v>1109.7910411367861</v>
      </c>
      <c r="AE162" s="218">
        <v>1098.0149212788856</v>
      </c>
      <c r="AF162" s="218">
        <v>1086.2388014209851</v>
      </c>
      <c r="AG162" s="218">
        <v>1074.4626815630845</v>
      </c>
      <c r="AH162" s="218">
        <v>1062.6865617051735</v>
      </c>
      <c r="AI162" s="218">
        <v>1050.9104418472805</v>
      </c>
      <c r="AJ162" s="218">
        <v>1039.1343219893788</v>
      </c>
      <c r="AK162" s="218">
        <v>1027.3582021314771</v>
      </c>
      <c r="AL162" s="218">
        <v>1015.5820822735756</v>
      </c>
      <c r="AM162" s="218">
        <v>1003.805962415673</v>
      </c>
      <c r="AN162" s="218">
        <v>992.02984255777142</v>
      </c>
      <c r="AO162" s="218">
        <v>980.25372269986985</v>
      </c>
      <c r="AP162" s="218">
        <v>968.47760284196818</v>
      </c>
    </row>
    <row r="163" spans="7:42" ht="14.25" customHeight="1" thickBot="1" x14ac:dyDescent="0.25">
      <c r="G163" s="143"/>
      <c r="H163" s="393"/>
      <c r="J163" s="347"/>
      <c r="K163" s="201" t="s">
        <v>918</v>
      </c>
      <c r="L163" s="201" t="s">
        <v>950</v>
      </c>
      <c r="M163" s="219">
        <v>1489.000000000003</v>
      </c>
      <c r="N163" s="219">
        <v>1697.8488493775562</v>
      </c>
      <c r="O163" s="219">
        <v>1610.1586683744476</v>
      </c>
      <c r="P163" s="219">
        <v>1451.1709114196967</v>
      </c>
      <c r="Q163" s="219">
        <v>1438.5612152262613</v>
      </c>
      <c r="R163" s="219">
        <v>1425.9515190328366</v>
      </c>
      <c r="S163" s="219">
        <v>1413.3418228394012</v>
      </c>
      <c r="T163" s="219">
        <v>1400.7321266459658</v>
      </c>
      <c r="U163" s="219">
        <v>1388.1224304525304</v>
      </c>
      <c r="V163" s="219">
        <v>1375.5127342590949</v>
      </c>
      <c r="W163" s="219">
        <v>1366.4130590628117</v>
      </c>
      <c r="X163" s="219">
        <v>1357.3133838665176</v>
      </c>
      <c r="Y163" s="219">
        <v>1348.2137086702342</v>
      </c>
      <c r="Z163" s="219">
        <v>1339.1140334739403</v>
      </c>
      <c r="AA163" s="219">
        <v>1330.0143582776568</v>
      </c>
      <c r="AB163" s="219">
        <v>1320.9146830813627</v>
      </c>
      <c r="AC163" s="219">
        <v>1311.8150078850795</v>
      </c>
      <c r="AD163" s="219">
        <v>1302.7153326887853</v>
      </c>
      <c r="AE163" s="219">
        <v>1293.6156574925021</v>
      </c>
      <c r="AF163" s="219">
        <v>1284.515982296208</v>
      </c>
      <c r="AG163" s="219">
        <v>1275.4163070999246</v>
      </c>
      <c r="AH163" s="219">
        <v>1266.3166319036307</v>
      </c>
      <c r="AI163" s="219">
        <v>1257.2169567073472</v>
      </c>
      <c r="AJ163" s="219">
        <v>1248.1172815110638</v>
      </c>
      <c r="AK163" s="219">
        <v>1239.0176063147699</v>
      </c>
      <c r="AL163" s="219">
        <v>1229.9179311184864</v>
      </c>
      <c r="AM163" s="219">
        <v>1220.8182559221925</v>
      </c>
      <c r="AN163" s="219">
        <v>1211.7185807259091</v>
      </c>
      <c r="AO163" s="219">
        <v>1202.6189055296149</v>
      </c>
      <c r="AP163" s="219">
        <v>1193.5192303333317</v>
      </c>
    </row>
    <row r="164" spans="7:42" ht="14.25" customHeight="1" thickTop="1" x14ac:dyDescent="0.2">
      <c r="G164" s="143"/>
      <c r="H164" s="393"/>
      <c r="J164" s="347"/>
      <c r="K164" s="199" t="s">
        <v>922</v>
      </c>
      <c r="L164" s="199" t="s">
        <v>948</v>
      </c>
      <c r="M164" s="220">
        <v>1415.9999999999955</v>
      </c>
      <c r="N164" s="220">
        <v>1604.7596324113349</v>
      </c>
      <c r="O164" s="220">
        <v>1512.3749489608201</v>
      </c>
      <c r="P164" s="220">
        <v>1354.3294758556603</v>
      </c>
      <c r="Q164" s="220">
        <v>1333.772634474215</v>
      </c>
      <c r="R164" s="220">
        <v>1313.2157930927597</v>
      </c>
      <c r="S164" s="220">
        <v>1292.6589517113146</v>
      </c>
      <c r="T164" s="220">
        <v>1272.1021103298694</v>
      </c>
      <c r="U164" s="220">
        <v>1251.5452689484243</v>
      </c>
      <c r="V164" s="220">
        <v>1230.9884275669688</v>
      </c>
      <c r="W164" s="220">
        <v>1217.4534069951292</v>
      </c>
      <c r="X164" s="220">
        <v>1203.9183864232896</v>
      </c>
      <c r="Y164" s="220">
        <v>1190.3833658514498</v>
      </c>
      <c r="Z164" s="220">
        <v>1176.8483452796104</v>
      </c>
      <c r="AA164" s="220">
        <v>1163.3133247077708</v>
      </c>
      <c r="AB164" s="220">
        <v>1149.7783041359312</v>
      </c>
      <c r="AC164" s="220">
        <v>1136.2432835640916</v>
      </c>
      <c r="AD164" s="220">
        <v>1122.7082629922415</v>
      </c>
      <c r="AE164" s="220">
        <v>1109.1732424204019</v>
      </c>
      <c r="AF164" s="220">
        <v>1095.6382218485624</v>
      </c>
      <c r="AG164" s="220">
        <v>1082.1032012767228</v>
      </c>
      <c r="AH164" s="220">
        <v>1068.5681807048832</v>
      </c>
      <c r="AI164" s="220">
        <v>1055.0331601330458</v>
      </c>
      <c r="AJ164" s="220">
        <v>1041.4981395612051</v>
      </c>
      <c r="AK164" s="220">
        <v>1027.9631189893635</v>
      </c>
      <c r="AL164" s="220">
        <v>1014.428098417523</v>
      </c>
      <c r="AM164" s="220">
        <v>1000.8930778456822</v>
      </c>
      <c r="AN164" s="220">
        <v>987.35805727384059</v>
      </c>
      <c r="AO164" s="220">
        <v>973.82303670199997</v>
      </c>
      <c r="AP164" s="220">
        <v>960.28801613015821</v>
      </c>
    </row>
    <row r="165" spans="7:42" ht="14.25" customHeight="1" x14ac:dyDescent="0.2">
      <c r="G165" s="143"/>
      <c r="H165" s="393"/>
      <c r="J165" s="347"/>
      <c r="K165" s="140" t="s">
        <v>922</v>
      </c>
      <c r="L165" s="190" t="s">
        <v>949</v>
      </c>
      <c r="M165" s="218">
        <v>1415.9999999999955</v>
      </c>
      <c r="N165" s="218">
        <v>1608.8500000000045</v>
      </c>
      <c r="O165" s="218">
        <v>1520.1999999999994</v>
      </c>
      <c r="P165" s="218">
        <v>1365.000000000002</v>
      </c>
      <c r="Q165" s="218">
        <v>1347.9999999999973</v>
      </c>
      <c r="R165" s="218">
        <v>1331.0000000000032</v>
      </c>
      <c r="S165" s="218">
        <v>1313.9999999999984</v>
      </c>
      <c r="T165" s="218">
        <v>1297.0000000000041</v>
      </c>
      <c r="U165" s="218">
        <v>1279.9999999999993</v>
      </c>
      <c r="V165" s="218">
        <v>1262.9999999999945</v>
      </c>
      <c r="W165" s="218">
        <v>1251.0429902181963</v>
      </c>
      <c r="X165" s="218">
        <v>1239.0859804363979</v>
      </c>
      <c r="Y165" s="218">
        <v>1227.128970654589</v>
      </c>
      <c r="Z165" s="218">
        <v>1215.1719608727906</v>
      </c>
      <c r="AA165" s="218">
        <v>1203.2149510909924</v>
      </c>
      <c r="AB165" s="218">
        <v>1191.2579413091835</v>
      </c>
      <c r="AC165" s="218">
        <v>1179.300931527385</v>
      </c>
      <c r="AD165" s="218">
        <v>1167.3439217455762</v>
      </c>
      <c r="AE165" s="218">
        <v>1155.3869119637779</v>
      </c>
      <c r="AF165" s="218">
        <v>1143.4299021819797</v>
      </c>
      <c r="AG165" s="218">
        <v>1131.4728924001708</v>
      </c>
      <c r="AH165" s="218">
        <v>1119.5158826183724</v>
      </c>
      <c r="AI165" s="218">
        <v>1107.5588728365742</v>
      </c>
      <c r="AJ165" s="218">
        <v>1095.6018630547651</v>
      </c>
      <c r="AK165" s="218">
        <v>1083.6448532729669</v>
      </c>
      <c r="AL165" s="218">
        <v>1071.687843491158</v>
      </c>
      <c r="AM165" s="218">
        <v>1059.7308337093648</v>
      </c>
      <c r="AN165" s="218">
        <v>1047.7738239275623</v>
      </c>
      <c r="AO165" s="218">
        <v>1035.8168141457597</v>
      </c>
      <c r="AP165" s="218">
        <v>1023.8598043639583</v>
      </c>
    </row>
    <row r="166" spans="7:42" ht="14.25" customHeight="1" thickBot="1" x14ac:dyDescent="0.25">
      <c r="G166" s="143"/>
      <c r="H166" s="393"/>
      <c r="J166" s="347"/>
      <c r="K166" s="201" t="s">
        <v>922</v>
      </c>
      <c r="L166" s="201" t="s">
        <v>950</v>
      </c>
      <c r="M166" s="219">
        <v>1415.9999999999955</v>
      </c>
      <c r="N166" s="219">
        <v>1620.5198774704506</v>
      </c>
      <c r="O166" s="219">
        <v>1542.5249829869347</v>
      </c>
      <c r="P166" s="219">
        <v>1395.4431586185503</v>
      </c>
      <c r="Q166" s="219">
        <v>1388.5908781580722</v>
      </c>
      <c r="R166" s="219">
        <v>1381.7385976975834</v>
      </c>
      <c r="S166" s="219">
        <v>1374.8863172371055</v>
      </c>
      <c r="T166" s="219">
        <v>1368.0340367766271</v>
      </c>
      <c r="U166" s="219">
        <v>1361.1817563161385</v>
      </c>
      <c r="V166" s="219">
        <v>1354.3294758556603</v>
      </c>
      <c r="W166" s="219">
        <v>1344.9401220743118</v>
      </c>
      <c r="X166" s="219">
        <v>1335.5507682929531</v>
      </c>
      <c r="Y166" s="219">
        <v>1326.1614145116048</v>
      </c>
      <c r="Z166" s="219">
        <v>1316.7720607302565</v>
      </c>
      <c r="AA166" s="219">
        <v>1307.382706948908</v>
      </c>
      <c r="AB166" s="219">
        <v>1297.9933531675597</v>
      </c>
      <c r="AC166" s="219">
        <v>1288.6039993862009</v>
      </c>
      <c r="AD166" s="219">
        <v>1279.2146456048526</v>
      </c>
      <c r="AE166" s="219">
        <v>1269.8252918235041</v>
      </c>
      <c r="AF166" s="219">
        <v>1260.4359380421558</v>
      </c>
      <c r="AG166" s="219">
        <v>1251.0465842608075</v>
      </c>
      <c r="AH166" s="219">
        <v>1241.6572304794593</v>
      </c>
      <c r="AI166" s="219">
        <v>1232.2678766981003</v>
      </c>
      <c r="AJ166" s="219">
        <v>1222.878522916752</v>
      </c>
      <c r="AK166" s="219">
        <v>1213.4891691354037</v>
      </c>
      <c r="AL166" s="219">
        <v>1204.0998153540554</v>
      </c>
      <c r="AM166" s="219">
        <v>1194.7104615727071</v>
      </c>
      <c r="AN166" s="219">
        <v>1185.3211077913484</v>
      </c>
      <c r="AO166" s="219">
        <v>1175.9317540100001</v>
      </c>
      <c r="AP166" s="219">
        <v>1166.5424002286518</v>
      </c>
    </row>
    <row r="167" spans="7:42" ht="14.25" customHeight="1" thickTop="1" x14ac:dyDescent="0.2">
      <c r="G167" s="143"/>
      <c r="H167" s="393"/>
      <c r="J167" s="347"/>
      <c r="K167" s="199" t="s">
        <v>926</v>
      </c>
      <c r="L167" s="199" t="s">
        <v>948</v>
      </c>
      <c r="M167" s="220">
        <v>1961.000000000005</v>
      </c>
      <c r="N167" s="220">
        <v>2186.9432544118254</v>
      </c>
      <c r="O167" s="220">
        <v>2026.6175301791509</v>
      </c>
      <c r="P167" s="220">
        <v>1783.0693593351969</v>
      </c>
      <c r="Q167" s="220">
        <v>1723.7591457802644</v>
      </c>
      <c r="R167" s="220">
        <v>1664.4489322253319</v>
      </c>
      <c r="S167" s="220">
        <v>1605.1387186703887</v>
      </c>
      <c r="T167" s="220">
        <v>1545.828505115456</v>
      </c>
      <c r="U167" s="220">
        <v>1486.5182915605237</v>
      </c>
      <c r="V167" s="220">
        <v>1427.2080780055912</v>
      </c>
      <c r="W167" s="220">
        <v>1410.5440952688537</v>
      </c>
      <c r="X167" s="220">
        <v>1393.8801125321268</v>
      </c>
      <c r="Y167" s="220">
        <v>1377.2161297953999</v>
      </c>
      <c r="Z167" s="220">
        <v>1360.552147058673</v>
      </c>
      <c r="AA167" s="220">
        <v>1343.8881643219463</v>
      </c>
      <c r="AB167" s="220">
        <v>1327.2241815852192</v>
      </c>
      <c r="AC167" s="220">
        <v>1310.5601988484923</v>
      </c>
      <c r="AD167" s="220">
        <v>1293.8962161117654</v>
      </c>
      <c r="AE167" s="220">
        <v>1277.2322333750385</v>
      </c>
      <c r="AF167" s="220">
        <v>1260.5682506383116</v>
      </c>
      <c r="AG167" s="220">
        <v>1243.9042679015847</v>
      </c>
      <c r="AH167" s="220">
        <v>1227.2402851648578</v>
      </c>
      <c r="AI167" s="220">
        <v>1210.5763024281309</v>
      </c>
      <c r="AJ167" s="220">
        <v>1193.9123196914043</v>
      </c>
      <c r="AK167" s="220">
        <v>1177.2483369546774</v>
      </c>
      <c r="AL167" s="220">
        <v>1160.5843542179502</v>
      </c>
      <c r="AM167" s="220">
        <v>1143.9203714812234</v>
      </c>
      <c r="AN167" s="220">
        <v>1127.2563887444965</v>
      </c>
      <c r="AO167" s="220">
        <v>1110.5924060077696</v>
      </c>
      <c r="AP167" s="220">
        <v>1093.9284232710427</v>
      </c>
    </row>
    <row r="168" spans="7:42" ht="14.25" customHeight="1" x14ac:dyDescent="0.2">
      <c r="G168" s="143"/>
      <c r="H168" s="393"/>
      <c r="J168" s="347"/>
      <c r="K168" s="140" t="s">
        <v>926</v>
      </c>
      <c r="L168" s="190" t="s">
        <v>949</v>
      </c>
      <c r="M168" s="218">
        <v>1961.000000000005</v>
      </c>
      <c r="N168" s="218">
        <v>2200.8444444444458</v>
      </c>
      <c r="O168" s="218">
        <v>2053.2111111111149</v>
      </c>
      <c r="P168" s="218">
        <v>1819.3333333333301</v>
      </c>
      <c r="Q168" s="218">
        <v>1772.1111111111086</v>
      </c>
      <c r="R168" s="218">
        <v>1724.8888888888873</v>
      </c>
      <c r="S168" s="218">
        <v>1677.6666666666656</v>
      </c>
      <c r="T168" s="218">
        <v>1630.4444444444441</v>
      </c>
      <c r="U168" s="218">
        <v>1583.2222222222226</v>
      </c>
      <c r="V168" s="218">
        <v>1536.0000000000014</v>
      </c>
      <c r="W168" s="218">
        <v>1521.2503237299074</v>
      </c>
      <c r="X168" s="218">
        <v>1506.5006474598026</v>
      </c>
      <c r="Y168" s="218">
        <v>1491.7509711897089</v>
      </c>
      <c r="Z168" s="218">
        <v>1477.0012949196148</v>
      </c>
      <c r="AA168" s="218">
        <v>1462.2516186495209</v>
      </c>
      <c r="AB168" s="218">
        <v>1447.5019423794165</v>
      </c>
      <c r="AC168" s="218">
        <v>1432.7522661093224</v>
      </c>
      <c r="AD168" s="218">
        <v>1418.0025898392284</v>
      </c>
      <c r="AE168" s="218">
        <v>1403.2529135691343</v>
      </c>
      <c r="AF168" s="218">
        <v>1388.5032372990299</v>
      </c>
      <c r="AG168" s="218">
        <v>1373.753561028936</v>
      </c>
      <c r="AH168" s="218">
        <v>1359.0038847588419</v>
      </c>
      <c r="AI168" s="218">
        <v>1344.2542084887482</v>
      </c>
      <c r="AJ168" s="218">
        <v>1329.5045322186434</v>
      </c>
      <c r="AK168" s="218">
        <v>1314.7548559485497</v>
      </c>
      <c r="AL168" s="218">
        <v>1300.0051796784555</v>
      </c>
      <c r="AM168" s="218">
        <v>1285.2555034083616</v>
      </c>
      <c r="AN168" s="218">
        <v>1270.5058271382572</v>
      </c>
      <c r="AO168" s="218">
        <v>1255.7561508681631</v>
      </c>
      <c r="AP168" s="218">
        <v>1241.0064745980692</v>
      </c>
    </row>
    <row r="169" spans="7:42" ht="14.25" customHeight="1" x14ac:dyDescent="0.2">
      <c r="G169" s="143"/>
      <c r="H169" s="393"/>
      <c r="J169" s="394"/>
      <c r="K169" s="201" t="s">
        <v>926</v>
      </c>
      <c r="L169" s="201" t="s">
        <v>950</v>
      </c>
      <c r="M169" s="223">
        <v>1961.000000000005</v>
      </c>
      <c r="N169" s="223">
        <v>2233.3238414117841</v>
      </c>
      <c r="O169" s="223">
        <v>2115.3456096573318</v>
      </c>
      <c r="P169" s="223">
        <v>1904.0621949872627</v>
      </c>
      <c r="Q169" s="223">
        <v>1885.0829266496889</v>
      </c>
      <c r="R169" s="223">
        <v>1866.1036583121045</v>
      </c>
      <c r="S169" s="223">
        <v>1847.1243899745307</v>
      </c>
      <c r="T169" s="223">
        <v>1828.1451216369462</v>
      </c>
      <c r="U169" s="223">
        <v>1809.1658532993727</v>
      </c>
      <c r="V169" s="223">
        <v>1790.1865849617884</v>
      </c>
      <c r="W169" s="223">
        <v>1778.6259992415121</v>
      </c>
      <c r="X169" s="223">
        <v>1767.0654135212467</v>
      </c>
      <c r="Y169" s="223">
        <v>1755.5048278009704</v>
      </c>
      <c r="Z169" s="223">
        <v>1743.9442420806943</v>
      </c>
      <c r="AA169" s="223">
        <v>1732.3836563604179</v>
      </c>
      <c r="AB169" s="223">
        <v>1720.8230706401419</v>
      </c>
      <c r="AC169" s="223">
        <v>1709.2624849198762</v>
      </c>
      <c r="AD169" s="223">
        <v>1697.7018991996001</v>
      </c>
      <c r="AE169" s="223">
        <v>1686.141313479324</v>
      </c>
      <c r="AF169" s="223">
        <v>1674.5807277590479</v>
      </c>
      <c r="AG169" s="223">
        <v>1663.0201420387716</v>
      </c>
      <c r="AH169" s="223">
        <v>1651.4595563185062</v>
      </c>
      <c r="AI169" s="223">
        <v>1639.8989705982299</v>
      </c>
      <c r="AJ169" s="223">
        <v>1628.3383848779538</v>
      </c>
      <c r="AK169" s="223">
        <v>1616.7777991576775</v>
      </c>
      <c r="AL169" s="223">
        <v>1605.2172134374014</v>
      </c>
      <c r="AM169" s="223">
        <v>1593.6566277171357</v>
      </c>
      <c r="AN169" s="223">
        <v>1582.0960419968596</v>
      </c>
      <c r="AO169" s="223">
        <v>1570.5354562765835</v>
      </c>
      <c r="AP169" s="223">
        <v>1558.9748705563075</v>
      </c>
    </row>
    <row r="170" spans="7:42" ht="14.25" customHeight="1" x14ac:dyDescent="0.2">
      <c r="G170" s="143"/>
      <c r="H170" s="393"/>
      <c r="J170" s="206"/>
      <c r="K170" s="140"/>
      <c r="L170" s="140"/>
      <c r="M170" s="224"/>
      <c r="N170" s="224"/>
      <c r="O170" s="224"/>
      <c r="P170" s="224"/>
      <c r="Q170" s="224"/>
      <c r="R170" s="224"/>
      <c r="S170" s="224"/>
      <c r="T170" s="224"/>
      <c r="U170" s="224"/>
      <c r="V170" s="224"/>
      <c r="W170" s="224"/>
      <c r="X170" s="224"/>
      <c r="Y170" s="224"/>
      <c r="Z170" s="224"/>
      <c r="AA170" s="224"/>
      <c r="AB170" s="224"/>
      <c r="AC170" s="224"/>
      <c r="AD170" s="224"/>
      <c r="AE170" s="224"/>
      <c r="AF170" s="224"/>
      <c r="AG170" s="224"/>
      <c r="AH170" s="224"/>
      <c r="AI170" s="224"/>
      <c r="AJ170" s="224"/>
      <c r="AK170" s="224"/>
      <c r="AL170" s="224"/>
      <c r="AM170" s="224"/>
      <c r="AN170" s="224"/>
      <c r="AO170" s="224"/>
      <c r="AP170" s="224"/>
    </row>
    <row r="171" spans="7:42" ht="14.25" customHeight="1" x14ac:dyDescent="0.2">
      <c r="G171" s="143"/>
      <c r="H171" s="393"/>
      <c r="M171" s="127">
        <v>2021</v>
      </c>
      <c r="N171" s="127">
        <v>2022</v>
      </c>
      <c r="O171" s="127">
        <v>2023</v>
      </c>
      <c r="P171" s="127">
        <v>2024</v>
      </c>
      <c r="Q171" s="127">
        <v>2025</v>
      </c>
      <c r="R171" s="127">
        <v>2026</v>
      </c>
      <c r="S171" s="127">
        <v>2027</v>
      </c>
      <c r="T171" s="127">
        <v>2028</v>
      </c>
      <c r="U171" s="127">
        <v>2029</v>
      </c>
      <c r="V171" s="127">
        <v>2030</v>
      </c>
      <c r="W171" s="127">
        <v>2031</v>
      </c>
      <c r="X171" s="127">
        <v>2032</v>
      </c>
      <c r="Y171" s="127">
        <v>2033</v>
      </c>
      <c r="Z171" s="127">
        <v>2034</v>
      </c>
      <c r="AA171" s="127">
        <v>2035</v>
      </c>
      <c r="AB171" s="127">
        <v>2036</v>
      </c>
      <c r="AC171" s="127">
        <v>2037</v>
      </c>
      <c r="AD171" s="127">
        <v>2038</v>
      </c>
      <c r="AE171" s="127">
        <v>2039</v>
      </c>
      <c r="AF171" s="127">
        <v>2040</v>
      </c>
      <c r="AG171" s="127">
        <v>2041</v>
      </c>
      <c r="AH171" s="127">
        <v>2042</v>
      </c>
      <c r="AI171" s="127">
        <v>2043</v>
      </c>
      <c r="AJ171" s="127">
        <v>2044</v>
      </c>
      <c r="AK171" s="127">
        <v>2045</v>
      </c>
      <c r="AL171" s="127">
        <v>2046</v>
      </c>
      <c r="AM171" s="127">
        <v>2047</v>
      </c>
      <c r="AN171" s="127">
        <v>2048</v>
      </c>
      <c r="AO171" s="127">
        <v>2049</v>
      </c>
      <c r="AP171" s="127">
        <v>2050</v>
      </c>
    </row>
    <row r="172" spans="7:42" ht="14.25" customHeight="1" x14ac:dyDescent="0.2">
      <c r="G172" s="143"/>
      <c r="H172" s="393"/>
      <c r="J172" s="346" t="s">
        <v>967</v>
      </c>
      <c r="K172" s="199" t="s">
        <v>893</v>
      </c>
      <c r="L172" s="199" t="s">
        <v>948</v>
      </c>
      <c r="M172" s="217">
        <v>79.116965003244744</v>
      </c>
      <c r="N172" s="217">
        <v>89.003202407146063</v>
      </c>
      <c r="O172" s="217">
        <v>83.238334405754301</v>
      </c>
      <c r="P172" s="217">
        <v>73.948337142587974</v>
      </c>
      <c r="Q172" s="217">
        <v>72.225461189036139</v>
      </c>
      <c r="R172" s="217">
        <v>70.502585235483664</v>
      </c>
      <c r="S172" s="217">
        <v>68.779709281931815</v>
      </c>
      <c r="T172" s="217">
        <v>67.056833328379369</v>
      </c>
      <c r="U172" s="217">
        <v>65.33395737482752</v>
      </c>
      <c r="V172" s="217">
        <v>63.611081421275053</v>
      </c>
      <c r="W172" s="217">
        <v>62.896256456011862</v>
      </c>
      <c r="X172" s="217">
        <v>62.181431490748054</v>
      </c>
      <c r="Y172" s="217">
        <v>61.466606525484799</v>
      </c>
      <c r="Z172" s="217">
        <v>60.751781560221183</v>
      </c>
      <c r="AA172" s="217">
        <v>60.036956594957616</v>
      </c>
      <c r="AB172" s="217">
        <v>59.322131629694049</v>
      </c>
      <c r="AC172" s="217">
        <v>58.607306664430489</v>
      </c>
      <c r="AD172" s="217">
        <v>57.892481699166922</v>
      </c>
      <c r="AE172" s="217">
        <v>57.177656733903369</v>
      </c>
      <c r="AF172" s="217">
        <v>56.462831768639802</v>
      </c>
      <c r="AG172" s="217">
        <v>55.748006803376235</v>
      </c>
      <c r="AH172" s="217">
        <v>55.033181838112675</v>
      </c>
      <c r="AI172" s="217">
        <v>54.318356872849115</v>
      </c>
      <c r="AJ172" s="217">
        <v>53.603531907585491</v>
      </c>
      <c r="AK172" s="217">
        <v>52.888706942321924</v>
      </c>
      <c r="AL172" s="217">
        <v>52.173881977058358</v>
      </c>
      <c r="AM172" s="217">
        <v>51.459057011794805</v>
      </c>
      <c r="AN172" s="217">
        <v>50.744232046531238</v>
      </c>
      <c r="AO172" s="217">
        <v>50.029407081267678</v>
      </c>
      <c r="AP172" s="217">
        <v>49.314582116004111</v>
      </c>
    </row>
    <row r="173" spans="7:42" ht="14.25" customHeight="1" x14ac:dyDescent="0.2">
      <c r="G173" s="143"/>
      <c r="H173" s="393"/>
      <c r="J173" s="347"/>
      <c r="K173" s="140" t="s">
        <v>893</v>
      </c>
      <c r="L173" s="190" t="s">
        <v>949</v>
      </c>
      <c r="M173" s="218">
        <v>79.116965003244744</v>
      </c>
      <c r="N173" s="218">
        <v>89.404685788821538</v>
      </c>
      <c r="O173" s="218">
        <v>84.006389570698914</v>
      </c>
      <c r="P173" s="218">
        <v>74.995685094784619</v>
      </c>
      <c r="Q173" s="218">
        <v>73.621925125298105</v>
      </c>
      <c r="R173" s="218">
        <v>72.248165155811606</v>
      </c>
      <c r="S173" s="218">
        <v>70.874405186325092</v>
      </c>
      <c r="T173" s="218">
        <v>69.500645216838592</v>
      </c>
      <c r="U173" s="218">
        <v>68.126885247352078</v>
      </c>
      <c r="V173" s="218">
        <v>66.753125277865593</v>
      </c>
      <c r="W173" s="218">
        <v>66.095845358182217</v>
      </c>
      <c r="X173" s="218">
        <v>65.43856543849823</v>
      </c>
      <c r="Y173" s="218">
        <v>64.781285518814869</v>
      </c>
      <c r="Z173" s="218">
        <v>64.124005599130882</v>
      </c>
      <c r="AA173" s="218">
        <v>63.46672567944691</v>
      </c>
      <c r="AB173" s="218">
        <v>62.809445759763541</v>
      </c>
      <c r="AC173" s="218">
        <v>62.152165840079554</v>
      </c>
      <c r="AD173" s="218">
        <v>61.494885920396314</v>
      </c>
      <c r="AE173" s="218">
        <v>60.83760600071264</v>
      </c>
      <c r="AF173" s="218">
        <v>60.180326081028902</v>
      </c>
      <c r="AG173" s="218">
        <v>59.523046161345171</v>
      </c>
      <c r="AH173" s="218">
        <v>58.865766241661433</v>
      </c>
      <c r="AI173" s="218">
        <v>58.208486321977759</v>
      </c>
      <c r="AJ173" s="218">
        <v>57.551206402294028</v>
      </c>
      <c r="AK173" s="218">
        <v>56.89392648261029</v>
      </c>
      <c r="AL173" s="218">
        <v>56.236646562926616</v>
      </c>
      <c r="AM173" s="218">
        <v>55.579366643242885</v>
      </c>
      <c r="AN173" s="218">
        <v>54.922086723559147</v>
      </c>
      <c r="AO173" s="218">
        <v>54.264806803875409</v>
      </c>
      <c r="AP173" s="218">
        <v>53.607526884191735</v>
      </c>
    </row>
    <row r="174" spans="7:42" ht="14.25" customHeight="1" thickBot="1" x14ac:dyDescent="0.25">
      <c r="G174" s="143"/>
      <c r="H174" s="393"/>
      <c r="J174" s="347"/>
      <c r="K174" s="201" t="s">
        <v>893</v>
      </c>
      <c r="L174" s="201" t="s">
        <v>950</v>
      </c>
      <c r="M174" s="219">
        <v>79.116965003244744</v>
      </c>
      <c r="N174" s="219">
        <v>90.324073971536365</v>
      </c>
      <c r="O174" s="219">
        <v>85.765219137630453</v>
      </c>
      <c r="P174" s="219">
        <v>77.394089049692269</v>
      </c>
      <c r="Q174" s="219">
        <v>76.81979706517501</v>
      </c>
      <c r="R174" s="219">
        <v>76.245505080657722</v>
      </c>
      <c r="S174" s="219">
        <v>75.671213096140434</v>
      </c>
      <c r="T174" s="219">
        <v>75.096921111622535</v>
      </c>
      <c r="U174" s="219">
        <v>74.522629127105262</v>
      </c>
      <c r="V174" s="219">
        <v>73.948337142587974</v>
      </c>
      <c r="W174" s="219">
        <v>73.449712139988023</v>
      </c>
      <c r="X174" s="219">
        <v>72.951087137388058</v>
      </c>
      <c r="Y174" s="219">
        <v>72.452462134788107</v>
      </c>
      <c r="Z174" s="219">
        <v>71.953837132188767</v>
      </c>
      <c r="AA174" s="219">
        <v>71.455212129588816</v>
      </c>
      <c r="AB174" s="219">
        <v>70.95658712698885</v>
      </c>
      <c r="AC174" s="219">
        <v>70.457962124388899</v>
      </c>
      <c r="AD174" s="219">
        <v>69.959337121788948</v>
      </c>
      <c r="AE174" s="219">
        <v>69.460712119188997</v>
      </c>
      <c r="AF174" s="219">
        <v>68.962087116589032</v>
      </c>
      <c r="AG174" s="219">
        <v>68.463462113989081</v>
      </c>
      <c r="AH174" s="219">
        <v>67.964837111389116</v>
      </c>
      <c r="AI174" s="219">
        <v>67.466212108789165</v>
      </c>
      <c r="AJ174" s="219">
        <v>66.967587106189214</v>
      </c>
      <c r="AK174" s="219">
        <v>66.468962103589874</v>
      </c>
      <c r="AL174" s="219">
        <v>65.970337100989923</v>
      </c>
      <c r="AM174" s="219">
        <v>65.471712098389958</v>
      </c>
      <c r="AN174" s="219">
        <v>64.973087095790007</v>
      </c>
      <c r="AO174" s="219">
        <v>64.474462093190056</v>
      </c>
      <c r="AP174" s="219">
        <v>63.975837090590105</v>
      </c>
    </row>
    <row r="175" spans="7:42" ht="14.25" customHeight="1" thickTop="1" x14ac:dyDescent="0.2">
      <c r="G175" s="143"/>
      <c r="H175" s="393"/>
      <c r="J175" s="347"/>
      <c r="K175" s="199" t="s">
        <v>899</v>
      </c>
      <c r="L175" s="199" t="s">
        <v>948</v>
      </c>
      <c r="M175" s="220">
        <v>79.116965003244744</v>
      </c>
      <c r="N175" s="220">
        <v>89.003202407146063</v>
      </c>
      <c r="O175" s="220">
        <v>83.238334405754301</v>
      </c>
      <c r="P175" s="220">
        <v>73.948337142587974</v>
      </c>
      <c r="Q175" s="220">
        <v>72.225461189036139</v>
      </c>
      <c r="R175" s="220">
        <v>70.502585235483664</v>
      </c>
      <c r="S175" s="220">
        <v>68.779709281931815</v>
      </c>
      <c r="T175" s="220">
        <v>67.056833328379369</v>
      </c>
      <c r="U175" s="220">
        <v>65.33395737482752</v>
      </c>
      <c r="V175" s="220">
        <v>63.611081421275053</v>
      </c>
      <c r="W175" s="220">
        <v>62.896256456011862</v>
      </c>
      <c r="X175" s="220">
        <v>62.181431490748054</v>
      </c>
      <c r="Y175" s="220">
        <v>61.466606525484799</v>
      </c>
      <c r="Z175" s="220">
        <v>60.751781560221183</v>
      </c>
      <c r="AA175" s="220">
        <v>60.036956594957616</v>
      </c>
      <c r="AB175" s="220">
        <v>59.322131629694049</v>
      </c>
      <c r="AC175" s="220">
        <v>58.607306664430489</v>
      </c>
      <c r="AD175" s="220">
        <v>57.892481699166922</v>
      </c>
      <c r="AE175" s="220">
        <v>57.177656733903369</v>
      </c>
      <c r="AF175" s="220">
        <v>56.462831768639802</v>
      </c>
      <c r="AG175" s="220">
        <v>55.748006803376235</v>
      </c>
      <c r="AH175" s="220">
        <v>55.033181838112675</v>
      </c>
      <c r="AI175" s="220">
        <v>54.318356872849115</v>
      </c>
      <c r="AJ175" s="220">
        <v>53.603531907585491</v>
      </c>
      <c r="AK175" s="220">
        <v>52.888706942321924</v>
      </c>
      <c r="AL175" s="220">
        <v>52.173881977058358</v>
      </c>
      <c r="AM175" s="220">
        <v>51.459057011794805</v>
      </c>
      <c r="AN175" s="220">
        <v>50.744232046531238</v>
      </c>
      <c r="AO175" s="220">
        <v>50.029407081267678</v>
      </c>
      <c r="AP175" s="220">
        <v>49.314582116004111</v>
      </c>
    </row>
    <row r="176" spans="7:42" ht="14.25" customHeight="1" x14ac:dyDescent="0.2">
      <c r="G176" s="143"/>
      <c r="H176" s="393"/>
      <c r="J176" s="347"/>
      <c r="K176" s="140" t="s">
        <v>899</v>
      </c>
      <c r="L176" s="190" t="s">
        <v>949</v>
      </c>
      <c r="M176" s="221">
        <v>79.116965003244744</v>
      </c>
      <c r="N176" s="221">
        <v>89.404685788821538</v>
      </c>
      <c r="O176" s="221">
        <v>84.006389570698914</v>
      </c>
      <c r="P176" s="221">
        <v>74.995685094784619</v>
      </c>
      <c r="Q176" s="221">
        <v>73.621925125298105</v>
      </c>
      <c r="R176" s="221">
        <v>72.248165155811606</v>
      </c>
      <c r="S176" s="221">
        <v>70.874405186325092</v>
      </c>
      <c r="T176" s="221">
        <v>69.500645216838592</v>
      </c>
      <c r="U176" s="221">
        <v>68.126885247352078</v>
      </c>
      <c r="V176" s="221">
        <v>66.753125277865593</v>
      </c>
      <c r="W176" s="221">
        <v>66.095845358182217</v>
      </c>
      <c r="X176" s="221">
        <v>65.43856543849823</v>
      </c>
      <c r="Y176" s="221">
        <v>64.781285518814869</v>
      </c>
      <c r="Z176" s="221">
        <v>64.124005599130882</v>
      </c>
      <c r="AA176" s="221">
        <v>63.46672567944691</v>
      </c>
      <c r="AB176" s="221">
        <v>62.809445759763541</v>
      </c>
      <c r="AC176" s="221">
        <v>62.152165840079554</v>
      </c>
      <c r="AD176" s="221">
        <v>61.494885920396314</v>
      </c>
      <c r="AE176" s="221">
        <v>60.83760600071264</v>
      </c>
      <c r="AF176" s="221">
        <v>60.180326081028902</v>
      </c>
      <c r="AG176" s="221">
        <v>59.523046161345171</v>
      </c>
      <c r="AH176" s="221">
        <v>58.865766241661433</v>
      </c>
      <c r="AI176" s="221">
        <v>58.208486321977759</v>
      </c>
      <c r="AJ176" s="221">
        <v>57.551206402294028</v>
      </c>
      <c r="AK176" s="221">
        <v>56.89392648261029</v>
      </c>
      <c r="AL176" s="221">
        <v>56.236646562926616</v>
      </c>
      <c r="AM176" s="221">
        <v>55.579366643242885</v>
      </c>
      <c r="AN176" s="221">
        <v>54.922086723559147</v>
      </c>
      <c r="AO176" s="221">
        <v>54.264806803875409</v>
      </c>
      <c r="AP176" s="221">
        <v>53.607526884191735</v>
      </c>
    </row>
    <row r="177" spans="7:42" ht="14.25" customHeight="1" thickBot="1" x14ac:dyDescent="0.25">
      <c r="G177" s="143"/>
      <c r="H177" s="393"/>
      <c r="J177" s="347"/>
      <c r="K177" s="201" t="s">
        <v>899</v>
      </c>
      <c r="L177" s="201" t="s">
        <v>950</v>
      </c>
      <c r="M177" s="219">
        <v>79.116965003244744</v>
      </c>
      <c r="N177" s="219">
        <v>90.324073971536365</v>
      </c>
      <c r="O177" s="219">
        <v>85.765219137630453</v>
      </c>
      <c r="P177" s="219">
        <v>77.394089049692269</v>
      </c>
      <c r="Q177" s="219">
        <v>76.81979706517501</v>
      </c>
      <c r="R177" s="219">
        <v>76.245505080657722</v>
      </c>
      <c r="S177" s="219">
        <v>75.671213096140434</v>
      </c>
      <c r="T177" s="219">
        <v>75.096921111622535</v>
      </c>
      <c r="U177" s="219">
        <v>74.522629127105262</v>
      </c>
      <c r="V177" s="219">
        <v>73.948337142587974</v>
      </c>
      <c r="W177" s="219">
        <v>73.449712139988023</v>
      </c>
      <c r="X177" s="219">
        <v>72.951087137388058</v>
      </c>
      <c r="Y177" s="219">
        <v>72.452462134788107</v>
      </c>
      <c r="Z177" s="219">
        <v>71.953837132188767</v>
      </c>
      <c r="AA177" s="219">
        <v>71.455212129588816</v>
      </c>
      <c r="AB177" s="219">
        <v>70.95658712698885</v>
      </c>
      <c r="AC177" s="219">
        <v>70.457962124388899</v>
      </c>
      <c r="AD177" s="219">
        <v>69.959337121788948</v>
      </c>
      <c r="AE177" s="219">
        <v>69.460712119188997</v>
      </c>
      <c r="AF177" s="219">
        <v>68.962087116589032</v>
      </c>
      <c r="AG177" s="219">
        <v>68.463462113989081</v>
      </c>
      <c r="AH177" s="219">
        <v>67.964837111389116</v>
      </c>
      <c r="AI177" s="219">
        <v>67.466212108789165</v>
      </c>
      <c r="AJ177" s="219">
        <v>66.967587106189214</v>
      </c>
      <c r="AK177" s="219">
        <v>66.468962103589874</v>
      </c>
      <c r="AL177" s="219">
        <v>65.970337100989923</v>
      </c>
      <c r="AM177" s="219">
        <v>65.471712098389958</v>
      </c>
      <c r="AN177" s="219">
        <v>64.973087095790007</v>
      </c>
      <c r="AO177" s="219">
        <v>64.474462093190056</v>
      </c>
      <c r="AP177" s="219">
        <v>63.975837090590105</v>
      </c>
    </row>
    <row r="178" spans="7:42" ht="14.25" customHeight="1" thickTop="1" x14ac:dyDescent="0.2">
      <c r="G178" s="143"/>
      <c r="H178" s="393"/>
      <c r="J178" s="347"/>
      <c r="K178" s="199" t="s">
        <v>903</v>
      </c>
      <c r="L178" s="199" t="s">
        <v>948</v>
      </c>
      <c r="M178" s="220">
        <v>79.116965003244744</v>
      </c>
      <c r="N178" s="220">
        <v>89.003202407146063</v>
      </c>
      <c r="O178" s="220">
        <v>83.238334405754301</v>
      </c>
      <c r="P178" s="220">
        <v>73.948337142587974</v>
      </c>
      <c r="Q178" s="220">
        <v>72.225461189036139</v>
      </c>
      <c r="R178" s="220">
        <v>70.502585235483664</v>
      </c>
      <c r="S178" s="220">
        <v>68.779709281931815</v>
      </c>
      <c r="T178" s="220">
        <v>67.056833328379369</v>
      </c>
      <c r="U178" s="220">
        <v>65.33395737482752</v>
      </c>
      <c r="V178" s="220">
        <v>63.611081421275053</v>
      </c>
      <c r="W178" s="220">
        <v>62.896256456011862</v>
      </c>
      <c r="X178" s="220">
        <v>62.181431490748054</v>
      </c>
      <c r="Y178" s="220">
        <v>61.466606525484799</v>
      </c>
      <c r="Z178" s="220">
        <v>60.751781560221183</v>
      </c>
      <c r="AA178" s="220">
        <v>60.036956594957616</v>
      </c>
      <c r="AB178" s="220">
        <v>59.322131629694049</v>
      </c>
      <c r="AC178" s="220">
        <v>58.607306664430489</v>
      </c>
      <c r="AD178" s="220">
        <v>57.892481699166922</v>
      </c>
      <c r="AE178" s="220">
        <v>57.177656733903369</v>
      </c>
      <c r="AF178" s="220">
        <v>56.462831768639802</v>
      </c>
      <c r="AG178" s="220">
        <v>55.748006803376235</v>
      </c>
      <c r="AH178" s="220">
        <v>55.033181838112675</v>
      </c>
      <c r="AI178" s="220">
        <v>54.318356872849115</v>
      </c>
      <c r="AJ178" s="220">
        <v>53.603531907585491</v>
      </c>
      <c r="AK178" s="220">
        <v>52.888706942321924</v>
      </c>
      <c r="AL178" s="220">
        <v>52.173881977058358</v>
      </c>
      <c r="AM178" s="220">
        <v>51.459057011794805</v>
      </c>
      <c r="AN178" s="220">
        <v>50.744232046531238</v>
      </c>
      <c r="AO178" s="220">
        <v>50.029407081267678</v>
      </c>
      <c r="AP178" s="220">
        <v>49.314582116004111</v>
      </c>
    </row>
    <row r="179" spans="7:42" ht="14.25" customHeight="1" x14ac:dyDescent="0.2">
      <c r="G179" s="143"/>
      <c r="H179" s="393"/>
      <c r="J179" s="347"/>
      <c r="K179" s="140" t="s">
        <v>903</v>
      </c>
      <c r="L179" s="190" t="s">
        <v>949</v>
      </c>
      <c r="M179" s="222">
        <v>79.116965003244744</v>
      </c>
      <c r="N179" s="222">
        <v>89.404685788821538</v>
      </c>
      <c r="O179" s="222">
        <v>84.006389570698914</v>
      </c>
      <c r="P179" s="222">
        <v>74.995685094784619</v>
      </c>
      <c r="Q179" s="222">
        <v>73.621925125298105</v>
      </c>
      <c r="R179" s="222">
        <v>72.248165155811606</v>
      </c>
      <c r="S179" s="222">
        <v>70.874405186325092</v>
      </c>
      <c r="T179" s="222">
        <v>69.500645216838592</v>
      </c>
      <c r="U179" s="222">
        <v>68.126885247352078</v>
      </c>
      <c r="V179" s="222">
        <v>66.753125277865593</v>
      </c>
      <c r="W179" s="222">
        <v>66.095845358182217</v>
      </c>
      <c r="X179" s="222">
        <v>65.43856543849823</v>
      </c>
      <c r="Y179" s="222">
        <v>64.781285518814869</v>
      </c>
      <c r="Z179" s="222">
        <v>64.124005599130882</v>
      </c>
      <c r="AA179" s="222">
        <v>63.46672567944691</v>
      </c>
      <c r="AB179" s="222">
        <v>62.809445759763541</v>
      </c>
      <c r="AC179" s="222">
        <v>62.152165840079554</v>
      </c>
      <c r="AD179" s="222">
        <v>61.494885920396314</v>
      </c>
      <c r="AE179" s="222">
        <v>60.83760600071264</v>
      </c>
      <c r="AF179" s="222">
        <v>60.180326081028902</v>
      </c>
      <c r="AG179" s="222">
        <v>59.523046161345171</v>
      </c>
      <c r="AH179" s="222">
        <v>58.865766241661433</v>
      </c>
      <c r="AI179" s="222">
        <v>58.208486321977759</v>
      </c>
      <c r="AJ179" s="222">
        <v>57.551206402294028</v>
      </c>
      <c r="AK179" s="222">
        <v>56.89392648261029</v>
      </c>
      <c r="AL179" s="222">
        <v>56.236646562926616</v>
      </c>
      <c r="AM179" s="222">
        <v>55.579366643242885</v>
      </c>
      <c r="AN179" s="222">
        <v>54.922086723559147</v>
      </c>
      <c r="AO179" s="222">
        <v>54.264806803875409</v>
      </c>
      <c r="AP179" s="222">
        <v>53.607526884191735</v>
      </c>
    </row>
    <row r="180" spans="7:42" ht="14.25" customHeight="1" thickBot="1" x14ac:dyDescent="0.25">
      <c r="G180" s="143"/>
      <c r="H180" s="393"/>
      <c r="J180" s="347"/>
      <c r="K180" s="201" t="s">
        <v>903</v>
      </c>
      <c r="L180" s="201" t="s">
        <v>950</v>
      </c>
      <c r="M180" s="219">
        <v>79.116965003244744</v>
      </c>
      <c r="N180" s="219">
        <v>90.324073971536365</v>
      </c>
      <c r="O180" s="219">
        <v>85.765219137630453</v>
      </c>
      <c r="P180" s="219">
        <v>77.394089049692269</v>
      </c>
      <c r="Q180" s="219">
        <v>76.81979706517501</v>
      </c>
      <c r="R180" s="219">
        <v>76.245505080657722</v>
      </c>
      <c r="S180" s="219">
        <v>75.671213096140434</v>
      </c>
      <c r="T180" s="219">
        <v>75.096921111622535</v>
      </c>
      <c r="U180" s="219">
        <v>74.522629127105262</v>
      </c>
      <c r="V180" s="219">
        <v>73.948337142587974</v>
      </c>
      <c r="W180" s="219">
        <v>73.449712139988023</v>
      </c>
      <c r="X180" s="219">
        <v>72.951087137388058</v>
      </c>
      <c r="Y180" s="219">
        <v>72.452462134788107</v>
      </c>
      <c r="Z180" s="219">
        <v>71.953837132188767</v>
      </c>
      <c r="AA180" s="219">
        <v>71.455212129588816</v>
      </c>
      <c r="AB180" s="219">
        <v>70.95658712698885</v>
      </c>
      <c r="AC180" s="219">
        <v>70.457962124388899</v>
      </c>
      <c r="AD180" s="219">
        <v>69.959337121788948</v>
      </c>
      <c r="AE180" s="219">
        <v>69.460712119188997</v>
      </c>
      <c r="AF180" s="219">
        <v>68.962087116589032</v>
      </c>
      <c r="AG180" s="219">
        <v>68.463462113989081</v>
      </c>
      <c r="AH180" s="219">
        <v>67.964837111389116</v>
      </c>
      <c r="AI180" s="219">
        <v>67.466212108789165</v>
      </c>
      <c r="AJ180" s="219">
        <v>66.967587106189214</v>
      </c>
      <c r="AK180" s="219">
        <v>66.468962103589874</v>
      </c>
      <c r="AL180" s="219">
        <v>65.970337100989923</v>
      </c>
      <c r="AM180" s="219">
        <v>65.471712098389958</v>
      </c>
      <c r="AN180" s="219">
        <v>64.973087095790007</v>
      </c>
      <c r="AO180" s="219">
        <v>64.474462093190056</v>
      </c>
      <c r="AP180" s="219">
        <v>63.975837090590105</v>
      </c>
    </row>
    <row r="181" spans="7:42" ht="14.25" customHeight="1" thickTop="1" x14ac:dyDescent="0.2">
      <c r="G181" s="143"/>
      <c r="H181" s="393"/>
      <c r="J181" s="347"/>
      <c r="K181" s="199" t="s">
        <v>906</v>
      </c>
      <c r="L181" s="199" t="s">
        <v>948</v>
      </c>
      <c r="M181" s="220">
        <v>79.116965003244744</v>
      </c>
      <c r="N181" s="220">
        <v>89.003202407146063</v>
      </c>
      <c r="O181" s="220">
        <v>83.238334405754301</v>
      </c>
      <c r="P181" s="220">
        <v>73.948337142587974</v>
      </c>
      <c r="Q181" s="220">
        <v>72.225461189036139</v>
      </c>
      <c r="R181" s="220">
        <v>70.502585235483664</v>
      </c>
      <c r="S181" s="220">
        <v>68.779709281931815</v>
      </c>
      <c r="T181" s="220">
        <v>67.056833328379369</v>
      </c>
      <c r="U181" s="220">
        <v>65.33395737482752</v>
      </c>
      <c r="V181" s="220">
        <v>63.611081421275053</v>
      </c>
      <c r="W181" s="220">
        <v>62.896256456011862</v>
      </c>
      <c r="X181" s="220">
        <v>62.181431490748054</v>
      </c>
      <c r="Y181" s="220">
        <v>61.466606525484799</v>
      </c>
      <c r="Z181" s="220">
        <v>60.751781560221183</v>
      </c>
      <c r="AA181" s="220">
        <v>60.036956594957616</v>
      </c>
      <c r="AB181" s="220">
        <v>59.322131629694049</v>
      </c>
      <c r="AC181" s="220">
        <v>58.607306664430489</v>
      </c>
      <c r="AD181" s="220">
        <v>57.892481699166922</v>
      </c>
      <c r="AE181" s="220">
        <v>57.177656733903369</v>
      </c>
      <c r="AF181" s="220">
        <v>56.462831768639802</v>
      </c>
      <c r="AG181" s="220">
        <v>55.748006803376235</v>
      </c>
      <c r="AH181" s="220">
        <v>55.033181838112675</v>
      </c>
      <c r="AI181" s="220">
        <v>54.318356872849115</v>
      </c>
      <c r="AJ181" s="220">
        <v>53.603531907585491</v>
      </c>
      <c r="AK181" s="220">
        <v>52.888706942321924</v>
      </c>
      <c r="AL181" s="220">
        <v>52.173881977058358</v>
      </c>
      <c r="AM181" s="220">
        <v>51.459057011794805</v>
      </c>
      <c r="AN181" s="220">
        <v>50.744232046531238</v>
      </c>
      <c r="AO181" s="220">
        <v>50.029407081267678</v>
      </c>
      <c r="AP181" s="220">
        <v>49.314582116004111</v>
      </c>
    </row>
    <row r="182" spans="7:42" ht="14.25" customHeight="1" x14ac:dyDescent="0.2">
      <c r="G182" s="143"/>
      <c r="H182" s="393"/>
      <c r="J182" s="347"/>
      <c r="K182" s="140" t="s">
        <v>906</v>
      </c>
      <c r="L182" s="190" t="s">
        <v>949</v>
      </c>
      <c r="M182" s="218">
        <v>79.116965003244744</v>
      </c>
      <c r="N182" s="218">
        <v>89.404685788821538</v>
      </c>
      <c r="O182" s="218">
        <v>84.006389570698914</v>
      </c>
      <c r="P182" s="218">
        <v>74.995685094784619</v>
      </c>
      <c r="Q182" s="218">
        <v>73.621925125298105</v>
      </c>
      <c r="R182" s="218">
        <v>72.248165155811606</v>
      </c>
      <c r="S182" s="218">
        <v>70.874405186325092</v>
      </c>
      <c r="T182" s="218">
        <v>69.500645216838592</v>
      </c>
      <c r="U182" s="218">
        <v>68.126885247352078</v>
      </c>
      <c r="V182" s="218">
        <v>66.753125277865593</v>
      </c>
      <c r="W182" s="218">
        <v>66.095845358182217</v>
      </c>
      <c r="X182" s="218">
        <v>65.43856543849823</v>
      </c>
      <c r="Y182" s="218">
        <v>64.781285518814869</v>
      </c>
      <c r="Z182" s="218">
        <v>64.124005599130882</v>
      </c>
      <c r="AA182" s="218">
        <v>63.46672567944691</v>
      </c>
      <c r="AB182" s="218">
        <v>62.809445759763541</v>
      </c>
      <c r="AC182" s="218">
        <v>62.152165840079554</v>
      </c>
      <c r="AD182" s="218">
        <v>61.494885920396314</v>
      </c>
      <c r="AE182" s="218">
        <v>60.83760600071264</v>
      </c>
      <c r="AF182" s="218">
        <v>60.180326081028902</v>
      </c>
      <c r="AG182" s="218">
        <v>59.523046161345171</v>
      </c>
      <c r="AH182" s="218">
        <v>58.865766241661433</v>
      </c>
      <c r="AI182" s="218">
        <v>58.208486321977759</v>
      </c>
      <c r="AJ182" s="218">
        <v>57.551206402294028</v>
      </c>
      <c r="AK182" s="218">
        <v>56.89392648261029</v>
      </c>
      <c r="AL182" s="218">
        <v>56.236646562926616</v>
      </c>
      <c r="AM182" s="218">
        <v>55.579366643242885</v>
      </c>
      <c r="AN182" s="218">
        <v>54.922086723559147</v>
      </c>
      <c r="AO182" s="218">
        <v>54.264806803875409</v>
      </c>
      <c r="AP182" s="218">
        <v>53.607526884191735</v>
      </c>
    </row>
    <row r="183" spans="7:42" ht="14.25" customHeight="1" thickBot="1" x14ac:dyDescent="0.25">
      <c r="G183" s="143"/>
      <c r="H183" s="393"/>
      <c r="J183" s="347"/>
      <c r="K183" s="201" t="s">
        <v>906</v>
      </c>
      <c r="L183" s="201" t="s">
        <v>950</v>
      </c>
      <c r="M183" s="219">
        <v>79.116965003244744</v>
      </c>
      <c r="N183" s="219">
        <v>90.324073971536365</v>
      </c>
      <c r="O183" s="219">
        <v>85.765219137630453</v>
      </c>
      <c r="P183" s="219">
        <v>77.394089049692269</v>
      </c>
      <c r="Q183" s="219">
        <v>76.81979706517501</v>
      </c>
      <c r="R183" s="219">
        <v>76.245505080657722</v>
      </c>
      <c r="S183" s="219">
        <v>75.671213096140434</v>
      </c>
      <c r="T183" s="219">
        <v>75.096921111622535</v>
      </c>
      <c r="U183" s="219">
        <v>74.522629127105262</v>
      </c>
      <c r="V183" s="219">
        <v>73.948337142587974</v>
      </c>
      <c r="W183" s="219">
        <v>73.449712139988023</v>
      </c>
      <c r="X183" s="219">
        <v>72.951087137388058</v>
      </c>
      <c r="Y183" s="219">
        <v>72.452462134788107</v>
      </c>
      <c r="Z183" s="219">
        <v>71.953837132188767</v>
      </c>
      <c r="AA183" s="219">
        <v>71.455212129588816</v>
      </c>
      <c r="AB183" s="219">
        <v>70.95658712698885</v>
      </c>
      <c r="AC183" s="219">
        <v>70.457962124388899</v>
      </c>
      <c r="AD183" s="219">
        <v>69.959337121788948</v>
      </c>
      <c r="AE183" s="219">
        <v>69.460712119188997</v>
      </c>
      <c r="AF183" s="219">
        <v>68.962087116589032</v>
      </c>
      <c r="AG183" s="219">
        <v>68.463462113989081</v>
      </c>
      <c r="AH183" s="219">
        <v>67.964837111389116</v>
      </c>
      <c r="AI183" s="219">
        <v>67.466212108789165</v>
      </c>
      <c r="AJ183" s="219">
        <v>66.967587106189214</v>
      </c>
      <c r="AK183" s="219">
        <v>66.468962103589874</v>
      </c>
      <c r="AL183" s="219">
        <v>65.970337100989923</v>
      </c>
      <c r="AM183" s="219">
        <v>65.471712098389958</v>
      </c>
      <c r="AN183" s="219">
        <v>64.973087095790007</v>
      </c>
      <c r="AO183" s="219">
        <v>64.474462093190056</v>
      </c>
      <c r="AP183" s="219">
        <v>63.975837090590105</v>
      </c>
    </row>
    <row r="184" spans="7:42" ht="14.25" customHeight="1" thickTop="1" x14ac:dyDescent="0.2">
      <c r="G184" s="143"/>
      <c r="H184" s="393"/>
      <c r="J184" s="347"/>
      <c r="K184" s="199" t="s">
        <v>909</v>
      </c>
      <c r="L184" s="199" t="s">
        <v>948</v>
      </c>
      <c r="M184" s="220">
        <v>79.116965003244744</v>
      </c>
      <c r="N184" s="220">
        <v>89.003202407146063</v>
      </c>
      <c r="O184" s="220">
        <v>83.238334405754301</v>
      </c>
      <c r="P184" s="220">
        <v>73.948337142587974</v>
      </c>
      <c r="Q184" s="220">
        <v>72.225461189036139</v>
      </c>
      <c r="R184" s="220">
        <v>70.502585235483664</v>
      </c>
      <c r="S184" s="220">
        <v>68.779709281931815</v>
      </c>
      <c r="T184" s="220">
        <v>67.056833328379369</v>
      </c>
      <c r="U184" s="220">
        <v>65.33395737482752</v>
      </c>
      <c r="V184" s="220">
        <v>63.611081421275053</v>
      </c>
      <c r="W184" s="220">
        <v>62.896256456011862</v>
      </c>
      <c r="X184" s="220">
        <v>62.181431490748054</v>
      </c>
      <c r="Y184" s="220">
        <v>61.466606525484799</v>
      </c>
      <c r="Z184" s="220">
        <v>60.751781560221183</v>
      </c>
      <c r="AA184" s="220">
        <v>60.036956594957616</v>
      </c>
      <c r="AB184" s="220">
        <v>59.322131629694049</v>
      </c>
      <c r="AC184" s="220">
        <v>58.607306664430489</v>
      </c>
      <c r="AD184" s="220">
        <v>57.892481699166922</v>
      </c>
      <c r="AE184" s="220">
        <v>57.177656733903369</v>
      </c>
      <c r="AF184" s="220">
        <v>56.462831768639802</v>
      </c>
      <c r="AG184" s="220">
        <v>55.748006803376235</v>
      </c>
      <c r="AH184" s="220">
        <v>55.033181838112675</v>
      </c>
      <c r="AI184" s="220">
        <v>54.318356872849115</v>
      </c>
      <c r="AJ184" s="220">
        <v>53.603531907585491</v>
      </c>
      <c r="AK184" s="220">
        <v>52.888706942321924</v>
      </c>
      <c r="AL184" s="220">
        <v>52.173881977058358</v>
      </c>
      <c r="AM184" s="220">
        <v>51.459057011794805</v>
      </c>
      <c r="AN184" s="220">
        <v>50.744232046531238</v>
      </c>
      <c r="AO184" s="220">
        <v>50.029407081267678</v>
      </c>
      <c r="AP184" s="220">
        <v>49.314582116004111</v>
      </c>
    </row>
    <row r="185" spans="7:42" ht="14.25" customHeight="1" x14ac:dyDescent="0.2">
      <c r="G185" s="143"/>
      <c r="H185" s="393"/>
      <c r="J185" s="347"/>
      <c r="K185" s="140" t="s">
        <v>909</v>
      </c>
      <c r="L185" s="190" t="s">
        <v>949</v>
      </c>
      <c r="M185" s="218">
        <v>79.116965003244744</v>
      </c>
      <c r="N185" s="218">
        <v>89.404685788821538</v>
      </c>
      <c r="O185" s="218">
        <v>84.006389570698914</v>
      </c>
      <c r="P185" s="218">
        <v>74.995685094784619</v>
      </c>
      <c r="Q185" s="218">
        <v>73.621925125298105</v>
      </c>
      <c r="R185" s="218">
        <v>72.248165155811606</v>
      </c>
      <c r="S185" s="218">
        <v>70.874405186325092</v>
      </c>
      <c r="T185" s="218">
        <v>69.500645216838592</v>
      </c>
      <c r="U185" s="218">
        <v>68.126885247352078</v>
      </c>
      <c r="V185" s="218">
        <v>66.753125277865593</v>
      </c>
      <c r="W185" s="218">
        <v>66.095845358182217</v>
      </c>
      <c r="X185" s="218">
        <v>65.43856543849823</v>
      </c>
      <c r="Y185" s="218">
        <v>64.781285518814869</v>
      </c>
      <c r="Z185" s="218">
        <v>64.124005599130882</v>
      </c>
      <c r="AA185" s="218">
        <v>63.46672567944691</v>
      </c>
      <c r="AB185" s="218">
        <v>62.809445759763541</v>
      </c>
      <c r="AC185" s="218">
        <v>62.152165840079554</v>
      </c>
      <c r="AD185" s="218">
        <v>61.494885920396314</v>
      </c>
      <c r="AE185" s="218">
        <v>60.83760600071264</v>
      </c>
      <c r="AF185" s="218">
        <v>60.180326081028902</v>
      </c>
      <c r="AG185" s="218">
        <v>59.523046161345171</v>
      </c>
      <c r="AH185" s="218">
        <v>58.865766241661433</v>
      </c>
      <c r="AI185" s="218">
        <v>58.208486321977759</v>
      </c>
      <c r="AJ185" s="218">
        <v>57.551206402294028</v>
      </c>
      <c r="AK185" s="218">
        <v>56.89392648261029</v>
      </c>
      <c r="AL185" s="218">
        <v>56.236646562926616</v>
      </c>
      <c r="AM185" s="218">
        <v>55.579366643242885</v>
      </c>
      <c r="AN185" s="218">
        <v>54.922086723559147</v>
      </c>
      <c r="AO185" s="218">
        <v>54.264806803875409</v>
      </c>
      <c r="AP185" s="218">
        <v>53.607526884191735</v>
      </c>
    </row>
    <row r="186" spans="7:42" ht="14.25" customHeight="1" thickBot="1" x14ac:dyDescent="0.25">
      <c r="G186" s="143"/>
      <c r="H186" s="393"/>
      <c r="J186" s="347"/>
      <c r="K186" s="201" t="s">
        <v>909</v>
      </c>
      <c r="L186" s="201" t="s">
        <v>950</v>
      </c>
      <c r="M186" s="219">
        <v>79.116965003244744</v>
      </c>
      <c r="N186" s="219">
        <v>90.324073971536365</v>
      </c>
      <c r="O186" s="219">
        <v>85.765219137630453</v>
      </c>
      <c r="P186" s="219">
        <v>77.394089049692269</v>
      </c>
      <c r="Q186" s="219">
        <v>76.81979706517501</v>
      </c>
      <c r="R186" s="219">
        <v>76.245505080657722</v>
      </c>
      <c r="S186" s="219">
        <v>75.671213096140434</v>
      </c>
      <c r="T186" s="219">
        <v>75.096921111622535</v>
      </c>
      <c r="U186" s="219">
        <v>74.522629127105262</v>
      </c>
      <c r="V186" s="219">
        <v>73.948337142587974</v>
      </c>
      <c r="W186" s="219">
        <v>73.449712139988023</v>
      </c>
      <c r="X186" s="219">
        <v>72.951087137388058</v>
      </c>
      <c r="Y186" s="219">
        <v>72.452462134788107</v>
      </c>
      <c r="Z186" s="219">
        <v>71.953837132188767</v>
      </c>
      <c r="AA186" s="219">
        <v>71.455212129588816</v>
      </c>
      <c r="AB186" s="219">
        <v>70.95658712698885</v>
      </c>
      <c r="AC186" s="219">
        <v>70.457962124388899</v>
      </c>
      <c r="AD186" s="219">
        <v>69.959337121788948</v>
      </c>
      <c r="AE186" s="219">
        <v>69.460712119188997</v>
      </c>
      <c r="AF186" s="219">
        <v>68.962087116589032</v>
      </c>
      <c r="AG186" s="219">
        <v>68.463462113989081</v>
      </c>
      <c r="AH186" s="219">
        <v>67.964837111389116</v>
      </c>
      <c r="AI186" s="219">
        <v>67.466212108789165</v>
      </c>
      <c r="AJ186" s="219">
        <v>66.967587106189214</v>
      </c>
      <c r="AK186" s="219">
        <v>66.468962103589874</v>
      </c>
      <c r="AL186" s="219">
        <v>65.970337100989923</v>
      </c>
      <c r="AM186" s="219">
        <v>65.471712098389958</v>
      </c>
      <c r="AN186" s="219">
        <v>64.973087095790007</v>
      </c>
      <c r="AO186" s="219">
        <v>64.474462093190056</v>
      </c>
      <c r="AP186" s="219">
        <v>63.975837090590105</v>
      </c>
    </row>
    <row r="187" spans="7:42" ht="14.25" customHeight="1" thickTop="1" x14ac:dyDescent="0.2">
      <c r="G187" s="143"/>
      <c r="H187" s="393"/>
      <c r="J187" s="347"/>
      <c r="K187" s="199" t="s">
        <v>912</v>
      </c>
      <c r="L187" s="199" t="s">
        <v>948</v>
      </c>
      <c r="M187" s="220">
        <v>79.116965003244744</v>
      </c>
      <c r="N187" s="220">
        <v>89.003202407146063</v>
      </c>
      <c r="O187" s="220">
        <v>83.238334405754301</v>
      </c>
      <c r="P187" s="220">
        <v>73.948337142587974</v>
      </c>
      <c r="Q187" s="220">
        <v>72.225461189036139</v>
      </c>
      <c r="R187" s="220">
        <v>70.502585235483664</v>
      </c>
      <c r="S187" s="220">
        <v>68.779709281931815</v>
      </c>
      <c r="T187" s="220">
        <v>67.056833328379369</v>
      </c>
      <c r="U187" s="220">
        <v>65.33395737482752</v>
      </c>
      <c r="V187" s="220">
        <v>63.611081421275053</v>
      </c>
      <c r="W187" s="220">
        <v>62.896256456011862</v>
      </c>
      <c r="X187" s="220">
        <v>62.181431490748054</v>
      </c>
      <c r="Y187" s="220">
        <v>61.466606525484799</v>
      </c>
      <c r="Z187" s="220">
        <v>60.751781560221183</v>
      </c>
      <c r="AA187" s="220">
        <v>60.036956594957616</v>
      </c>
      <c r="AB187" s="220">
        <v>59.322131629694049</v>
      </c>
      <c r="AC187" s="220">
        <v>58.607306664430489</v>
      </c>
      <c r="AD187" s="220">
        <v>57.892481699166922</v>
      </c>
      <c r="AE187" s="220">
        <v>57.177656733903369</v>
      </c>
      <c r="AF187" s="220">
        <v>56.462831768639802</v>
      </c>
      <c r="AG187" s="220">
        <v>55.748006803376235</v>
      </c>
      <c r="AH187" s="220">
        <v>55.033181838112675</v>
      </c>
      <c r="AI187" s="220">
        <v>54.318356872849115</v>
      </c>
      <c r="AJ187" s="220">
        <v>53.603531907585491</v>
      </c>
      <c r="AK187" s="220">
        <v>52.888706942321924</v>
      </c>
      <c r="AL187" s="220">
        <v>52.173881977058358</v>
      </c>
      <c r="AM187" s="220">
        <v>51.459057011794805</v>
      </c>
      <c r="AN187" s="220">
        <v>50.744232046531238</v>
      </c>
      <c r="AO187" s="220">
        <v>50.029407081267678</v>
      </c>
      <c r="AP187" s="220">
        <v>49.314582116004111</v>
      </c>
    </row>
    <row r="188" spans="7:42" ht="14.25" customHeight="1" x14ac:dyDescent="0.2">
      <c r="G188" s="143"/>
      <c r="H188" s="393"/>
      <c r="J188" s="347"/>
      <c r="K188" s="140" t="s">
        <v>912</v>
      </c>
      <c r="L188" s="190" t="s">
        <v>949</v>
      </c>
      <c r="M188" s="218">
        <v>79.116965003244744</v>
      </c>
      <c r="N188" s="218">
        <v>89.404685788821538</v>
      </c>
      <c r="O188" s="218">
        <v>84.006389570698914</v>
      </c>
      <c r="P188" s="218">
        <v>74.995685094784619</v>
      </c>
      <c r="Q188" s="218">
        <v>73.621925125298105</v>
      </c>
      <c r="R188" s="218">
        <v>72.248165155811606</v>
      </c>
      <c r="S188" s="218">
        <v>70.874405186325092</v>
      </c>
      <c r="T188" s="218">
        <v>69.500645216838592</v>
      </c>
      <c r="U188" s="218">
        <v>68.126885247352078</v>
      </c>
      <c r="V188" s="218">
        <v>66.753125277865593</v>
      </c>
      <c r="W188" s="218">
        <v>66.095845358182217</v>
      </c>
      <c r="X188" s="218">
        <v>65.43856543849823</v>
      </c>
      <c r="Y188" s="218">
        <v>64.781285518814869</v>
      </c>
      <c r="Z188" s="218">
        <v>64.124005599130882</v>
      </c>
      <c r="AA188" s="218">
        <v>63.46672567944691</v>
      </c>
      <c r="AB188" s="218">
        <v>62.809445759763541</v>
      </c>
      <c r="AC188" s="218">
        <v>62.152165840079554</v>
      </c>
      <c r="AD188" s="218">
        <v>61.494885920396314</v>
      </c>
      <c r="AE188" s="218">
        <v>60.83760600071264</v>
      </c>
      <c r="AF188" s="218">
        <v>60.180326081028902</v>
      </c>
      <c r="AG188" s="218">
        <v>59.523046161345171</v>
      </c>
      <c r="AH188" s="218">
        <v>58.865766241661433</v>
      </c>
      <c r="AI188" s="218">
        <v>58.208486321977759</v>
      </c>
      <c r="AJ188" s="218">
        <v>57.551206402294028</v>
      </c>
      <c r="AK188" s="218">
        <v>56.89392648261029</v>
      </c>
      <c r="AL188" s="218">
        <v>56.236646562926616</v>
      </c>
      <c r="AM188" s="218">
        <v>55.579366643242885</v>
      </c>
      <c r="AN188" s="218">
        <v>54.922086723559147</v>
      </c>
      <c r="AO188" s="218">
        <v>54.264806803875409</v>
      </c>
      <c r="AP188" s="218">
        <v>53.607526884191735</v>
      </c>
    </row>
    <row r="189" spans="7:42" ht="14.25" customHeight="1" thickBot="1" x14ac:dyDescent="0.25">
      <c r="G189" s="143"/>
      <c r="H189" s="393"/>
      <c r="J189" s="347"/>
      <c r="K189" s="201" t="s">
        <v>912</v>
      </c>
      <c r="L189" s="201" t="s">
        <v>950</v>
      </c>
      <c r="M189" s="219">
        <v>79.116965003244744</v>
      </c>
      <c r="N189" s="219">
        <v>90.324073971536365</v>
      </c>
      <c r="O189" s="219">
        <v>85.765219137630453</v>
      </c>
      <c r="P189" s="219">
        <v>77.394089049692269</v>
      </c>
      <c r="Q189" s="219">
        <v>76.81979706517501</v>
      </c>
      <c r="R189" s="219">
        <v>76.245505080657722</v>
      </c>
      <c r="S189" s="219">
        <v>75.671213096140434</v>
      </c>
      <c r="T189" s="219">
        <v>75.096921111622535</v>
      </c>
      <c r="U189" s="219">
        <v>74.522629127105262</v>
      </c>
      <c r="V189" s="219">
        <v>73.948337142587974</v>
      </c>
      <c r="W189" s="219">
        <v>73.449712139988023</v>
      </c>
      <c r="X189" s="219">
        <v>72.951087137388058</v>
      </c>
      <c r="Y189" s="219">
        <v>72.452462134788107</v>
      </c>
      <c r="Z189" s="219">
        <v>71.953837132188767</v>
      </c>
      <c r="AA189" s="219">
        <v>71.455212129588816</v>
      </c>
      <c r="AB189" s="219">
        <v>70.95658712698885</v>
      </c>
      <c r="AC189" s="219">
        <v>70.457962124388899</v>
      </c>
      <c r="AD189" s="219">
        <v>69.959337121788948</v>
      </c>
      <c r="AE189" s="219">
        <v>69.460712119188997</v>
      </c>
      <c r="AF189" s="219">
        <v>68.962087116589032</v>
      </c>
      <c r="AG189" s="219">
        <v>68.463462113989081</v>
      </c>
      <c r="AH189" s="219">
        <v>67.964837111389116</v>
      </c>
      <c r="AI189" s="219">
        <v>67.466212108789165</v>
      </c>
      <c r="AJ189" s="219">
        <v>66.967587106189214</v>
      </c>
      <c r="AK189" s="219">
        <v>66.468962103589874</v>
      </c>
      <c r="AL189" s="219">
        <v>65.970337100989923</v>
      </c>
      <c r="AM189" s="219">
        <v>65.471712098389958</v>
      </c>
      <c r="AN189" s="219">
        <v>64.973087095790007</v>
      </c>
      <c r="AO189" s="219">
        <v>64.474462093190056</v>
      </c>
      <c r="AP189" s="219">
        <v>63.975837090590105</v>
      </c>
    </row>
    <row r="190" spans="7:42" ht="14.25" customHeight="1" thickTop="1" x14ac:dyDescent="0.2">
      <c r="G190" s="143"/>
      <c r="H190" s="393"/>
      <c r="J190" s="347"/>
      <c r="K190" s="199" t="s">
        <v>915</v>
      </c>
      <c r="L190" s="199" t="s">
        <v>948</v>
      </c>
      <c r="M190" s="220">
        <v>79.116965003244744</v>
      </c>
      <c r="N190" s="220">
        <v>89.003202407146063</v>
      </c>
      <c r="O190" s="220">
        <v>83.238334405754301</v>
      </c>
      <c r="P190" s="220">
        <v>73.948337142587974</v>
      </c>
      <c r="Q190" s="220">
        <v>72.225461189036139</v>
      </c>
      <c r="R190" s="220">
        <v>70.502585235483664</v>
      </c>
      <c r="S190" s="220">
        <v>68.779709281931815</v>
      </c>
      <c r="T190" s="220">
        <v>67.056833328379369</v>
      </c>
      <c r="U190" s="220">
        <v>65.33395737482752</v>
      </c>
      <c r="V190" s="220">
        <v>63.611081421275053</v>
      </c>
      <c r="W190" s="220">
        <v>62.896256456011862</v>
      </c>
      <c r="X190" s="220">
        <v>62.181431490748054</v>
      </c>
      <c r="Y190" s="220">
        <v>61.466606525484799</v>
      </c>
      <c r="Z190" s="220">
        <v>60.751781560221183</v>
      </c>
      <c r="AA190" s="220">
        <v>60.036956594957616</v>
      </c>
      <c r="AB190" s="220">
        <v>59.322131629694049</v>
      </c>
      <c r="AC190" s="220">
        <v>58.607306664430489</v>
      </c>
      <c r="AD190" s="220">
        <v>57.892481699166922</v>
      </c>
      <c r="AE190" s="220">
        <v>57.177656733903369</v>
      </c>
      <c r="AF190" s="220">
        <v>56.462831768639802</v>
      </c>
      <c r="AG190" s="220">
        <v>55.748006803376235</v>
      </c>
      <c r="AH190" s="220">
        <v>55.033181838112675</v>
      </c>
      <c r="AI190" s="220">
        <v>54.318356872849115</v>
      </c>
      <c r="AJ190" s="220">
        <v>53.603531907585491</v>
      </c>
      <c r="AK190" s="220">
        <v>52.888706942321924</v>
      </c>
      <c r="AL190" s="220">
        <v>52.173881977058358</v>
      </c>
      <c r="AM190" s="220">
        <v>51.459057011794805</v>
      </c>
      <c r="AN190" s="220">
        <v>50.744232046531238</v>
      </c>
      <c r="AO190" s="220">
        <v>50.029407081267678</v>
      </c>
      <c r="AP190" s="220">
        <v>49.314582116004111</v>
      </c>
    </row>
    <row r="191" spans="7:42" ht="14.25" customHeight="1" x14ac:dyDescent="0.2">
      <c r="G191" s="143"/>
      <c r="H191" s="393"/>
      <c r="J191" s="347"/>
      <c r="K191" s="140" t="s">
        <v>915</v>
      </c>
      <c r="L191" s="190" t="s">
        <v>949</v>
      </c>
      <c r="M191" s="218">
        <v>79.116965003244744</v>
      </c>
      <c r="N191" s="218">
        <v>89.404685788821538</v>
      </c>
      <c r="O191" s="218">
        <v>84.006389570698914</v>
      </c>
      <c r="P191" s="218">
        <v>74.995685094784619</v>
      </c>
      <c r="Q191" s="218">
        <v>73.621925125298105</v>
      </c>
      <c r="R191" s="218">
        <v>72.248165155811606</v>
      </c>
      <c r="S191" s="218">
        <v>70.874405186325092</v>
      </c>
      <c r="T191" s="218">
        <v>69.500645216838592</v>
      </c>
      <c r="U191" s="218">
        <v>68.126885247352078</v>
      </c>
      <c r="V191" s="218">
        <v>66.753125277865593</v>
      </c>
      <c r="W191" s="218">
        <v>66.095845358182217</v>
      </c>
      <c r="X191" s="218">
        <v>65.43856543849823</v>
      </c>
      <c r="Y191" s="218">
        <v>64.781285518814869</v>
      </c>
      <c r="Z191" s="218">
        <v>64.124005599130882</v>
      </c>
      <c r="AA191" s="218">
        <v>63.46672567944691</v>
      </c>
      <c r="AB191" s="218">
        <v>62.809445759763541</v>
      </c>
      <c r="AC191" s="218">
        <v>62.152165840079554</v>
      </c>
      <c r="AD191" s="218">
        <v>61.494885920396314</v>
      </c>
      <c r="AE191" s="218">
        <v>60.83760600071264</v>
      </c>
      <c r="AF191" s="218">
        <v>60.180326081028902</v>
      </c>
      <c r="AG191" s="218">
        <v>59.523046161345171</v>
      </c>
      <c r="AH191" s="218">
        <v>58.865766241661433</v>
      </c>
      <c r="AI191" s="218">
        <v>58.208486321977759</v>
      </c>
      <c r="AJ191" s="218">
        <v>57.551206402294028</v>
      </c>
      <c r="AK191" s="218">
        <v>56.89392648261029</v>
      </c>
      <c r="AL191" s="218">
        <v>56.236646562926616</v>
      </c>
      <c r="AM191" s="218">
        <v>55.579366643242885</v>
      </c>
      <c r="AN191" s="218">
        <v>54.922086723559147</v>
      </c>
      <c r="AO191" s="218">
        <v>54.264806803875409</v>
      </c>
      <c r="AP191" s="218">
        <v>53.607526884191735</v>
      </c>
    </row>
    <row r="192" spans="7:42" ht="14.25" customHeight="1" thickBot="1" x14ac:dyDescent="0.25">
      <c r="G192" s="143"/>
      <c r="H192" s="393"/>
      <c r="J192" s="347"/>
      <c r="K192" s="201" t="s">
        <v>915</v>
      </c>
      <c r="L192" s="201" t="s">
        <v>950</v>
      </c>
      <c r="M192" s="219">
        <v>79.116965003244744</v>
      </c>
      <c r="N192" s="219">
        <v>90.324073971536365</v>
      </c>
      <c r="O192" s="219">
        <v>85.765219137630453</v>
      </c>
      <c r="P192" s="219">
        <v>77.394089049692269</v>
      </c>
      <c r="Q192" s="219">
        <v>76.81979706517501</v>
      </c>
      <c r="R192" s="219">
        <v>76.245505080657722</v>
      </c>
      <c r="S192" s="219">
        <v>75.671213096140434</v>
      </c>
      <c r="T192" s="219">
        <v>75.096921111622535</v>
      </c>
      <c r="U192" s="219">
        <v>74.522629127105262</v>
      </c>
      <c r="V192" s="219">
        <v>73.948337142587974</v>
      </c>
      <c r="W192" s="219">
        <v>73.449712139988023</v>
      </c>
      <c r="X192" s="219">
        <v>72.951087137388058</v>
      </c>
      <c r="Y192" s="219">
        <v>72.452462134788107</v>
      </c>
      <c r="Z192" s="219">
        <v>71.953837132188767</v>
      </c>
      <c r="AA192" s="219">
        <v>71.455212129588816</v>
      </c>
      <c r="AB192" s="219">
        <v>70.95658712698885</v>
      </c>
      <c r="AC192" s="219">
        <v>70.457962124388899</v>
      </c>
      <c r="AD192" s="219">
        <v>69.959337121788948</v>
      </c>
      <c r="AE192" s="219">
        <v>69.460712119188997</v>
      </c>
      <c r="AF192" s="219">
        <v>68.962087116589032</v>
      </c>
      <c r="AG192" s="219">
        <v>68.463462113989081</v>
      </c>
      <c r="AH192" s="219">
        <v>67.964837111389116</v>
      </c>
      <c r="AI192" s="219">
        <v>67.466212108789165</v>
      </c>
      <c r="AJ192" s="219">
        <v>66.967587106189214</v>
      </c>
      <c r="AK192" s="219">
        <v>66.468962103589874</v>
      </c>
      <c r="AL192" s="219">
        <v>65.970337100989923</v>
      </c>
      <c r="AM192" s="219">
        <v>65.471712098389958</v>
      </c>
      <c r="AN192" s="219">
        <v>64.973087095790007</v>
      </c>
      <c r="AO192" s="219">
        <v>64.474462093190056</v>
      </c>
      <c r="AP192" s="219">
        <v>63.975837090590105</v>
      </c>
    </row>
    <row r="193" spans="7:42" ht="14.25" customHeight="1" thickTop="1" x14ac:dyDescent="0.2">
      <c r="G193" s="143"/>
      <c r="H193" s="393"/>
      <c r="J193" s="347"/>
      <c r="K193" s="199" t="s">
        <v>918</v>
      </c>
      <c r="L193" s="199" t="s">
        <v>948</v>
      </c>
      <c r="M193" s="220">
        <v>86.430785685862986</v>
      </c>
      <c r="N193" s="220">
        <v>96.749945559634753</v>
      </c>
      <c r="O193" s="220">
        <v>90.012988120504133</v>
      </c>
      <c r="P193" s="220">
        <v>79.52959095775563</v>
      </c>
      <c r="Q193" s="220">
        <v>77.229192715053159</v>
      </c>
      <c r="R193" s="220">
        <v>74.928794472350702</v>
      </c>
      <c r="S193" s="220">
        <v>72.62839622964826</v>
      </c>
      <c r="T193" s="220">
        <v>70.327997986945803</v>
      </c>
      <c r="U193" s="220">
        <v>68.027599744243346</v>
      </c>
      <c r="V193" s="220">
        <v>65.72720150154089</v>
      </c>
      <c r="W193" s="220">
        <v>64.977462269077094</v>
      </c>
      <c r="X193" s="220">
        <v>64.227723036612673</v>
      </c>
      <c r="Y193" s="220">
        <v>63.477983804148877</v>
      </c>
      <c r="Z193" s="220">
        <v>62.728244571684456</v>
      </c>
      <c r="AA193" s="220">
        <v>61.978505339220042</v>
      </c>
      <c r="AB193" s="220">
        <v>61.228766106756368</v>
      </c>
      <c r="AC193" s="220">
        <v>60.479026874292195</v>
      </c>
      <c r="AD193" s="220">
        <v>59.729287641828023</v>
      </c>
      <c r="AE193" s="220">
        <v>58.979548409363851</v>
      </c>
      <c r="AF193" s="220">
        <v>58.229809176899622</v>
      </c>
      <c r="AG193" s="220">
        <v>57.480069944435506</v>
      </c>
      <c r="AH193" s="220">
        <v>56.730330711971277</v>
      </c>
      <c r="AI193" s="220">
        <v>55.980591479507105</v>
      </c>
      <c r="AJ193" s="220">
        <v>55.230852247042932</v>
      </c>
      <c r="AK193" s="220">
        <v>54.481113014578767</v>
      </c>
      <c r="AL193" s="220">
        <v>53.731373782114595</v>
      </c>
      <c r="AM193" s="220">
        <v>52.981634549650423</v>
      </c>
      <c r="AN193" s="220">
        <v>52.23189531718625</v>
      </c>
      <c r="AO193" s="220">
        <v>51.482156084722085</v>
      </c>
      <c r="AP193" s="220">
        <v>50.732416852257913</v>
      </c>
    </row>
    <row r="194" spans="7:42" ht="14.25" customHeight="1" x14ac:dyDescent="0.2">
      <c r="G194" s="143"/>
      <c r="H194" s="393"/>
      <c r="J194" s="347"/>
      <c r="K194" s="140" t="s">
        <v>918</v>
      </c>
      <c r="L194" s="190" t="s">
        <v>949</v>
      </c>
      <c r="M194" s="218">
        <v>86.430785685862986</v>
      </c>
      <c r="N194" s="218">
        <v>97.28155457160959</v>
      </c>
      <c r="O194" s="218">
        <v>91.029979273848227</v>
      </c>
      <c r="P194" s="218">
        <v>80.91639707595229</v>
      </c>
      <c r="Q194" s="218">
        <v>79.078267539315391</v>
      </c>
      <c r="R194" s="218">
        <v>77.240138002678492</v>
      </c>
      <c r="S194" s="218">
        <v>75.402008466041593</v>
      </c>
      <c r="T194" s="218">
        <v>73.563878929404694</v>
      </c>
      <c r="U194" s="218">
        <v>71.725749392767781</v>
      </c>
      <c r="V194" s="218">
        <v>69.887619856130897</v>
      </c>
      <c r="W194" s="218">
        <v>69.204060895990381</v>
      </c>
      <c r="X194" s="218">
        <v>68.520501935849865</v>
      </c>
      <c r="Y194" s="218">
        <v>67.836942975709334</v>
      </c>
      <c r="Z194" s="218">
        <v>67.153384015568207</v>
      </c>
      <c r="AA194" s="218">
        <v>66.469825055427691</v>
      </c>
      <c r="AB194" s="218">
        <v>65.786266095287161</v>
      </c>
      <c r="AC194" s="218">
        <v>65.102707135146645</v>
      </c>
      <c r="AD194" s="218">
        <v>64.419148175006129</v>
      </c>
      <c r="AE194" s="218">
        <v>63.735589214865612</v>
      </c>
      <c r="AF194" s="218">
        <v>63.052030254725082</v>
      </c>
      <c r="AG194" s="218">
        <v>62.368471294584566</v>
      </c>
      <c r="AH194" s="218">
        <v>61.684912334443432</v>
      </c>
      <c r="AI194" s="218">
        <v>61.001353374303349</v>
      </c>
      <c r="AJ194" s="218">
        <v>60.317794414162762</v>
      </c>
      <c r="AK194" s="218">
        <v>59.634235454022182</v>
      </c>
      <c r="AL194" s="218">
        <v>58.950676493881602</v>
      </c>
      <c r="AM194" s="218">
        <v>58.267117533740965</v>
      </c>
      <c r="AN194" s="218">
        <v>57.583558573600378</v>
      </c>
      <c r="AO194" s="218">
        <v>56.899999613459798</v>
      </c>
      <c r="AP194" s="218">
        <v>56.216440653319218</v>
      </c>
    </row>
    <row r="195" spans="7:42" ht="14.25" customHeight="1" thickBot="1" x14ac:dyDescent="0.25">
      <c r="G195" s="143"/>
      <c r="H195" s="393"/>
      <c r="J195" s="347"/>
      <c r="K195" s="201" t="s">
        <v>918</v>
      </c>
      <c r="L195" s="201" t="s">
        <v>950</v>
      </c>
      <c r="M195" s="219">
        <v>86.430785685862986</v>
      </c>
      <c r="N195" s="219">
        <v>98.553666909026418</v>
      </c>
      <c r="O195" s="219">
        <v>93.463585484557498</v>
      </c>
      <c r="P195" s="219">
        <v>84.234950999646742</v>
      </c>
      <c r="Q195" s="219">
        <v>83.503006104241337</v>
      </c>
      <c r="R195" s="219">
        <v>82.771061208836556</v>
      </c>
      <c r="S195" s="219">
        <v>82.039116313431137</v>
      </c>
      <c r="T195" s="219">
        <v>81.307171418025732</v>
      </c>
      <c r="U195" s="219">
        <v>80.575226522620312</v>
      </c>
      <c r="V195" s="219">
        <v>79.843281627214907</v>
      </c>
      <c r="W195" s="219">
        <v>79.31508009820152</v>
      </c>
      <c r="X195" s="219">
        <v>78.786878569187522</v>
      </c>
      <c r="Y195" s="219">
        <v>78.258677040174135</v>
      </c>
      <c r="Z195" s="219">
        <v>77.730475511160137</v>
      </c>
      <c r="AA195" s="219">
        <v>77.20227398214675</v>
      </c>
      <c r="AB195" s="219">
        <v>76.674072453132737</v>
      </c>
      <c r="AC195" s="219">
        <v>76.145870924119365</v>
      </c>
      <c r="AD195" s="219">
        <v>75.617669395105352</v>
      </c>
      <c r="AE195" s="219">
        <v>75.089467866091979</v>
      </c>
      <c r="AF195" s="219">
        <v>74.561266337077967</v>
      </c>
      <c r="AG195" s="219">
        <v>74.03306480806458</v>
      </c>
      <c r="AH195" s="219">
        <v>73.504863279050582</v>
      </c>
      <c r="AI195" s="219">
        <v>72.976661750037195</v>
      </c>
      <c r="AJ195" s="219">
        <v>72.448460221023808</v>
      </c>
      <c r="AK195" s="219">
        <v>71.92025869200981</v>
      </c>
      <c r="AL195" s="219">
        <v>71.392057162996423</v>
      </c>
      <c r="AM195" s="219">
        <v>70.863855633982425</v>
      </c>
      <c r="AN195" s="219">
        <v>70.335654104969038</v>
      </c>
      <c r="AO195" s="219">
        <v>69.807452575955026</v>
      </c>
      <c r="AP195" s="219">
        <v>69.279251046941653</v>
      </c>
    </row>
    <row r="196" spans="7:42" ht="14.25" customHeight="1" thickTop="1" x14ac:dyDescent="0.2">
      <c r="G196" s="143"/>
      <c r="H196" s="393"/>
      <c r="J196" s="347"/>
      <c r="K196" s="199" t="s">
        <v>922</v>
      </c>
      <c r="L196" s="199" t="s">
        <v>948</v>
      </c>
      <c r="M196" s="220">
        <v>82.193413385615401</v>
      </c>
      <c r="N196" s="220">
        <v>93.150191985405016</v>
      </c>
      <c r="O196" s="220">
        <v>87.787612552250067</v>
      </c>
      <c r="P196" s="220">
        <v>78.613674060260223</v>
      </c>
      <c r="Q196" s="220">
        <v>77.420427618475159</v>
      </c>
      <c r="R196" s="220">
        <v>76.227181176689498</v>
      </c>
      <c r="S196" s="220">
        <v>75.033934734904435</v>
      </c>
      <c r="T196" s="220">
        <v>73.840688293119371</v>
      </c>
      <c r="U196" s="220">
        <v>72.647441851334307</v>
      </c>
      <c r="V196" s="220">
        <v>71.454195409548646</v>
      </c>
      <c r="W196" s="220">
        <v>70.66853895400908</v>
      </c>
      <c r="X196" s="220">
        <v>69.882882498469513</v>
      </c>
      <c r="Y196" s="220">
        <v>69.097226042929947</v>
      </c>
      <c r="Z196" s="220">
        <v>68.311569587390395</v>
      </c>
      <c r="AA196" s="220">
        <v>67.525913131850828</v>
      </c>
      <c r="AB196" s="220">
        <v>66.740256676311262</v>
      </c>
      <c r="AC196" s="220">
        <v>65.954600220771695</v>
      </c>
      <c r="AD196" s="220">
        <v>65.168943765231518</v>
      </c>
      <c r="AE196" s="220">
        <v>64.383287309691951</v>
      </c>
      <c r="AF196" s="220">
        <v>63.597630854152385</v>
      </c>
      <c r="AG196" s="220">
        <v>62.811974398612826</v>
      </c>
      <c r="AH196" s="220">
        <v>62.026317943073259</v>
      </c>
      <c r="AI196" s="220">
        <v>61.240661487533821</v>
      </c>
      <c r="AJ196" s="220">
        <v>60.455005031994197</v>
      </c>
      <c r="AK196" s="220">
        <v>59.66934857645451</v>
      </c>
      <c r="AL196" s="220">
        <v>58.883692120914887</v>
      </c>
      <c r="AM196" s="220">
        <v>58.098035665375257</v>
      </c>
      <c r="AN196" s="220">
        <v>57.312379209835576</v>
      </c>
      <c r="AO196" s="220">
        <v>56.526722754295953</v>
      </c>
      <c r="AP196" s="220">
        <v>55.741066298756266</v>
      </c>
    </row>
    <row r="197" spans="7:42" ht="14.25" customHeight="1" x14ac:dyDescent="0.2">
      <c r="G197" s="143"/>
      <c r="H197" s="393"/>
      <c r="J197" s="347"/>
      <c r="K197" s="140" t="s">
        <v>922</v>
      </c>
      <c r="L197" s="190" t="s">
        <v>949</v>
      </c>
      <c r="M197" s="218">
        <v>82.193413385615401</v>
      </c>
      <c r="N197" s="218">
        <v>93.387622263734571</v>
      </c>
      <c r="O197" s="218">
        <v>88.241826997749214</v>
      </c>
      <c r="P197" s="218">
        <v>79.233057395032176</v>
      </c>
      <c r="Q197" s="218">
        <v>78.24627206483737</v>
      </c>
      <c r="R197" s="218">
        <v>77.259486734643176</v>
      </c>
      <c r="S197" s="218">
        <v>76.272701404448355</v>
      </c>
      <c r="T197" s="218">
        <v>75.285916074254146</v>
      </c>
      <c r="U197" s="218">
        <v>74.299130744059326</v>
      </c>
      <c r="V197" s="218">
        <v>73.31234541386452</v>
      </c>
      <c r="W197" s="218">
        <v>72.618286481766205</v>
      </c>
      <c r="X197" s="218">
        <v>71.924227549667904</v>
      </c>
      <c r="Y197" s="218">
        <v>71.230168617568978</v>
      </c>
      <c r="Z197" s="218">
        <v>70.536109685470677</v>
      </c>
      <c r="AA197" s="218">
        <v>69.842050753372376</v>
      </c>
      <c r="AB197" s="218">
        <v>69.14799182127345</v>
      </c>
      <c r="AC197" s="218">
        <v>68.45393288917515</v>
      </c>
      <c r="AD197" s="218">
        <v>67.759873957076223</v>
      </c>
      <c r="AE197" s="218">
        <v>67.065815024977937</v>
      </c>
      <c r="AF197" s="218">
        <v>66.371756092879622</v>
      </c>
      <c r="AG197" s="218">
        <v>65.67769716078071</v>
      </c>
      <c r="AH197" s="218">
        <v>64.983638228682395</v>
      </c>
      <c r="AI197" s="218">
        <v>64.289579296584094</v>
      </c>
      <c r="AJ197" s="218">
        <v>63.595520364485175</v>
      </c>
      <c r="AK197" s="218">
        <v>62.901461432386867</v>
      </c>
      <c r="AL197" s="218">
        <v>62.207402500287948</v>
      </c>
      <c r="AM197" s="218">
        <v>61.513343568189953</v>
      </c>
      <c r="AN197" s="218">
        <v>60.819284636091403</v>
      </c>
      <c r="AO197" s="218">
        <v>60.125225703992854</v>
      </c>
      <c r="AP197" s="218">
        <v>59.431166771894361</v>
      </c>
    </row>
    <row r="198" spans="7:42" ht="14.25" customHeight="1" thickBot="1" x14ac:dyDescent="0.25">
      <c r="G198" s="143"/>
      <c r="H198" s="393"/>
      <c r="J198" s="347"/>
      <c r="K198" s="201" t="s">
        <v>922</v>
      </c>
      <c r="L198" s="201" t="s">
        <v>950</v>
      </c>
      <c r="M198" s="219">
        <v>82.193413385615401</v>
      </c>
      <c r="N198" s="219">
        <v>94.06501425744068</v>
      </c>
      <c r="O198" s="219">
        <v>89.537707333534527</v>
      </c>
      <c r="P198" s="219">
        <v>81.000166943830337</v>
      </c>
      <c r="Q198" s="219">
        <v>80.602418129902205</v>
      </c>
      <c r="R198" s="219">
        <v>80.204669315973433</v>
      </c>
      <c r="S198" s="219">
        <v>79.806920502045287</v>
      </c>
      <c r="T198" s="219">
        <v>79.409171688117141</v>
      </c>
      <c r="U198" s="219">
        <v>79.011422874188384</v>
      </c>
      <c r="V198" s="219">
        <v>78.613674060260223</v>
      </c>
      <c r="W198" s="219">
        <v>78.068657791351924</v>
      </c>
      <c r="X198" s="219">
        <v>77.523641522443015</v>
      </c>
      <c r="Y198" s="219">
        <v>76.978625253534702</v>
      </c>
      <c r="Z198" s="219">
        <v>76.433608984626403</v>
      </c>
      <c r="AA198" s="219">
        <v>75.888592715718104</v>
      </c>
      <c r="AB198" s="219">
        <v>75.343576446809806</v>
      </c>
      <c r="AC198" s="219">
        <v>74.798560177900882</v>
      </c>
      <c r="AD198" s="219">
        <v>74.253543908992583</v>
      </c>
      <c r="AE198" s="219">
        <v>73.708527640084284</v>
      </c>
      <c r="AF198" s="219">
        <v>73.163511371175986</v>
      </c>
      <c r="AG198" s="219">
        <v>72.618495102267673</v>
      </c>
      <c r="AH198" s="219">
        <v>72.073478833359374</v>
      </c>
      <c r="AI198" s="219">
        <v>71.528462564450464</v>
      </c>
      <c r="AJ198" s="219">
        <v>70.983446295542151</v>
      </c>
      <c r="AK198" s="219">
        <v>70.438430026633853</v>
      </c>
      <c r="AL198" s="219">
        <v>69.893413757725554</v>
      </c>
      <c r="AM198" s="219">
        <v>69.348397488817255</v>
      </c>
      <c r="AN198" s="219">
        <v>68.803381219908346</v>
      </c>
      <c r="AO198" s="219">
        <v>68.258364951000047</v>
      </c>
      <c r="AP198" s="219">
        <v>67.713348682091748</v>
      </c>
    </row>
    <row r="199" spans="7:42" ht="14.25" customHeight="1" thickTop="1" x14ac:dyDescent="0.2">
      <c r="G199" s="143"/>
      <c r="H199" s="393"/>
      <c r="J199" s="347"/>
      <c r="K199" s="199" t="s">
        <v>926</v>
      </c>
      <c r="L199" s="199" t="s">
        <v>948</v>
      </c>
      <c r="M199" s="220">
        <v>113.828590147735</v>
      </c>
      <c r="N199" s="220">
        <v>126.9437365542054</v>
      </c>
      <c r="O199" s="220">
        <v>117.63743815858079</v>
      </c>
      <c r="P199" s="220">
        <v>103.50039332419684</v>
      </c>
      <c r="Q199" s="220">
        <v>100.05766104968434</v>
      </c>
      <c r="R199" s="220">
        <v>96.614928775171833</v>
      </c>
      <c r="S199" s="220">
        <v>93.1721965006587</v>
      </c>
      <c r="T199" s="220">
        <v>89.729464226146177</v>
      </c>
      <c r="U199" s="220">
        <v>86.286731951633669</v>
      </c>
      <c r="V199" s="220">
        <v>82.843999677121175</v>
      </c>
      <c r="W199" s="220">
        <v>81.876718870813662</v>
      </c>
      <c r="X199" s="220">
        <v>80.909438064506773</v>
      </c>
      <c r="Y199" s="220">
        <v>79.942157258199884</v>
      </c>
      <c r="Z199" s="220">
        <v>78.974876451892996</v>
      </c>
      <c r="AA199" s="220">
        <v>78.007595645586107</v>
      </c>
      <c r="AB199" s="220">
        <v>77.040314839279205</v>
      </c>
      <c r="AC199" s="220">
        <v>76.073034032972316</v>
      </c>
      <c r="AD199" s="220">
        <v>75.105753226665428</v>
      </c>
      <c r="AE199" s="220">
        <v>74.138472420358539</v>
      </c>
      <c r="AF199" s="220">
        <v>73.171191614051651</v>
      </c>
      <c r="AG199" s="220">
        <v>72.203910807744762</v>
      </c>
      <c r="AH199" s="220">
        <v>71.236630001437874</v>
      </c>
      <c r="AI199" s="220">
        <v>70.269349195130985</v>
      </c>
      <c r="AJ199" s="220">
        <v>69.302068388824097</v>
      </c>
      <c r="AK199" s="220">
        <v>68.334787582517208</v>
      </c>
      <c r="AL199" s="220">
        <v>67.367506776210305</v>
      </c>
      <c r="AM199" s="220">
        <v>66.400225969903417</v>
      </c>
      <c r="AN199" s="220">
        <v>65.432945163596528</v>
      </c>
      <c r="AO199" s="220">
        <v>64.46566435728964</v>
      </c>
      <c r="AP199" s="220">
        <v>63.498383550982751</v>
      </c>
    </row>
    <row r="200" spans="7:42" ht="14.25" customHeight="1" x14ac:dyDescent="0.2">
      <c r="G200" s="143"/>
      <c r="H200" s="393"/>
      <c r="J200" s="347"/>
      <c r="K200" s="140" t="s">
        <v>926</v>
      </c>
      <c r="L200" s="190" t="s">
        <v>949</v>
      </c>
      <c r="M200" s="218">
        <v>113.828590147735</v>
      </c>
      <c r="N200" s="218">
        <v>127.75064775399575</v>
      </c>
      <c r="O200" s="218">
        <v>119.1810943668751</v>
      </c>
      <c r="P200" s="218">
        <v>105.60537906278003</v>
      </c>
      <c r="Q200" s="218">
        <v>102.86430870112858</v>
      </c>
      <c r="R200" s="218">
        <v>100.12323833947713</v>
      </c>
      <c r="S200" s="218">
        <v>97.382167977825659</v>
      </c>
      <c r="T200" s="218">
        <v>94.641097616174207</v>
      </c>
      <c r="U200" s="218">
        <v>91.900027254522769</v>
      </c>
      <c r="V200" s="218">
        <v>89.158956892871316</v>
      </c>
      <c r="W200" s="218">
        <v>88.302794294727363</v>
      </c>
      <c r="X200" s="218">
        <v>87.446631696582784</v>
      </c>
      <c r="Y200" s="218">
        <v>86.590469098438845</v>
      </c>
      <c r="Z200" s="218">
        <v>85.734306500294878</v>
      </c>
      <c r="AA200" s="218">
        <v>84.878143902150939</v>
      </c>
      <c r="AB200" s="218">
        <v>84.021981304006374</v>
      </c>
      <c r="AC200" s="218">
        <v>83.165818705862407</v>
      </c>
      <c r="AD200" s="218">
        <v>82.309656107718453</v>
      </c>
      <c r="AE200" s="218">
        <v>81.4534935095745</v>
      </c>
      <c r="AF200" s="218">
        <v>80.597330911429935</v>
      </c>
      <c r="AG200" s="218">
        <v>79.741168313285982</v>
      </c>
      <c r="AH200" s="218">
        <v>78.885005715142029</v>
      </c>
      <c r="AI200" s="218">
        <v>78.028843116998075</v>
      </c>
      <c r="AJ200" s="218">
        <v>77.172680518853497</v>
      </c>
      <c r="AK200" s="218">
        <v>76.316517920709543</v>
      </c>
      <c r="AL200" s="218">
        <v>75.46035532256559</v>
      </c>
      <c r="AM200" s="218">
        <v>74.604192724421637</v>
      </c>
      <c r="AN200" s="218">
        <v>73.748030126277072</v>
      </c>
      <c r="AO200" s="218">
        <v>72.891867528133119</v>
      </c>
      <c r="AP200" s="218">
        <v>72.035704929989166</v>
      </c>
    </row>
    <row r="201" spans="7:42" ht="14.25" customHeight="1" x14ac:dyDescent="0.2">
      <c r="G201" s="143"/>
      <c r="H201" s="393"/>
      <c r="J201" s="394"/>
      <c r="K201" s="201" t="s">
        <v>926</v>
      </c>
      <c r="L201" s="201" t="s">
        <v>950</v>
      </c>
      <c r="M201" s="223">
        <v>113.828590147735</v>
      </c>
      <c r="N201" s="223">
        <v>129.63595319287427</v>
      </c>
      <c r="O201" s="223">
        <v>122.78776564125161</v>
      </c>
      <c r="P201" s="223">
        <v>110.52356716420257</v>
      </c>
      <c r="Q201" s="223">
        <v>109.42189283635884</v>
      </c>
      <c r="R201" s="223">
        <v>108.32021850851449</v>
      </c>
      <c r="S201" s="223">
        <v>107.21854418067075</v>
      </c>
      <c r="T201" s="223">
        <v>106.1168698528264</v>
      </c>
      <c r="U201" s="223">
        <v>105.01519552498267</v>
      </c>
      <c r="V201" s="223">
        <v>103.91352119713832</v>
      </c>
      <c r="W201" s="223">
        <v>103.24247317377214</v>
      </c>
      <c r="X201" s="223">
        <v>102.57142515040658</v>
      </c>
      <c r="Y201" s="223">
        <v>101.9003771270404</v>
      </c>
      <c r="Z201" s="223">
        <v>101.22932910367423</v>
      </c>
      <c r="AA201" s="223">
        <v>100.55828108030805</v>
      </c>
      <c r="AB201" s="223">
        <v>99.887233056941881</v>
      </c>
      <c r="AC201" s="223">
        <v>99.216185033576323</v>
      </c>
      <c r="AD201" s="223">
        <v>98.545137010210155</v>
      </c>
      <c r="AE201" s="223">
        <v>97.874088986843972</v>
      </c>
      <c r="AF201" s="223">
        <v>97.203040963477804</v>
      </c>
      <c r="AG201" s="223">
        <v>96.531992940111621</v>
      </c>
      <c r="AH201" s="223">
        <v>95.860944916746064</v>
      </c>
      <c r="AI201" s="223">
        <v>95.189896893379881</v>
      </c>
      <c r="AJ201" s="223">
        <v>94.518848870013713</v>
      </c>
      <c r="AK201" s="223">
        <v>93.84780084664753</v>
      </c>
      <c r="AL201" s="223">
        <v>93.176752823281362</v>
      </c>
      <c r="AM201" s="223">
        <v>92.50570479991579</v>
      </c>
      <c r="AN201" s="223">
        <v>91.834656776549622</v>
      </c>
      <c r="AO201" s="223">
        <v>91.163608753183439</v>
      </c>
      <c r="AP201" s="223">
        <v>90.492560729817271</v>
      </c>
    </row>
    <row r="202" spans="7:42" ht="14.25" customHeight="1" x14ac:dyDescent="0.2">
      <c r="G202" s="143"/>
      <c r="H202" s="393"/>
      <c r="J202" s="206"/>
      <c r="K202" s="140"/>
      <c r="L202" s="140"/>
      <c r="M202" s="224"/>
      <c r="N202" s="224"/>
      <c r="O202" s="224"/>
      <c r="P202" s="224"/>
      <c r="Q202" s="224"/>
      <c r="R202" s="224"/>
      <c r="S202" s="224"/>
      <c r="T202" s="224"/>
      <c r="U202" s="224"/>
      <c r="V202" s="224"/>
      <c r="W202" s="224"/>
      <c r="X202" s="224"/>
      <c r="Y202" s="224"/>
      <c r="Z202" s="224"/>
      <c r="AA202" s="224"/>
      <c r="AB202" s="224"/>
      <c r="AC202" s="224"/>
      <c r="AD202" s="224"/>
      <c r="AE202" s="224"/>
      <c r="AF202" s="224"/>
      <c r="AG202" s="224"/>
      <c r="AH202" s="224"/>
      <c r="AI202" s="224"/>
      <c r="AJ202" s="224"/>
      <c r="AK202" s="224"/>
      <c r="AL202" s="224"/>
      <c r="AM202" s="224"/>
      <c r="AN202" s="224"/>
      <c r="AO202" s="224"/>
      <c r="AP202" s="224"/>
    </row>
    <row r="203" spans="7:42" ht="14.25" customHeight="1" x14ac:dyDescent="0.2">
      <c r="G203" s="143"/>
      <c r="H203" s="393"/>
      <c r="J203" s="206"/>
      <c r="K203" s="140"/>
      <c r="L203" s="140"/>
      <c r="M203" s="127">
        <v>2021</v>
      </c>
      <c r="N203" s="127">
        <v>2022</v>
      </c>
      <c r="O203" s="127">
        <v>2023</v>
      </c>
      <c r="P203" s="127">
        <v>2024</v>
      </c>
      <c r="Q203" s="127">
        <v>2025</v>
      </c>
      <c r="R203" s="127">
        <v>2026</v>
      </c>
      <c r="S203" s="127">
        <v>2027</v>
      </c>
      <c r="T203" s="127">
        <v>2028</v>
      </c>
      <c r="U203" s="127">
        <v>2029</v>
      </c>
      <c r="V203" s="127">
        <v>2030</v>
      </c>
      <c r="W203" s="127">
        <v>2031</v>
      </c>
      <c r="X203" s="127">
        <v>2032</v>
      </c>
      <c r="Y203" s="127">
        <v>2033</v>
      </c>
      <c r="Z203" s="127">
        <v>2034</v>
      </c>
      <c r="AA203" s="127">
        <v>2035</v>
      </c>
      <c r="AB203" s="127">
        <v>2036</v>
      </c>
      <c r="AC203" s="127">
        <v>2037</v>
      </c>
      <c r="AD203" s="127">
        <v>2038</v>
      </c>
      <c r="AE203" s="127">
        <v>2039</v>
      </c>
      <c r="AF203" s="127">
        <v>2040</v>
      </c>
      <c r="AG203" s="127">
        <v>2041</v>
      </c>
      <c r="AH203" s="127">
        <v>2042</v>
      </c>
      <c r="AI203" s="127">
        <v>2043</v>
      </c>
      <c r="AJ203" s="127">
        <v>2044</v>
      </c>
      <c r="AK203" s="127">
        <v>2045</v>
      </c>
      <c r="AL203" s="127">
        <v>2046</v>
      </c>
      <c r="AM203" s="127">
        <v>2047</v>
      </c>
      <c r="AN203" s="127">
        <v>2048</v>
      </c>
      <c r="AO203" s="127">
        <v>2049</v>
      </c>
      <c r="AP203" s="127">
        <v>2050</v>
      </c>
    </row>
    <row r="204" spans="7:42" ht="14.25" customHeight="1" x14ac:dyDescent="0.2">
      <c r="G204" s="143"/>
      <c r="H204" s="393"/>
      <c r="J204" s="346" t="s">
        <v>968</v>
      </c>
      <c r="K204" s="199" t="s">
        <v>893</v>
      </c>
      <c r="L204" s="199" t="s">
        <v>948</v>
      </c>
      <c r="M204" s="225">
        <v>1283.88303499676</v>
      </c>
      <c r="N204" s="225">
        <v>1444.3135126104901</v>
      </c>
      <c r="O204" s="225">
        <v>1350.76320736712</v>
      </c>
      <c r="P204" s="225">
        <v>1200.00831072951</v>
      </c>
      <c r="Q204" s="225">
        <v>1172.0500693071001</v>
      </c>
      <c r="R204" s="225">
        <v>1144.09182788468</v>
      </c>
      <c r="S204" s="225">
        <v>1116.1335864622699</v>
      </c>
      <c r="T204" s="225">
        <v>1088.1753450398501</v>
      </c>
      <c r="U204" s="225">
        <v>1060.21710361744</v>
      </c>
      <c r="V204" s="225">
        <v>1032.2588621950199</v>
      </c>
      <c r="W204" s="225">
        <v>1020.65892726506</v>
      </c>
      <c r="X204" s="225">
        <v>1009.05899233509</v>
      </c>
      <c r="Y204" s="225">
        <v>997.45905740512899</v>
      </c>
      <c r="Z204" s="225">
        <v>985.85912247516205</v>
      </c>
      <c r="AA204" s="225">
        <v>974.25918754519603</v>
      </c>
      <c r="AB204" s="225">
        <v>962.65925261523</v>
      </c>
      <c r="AC204" s="225">
        <v>951.05931768526398</v>
      </c>
      <c r="AD204" s="225">
        <v>939.45938275529795</v>
      </c>
      <c r="AE204" s="225">
        <v>927.85944782533204</v>
      </c>
      <c r="AF204" s="225">
        <v>916.25951289536602</v>
      </c>
      <c r="AG204" s="225">
        <v>904.65957796539999</v>
      </c>
      <c r="AH204" s="225">
        <v>893.05964303543396</v>
      </c>
      <c r="AI204" s="225">
        <v>881.45970810546805</v>
      </c>
      <c r="AJ204" s="225">
        <v>869.859773175501</v>
      </c>
      <c r="AK204" s="225">
        <v>858.25983824553498</v>
      </c>
      <c r="AL204" s="225">
        <v>846.65990331556895</v>
      </c>
      <c r="AM204" s="225">
        <v>835.05996838560304</v>
      </c>
      <c r="AN204" s="225">
        <v>823.46003345563702</v>
      </c>
      <c r="AO204" s="225">
        <v>811.86009852567099</v>
      </c>
      <c r="AP204" s="225">
        <v>800.26016359570497</v>
      </c>
    </row>
    <row r="205" spans="7:42" ht="14.25" customHeight="1" x14ac:dyDescent="0.2">
      <c r="G205" s="143"/>
      <c r="H205" s="393"/>
      <c r="J205" s="347"/>
      <c r="K205" s="140" t="s">
        <v>893</v>
      </c>
      <c r="L205" s="190" t="s">
        <v>949</v>
      </c>
      <c r="M205" s="226">
        <v>1283.88303499676</v>
      </c>
      <c r="N205" s="226">
        <v>1450.82864754451</v>
      </c>
      <c r="O205" s="226">
        <v>1363.2269437626401</v>
      </c>
      <c r="P205" s="226">
        <v>1217.0043149052101</v>
      </c>
      <c r="Q205" s="226">
        <v>1194.71140820803</v>
      </c>
      <c r="R205" s="226">
        <v>1172.4185015108501</v>
      </c>
      <c r="S205" s="226">
        <v>1150.12559481367</v>
      </c>
      <c r="T205" s="226">
        <v>1127.8326881164901</v>
      </c>
      <c r="U205" s="226">
        <v>1105.53978141931</v>
      </c>
      <c r="V205" s="226">
        <v>1083.2468747221301</v>
      </c>
      <c r="W205" s="226">
        <v>1072.58076110047</v>
      </c>
      <c r="X205" s="226">
        <v>1061.9146474787999</v>
      </c>
      <c r="Y205" s="226">
        <v>1051.24853385714</v>
      </c>
      <c r="Z205" s="226">
        <v>1040.58242023547</v>
      </c>
      <c r="AA205" s="226">
        <v>1029.9163066138001</v>
      </c>
      <c r="AB205" s="226">
        <v>1019.25019299214</v>
      </c>
      <c r="AC205" s="226">
        <v>1008.58407937047</v>
      </c>
      <c r="AD205" s="226">
        <v>997.91796574881198</v>
      </c>
      <c r="AE205" s="226">
        <v>987.251852127147</v>
      </c>
      <c r="AF205" s="226">
        <v>976.585738505481</v>
      </c>
      <c r="AG205" s="226">
        <v>965.919624883815</v>
      </c>
      <c r="AH205" s="226">
        <v>955.253511262149</v>
      </c>
      <c r="AI205" s="226">
        <v>944.58739764048403</v>
      </c>
      <c r="AJ205" s="226">
        <v>933.92128401881803</v>
      </c>
      <c r="AK205" s="226">
        <v>923.25517039715203</v>
      </c>
      <c r="AL205" s="226">
        <v>912.58905677548705</v>
      </c>
      <c r="AM205" s="226">
        <v>901.92294315382105</v>
      </c>
      <c r="AN205" s="226">
        <v>891.25682953215505</v>
      </c>
      <c r="AO205" s="226">
        <v>880.59071591048905</v>
      </c>
      <c r="AP205" s="226">
        <v>869.92460228882396</v>
      </c>
    </row>
    <row r="206" spans="7:42" ht="14.25" customHeight="1" thickBot="1" x14ac:dyDescent="0.25">
      <c r="G206" s="143"/>
      <c r="H206" s="393"/>
      <c r="J206" s="347"/>
      <c r="K206" s="201" t="s">
        <v>893</v>
      </c>
      <c r="L206" s="201" t="s">
        <v>950</v>
      </c>
      <c r="M206" s="227">
        <v>1283.88303499676</v>
      </c>
      <c r="N206" s="227">
        <v>1465.7481643676799</v>
      </c>
      <c r="O206" s="227">
        <v>1391.7686281199899</v>
      </c>
      <c r="P206" s="227">
        <v>1255.9247935743399</v>
      </c>
      <c r="Q206" s="227">
        <v>1246.6053797668701</v>
      </c>
      <c r="R206" s="227">
        <v>1237.2859659594001</v>
      </c>
      <c r="S206" s="227">
        <v>1227.96655215193</v>
      </c>
      <c r="T206" s="227">
        <v>1218.64713834445</v>
      </c>
      <c r="U206" s="227">
        <v>1209.32772453698</v>
      </c>
      <c r="V206" s="227">
        <v>1200.00831072951</v>
      </c>
      <c r="W206" s="227">
        <v>1191.9167948120701</v>
      </c>
      <c r="X206" s="227">
        <v>1183.8252788946299</v>
      </c>
      <c r="Y206" s="227">
        <v>1175.7337629771901</v>
      </c>
      <c r="Z206" s="227">
        <v>1167.6422470597599</v>
      </c>
      <c r="AA206" s="227">
        <v>1159.55073114232</v>
      </c>
      <c r="AB206" s="227">
        <v>1151.4592152248799</v>
      </c>
      <c r="AC206" s="227">
        <v>1143.36769930744</v>
      </c>
      <c r="AD206" s="227">
        <v>1135.2761833899999</v>
      </c>
      <c r="AE206" s="227">
        <v>1127.18466747256</v>
      </c>
      <c r="AF206" s="227">
        <v>1119.0931515551199</v>
      </c>
      <c r="AG206" s="227">
        <v>1111.00163563768</v>
      </c>
      <c r="AH206" s="227">
        <v>1102.9101197202399</v>
      </c>
      <c r="AI206" s="227">
        <v>1094.8186038028</v>
      </c>
      <c r="AJ206" s="227">
        <v>1086.7270878853601</v>
      </c>
      <c r="AK206" s="227">
        <v>1078.63557196793</v>
      </c>
      <c r="AL206" s="227">
        <v>1070.5440560504901</v>
      </c>
      <c r="AM206" s="227">
        <v>1062.45254013305</v>
      </c>
      <c r="AN206" s="227">
        <v>1054.3610242156101</v>
      </c>
      <c r="AO206" s="227">
        <v>1046.26950829817</v>
      </c>
      <c r="AP206" s="227">
        <v>1038.1779923807301</v>
      </c>
    </row>
    <row r="207" spans="7:42" ht="14.25" customHeight="1" thickTop="1" x14ac:dyDescent="0.2">
      <c r="G207" s="143"/>
      <c r="H207" s="393"/>
      <c r="J207" s="347"/>
      <c r="K207" s="199" t="s">
        <v>899</v>
      </c>
      <c r="L207" s="199" t="s">
        <v>948</v>
      </c>
      <c r="M207" s="228">
        <v>1283.88303499676</v>
      </c>
      <c r="N207" s="228">
        <v>1444.3135126104901</v>
      </c>
      <c r="O207" s="228">
        <v>1350.76320736712</v>
      </c>
      <c r="P207" s="228">
        <v>1200.00831072951</v>
      </c>
      <c r="Q207" s="228">
        <v>1172.0500693071001</v>
      </c>
      <c r="R207" s="228">
        <v>1144.09182788468</v>
      </c>
      <c r="S207" s="228">
        <v>1116.1335864622699</v>
      </c>
      <c r="T207" s="228">
        <v>1088.1753450398501</v>
      </c>
      <c r="U207" s="228">
        <v>1060.21710361744</v>
      </c>
      <c r="V207" s="228">
        <v>1032.2588621950199</v>
      </c>
      <c r="W207" s="228">
        <v>1020.65892726506</v>
      </c>
      <c r="X207" s="228">
        <v>1009.05899233509</v>
      </c>
      <c r="Y207" s="228">
        <v>997.45905740512899</v>
      </c>
      <c r="Z207" s="228">
        <v>985.85912247516205</v>
      </c>
      <c r="AA207" s="228">
        <v>974.25918754519603</v>
      </c>
      <c r="AB207" s="228">
        <v>962.65925261523</v>
      </c>
      <c r="AC207" s="228">
        <v>951.05931768526398</v>
      </c>
      <c r="AD207" s="228">
        <v>939.45938275529795</v>
      </c>
      <c r="AE207" s="228">
        <v>927.85944782533204</v>
      </c>
      <c r="AF207" s="228">
        <v>916.25951289536602</v>
      </c>
      <c r="AG207" s="228">
        <v>904.65957796539999</v>
      </c>
      <c r="AH207" s="228">
        <v>893.05964303543396</v>
      </c>
      <c r="AI207" s="228">
        <v>881.45970810546805</v>
      </c>
      <c r="AJ207" s="228">
        <v>869.859773175501</v>
      </c>
      <c r="AK207" s="228">
        <v>858.25983824553498</v>
      </c>
      <c r="AL207" s="228">
        <v>846.65990331556895</v>
      </c>
      <c r="AM207" s="228">
        <v>835.05996838560304</v>
      </c>
      <c r="AN207" s="228">
        <v>823.46003345563702</v>
      </c>
      <c r="AO207" s="228">
        <v>811.86009852567099</v>
      </c>
      <c r="AP207" s="228">
        <v>800.26016359570497</v>
      </c>
    </row>
    <row r="208" spans="7:42" ht="14.25" customHeight="1" x14ac:dyDescent="0.2">
      <c r="G208" s="143"/>
      <c r="H208" s="393"/>
      <c r="J208" s="347"/>
      <c r="K208" s="140" t="s">
        <v>899</v>
      </c>
      <c r="L208" s="190" t="s">
        <v>949</v>
      </c>
      <c r="M208" s="226">
        <v>1283.88303499676</v>
      </c>
      <c r="N208" s="226">
        <v>1450.82864754451</v>
      </c>
      <c r="O208" s="226">
        <v>1363.2269437626401</v>
      </c>
      <c r="P208" s="226">
        <v>1217.0043149052101</v>
      </c>
      <c r="Q208" s="226">
        <v>1194.71140820803</v>
      </c>
      <c r="R208" s="226">
        <v>1172.4185015108501</v>
      </c>
      <c r="S208" s="226">
        <v>1150.12559481367</v>
      </c>
      <c r="T208" s="226">
        <v>1127.8326881164901</v>
      </c>
      <c r="U208" s="226">
        <v>1105.53978141931</v>
      </c>
      <c r="V208" s="226">
        <v>1083.2468747221301</v>
      </c>
      <c r="W208" s="226">
        <v>1072.58076110047</v>
      </c>
      <c r="X208" s="226">
        <v>1061.9146474787999</v>
      </c>
      <c r="Y208" s="226">
        <v>1051.24853385714</v>
      </c>
      <c r="Z208" s="226">
        <v>1040.58242023547</v>
      </c>
      <c r="AA208" s="226">
        <v>1029.9163066138001</v>
      </c>
      <c r="AB208" s="226">
        <v>1019.25019299214</v>
      </c>
      <c r="AC208" s="226">
        <v>1008.58407937047</v>
      </c>
      <c r="AD208" s="226">
        <v>997.91796574881198</v>
      </c>
      <c r="AE208" s="226">
        <v>987.251852127147</v>
      </c>
      <c r="AF208" s="226">
        <v>976.585738505481</v>
      </c>
      <c r="AG208" s="226">
        <v>965.919624883815</v>
      </c>
      <c r="AH208" s="226">
        <v>955.253511262149</v>
      </c>
      <c r="AI208" s="226">
        <v>944.58739764048403</v>
      </c>
      <c r="AJ208" s="226">
        <v>933.92128401881803</v>
      </c>
      <c r="AK208" s="226">
        <v>923.25517039715203</v>
      </c>
      <c r="AL208" s="226">
        <v>912.58905677548705</v>
      </c>
      <c r="AM208" s="226">
        <v>901.92294315382105</v>
      </c>
      <c r="AN208" s="226">
        <v>891.25682953215505</v>
      </c>
      <c r="AO208" s="226">
        <v>880.59071591048905</v>
      </c>
      <c r="AP208" s="226">
        <v>869.92460228882396</v>
      </c>
    </row>
    <row r="209" spans="7:42" ht="14.25" customHeight="1" thickBot="1" x14ac:dyDescent="0.25">
      <c r="G209" s="143"/>
      <c r="H209" s="393"/>
      <c r="J209" s="347"/>
      <c r="K209" s="201" t="s">
        <v>899</v>
      </c>
      <c r="L209" s="201" t="s">
        <v>950</v>
      </c>
      <c r="M209" s="227">
        <v>1283.88303499676</v>
      </c>
      <c r="N209" s="227">
        <v>1465.7481643676799</v>
      </c>
      <c r="O209" s="227">
        <v>1391.7686281199899</v>
      </c>
      <c r="P209" s="227">
        <v>1255.9247935743399</v>
      </c>
      <c r="Q209" s="227">
        <v>1246.6053797668701</v>
      </c>
      <c r="R209" s="227">
        <v>1237.2859659594001</v>
      </c>
      <c r="S209" s="227">
        <v>1227.96655215193</v>
      </c>
      <c r="T209" s="227">
        <v>1218.64713834445</v>
      </c>
      <c r="U209" s="227">
        <v>1209.32772453698</v>
      </c>
      <c r="V209" s="227">
        <v>1200.00831072951</v>
      </c>
      <c r="W209" s="227">
        <v>1191.9167948120701</v>
      </c>
      <c r="X209" s="227">
        <v>1183.8252788946299</v>
      </c>
      <c r="Y209" s="227">
        <v>1175.7337629771901</v>
      </c>
      <c r="Z209" s="227">
        <v>1167.6422470597599</v>
      </c>
      <c r="AA209" s="227">
        <v>1159.55073114232</v>
      </c>
      <c r="AB209" s="227">
        <v>1151.4592152248799</v>
      </c>
      <c r="AC209" s="227">
        <v>1143.36769930744</v>
      </c>
      <c r="AD209" s="227">
        <v>1135.2761833899999</v>
      </c>
      <c r="AE209" s="227">
        <v>1127.18466747256</v>
      </c>
      <c r="AF209" s="227">
        <v>1119.0931515551199</v>
      </c>
      <c r="AG209" s="227">
        <v>1111.00163563768</v>
      </c>
      <c r="AH209" s="227">
        <v>1102.9101197202399</v>
      </c>
      <c r="AI209" s="227">
        <v>1094.8186038028</v>
      </c>
      <c r="AJ209" s="227">
        <v>1086.7270878853601</v>
      </c>
      <c r="AK209" s="227">
        <v>1078.63557196793</v>
      </c>
      <c r="AL209" s="227">
        <v>1070.5440560504901</v>
      </c>
      <c r="AM209" s="227">
        <v>1062.45254013305</v>
      </c>
      <c r="AN209" s="227">
        <v>1054.3610242156101</v>
      </c>
      <c r="AO209" s="227">
        <v>1046.26950829817</v>
      </c>
      <c r="AP209" s="227">
        <v>1038.1779923807301</v>
      </c>
    </row>
    <row r="210" spans="7:42" ht="14.25" customHeight="1" thickTop="1" x14ac:dyDescent="0.2">
      <c r="G210" s="143"/>
      <c r="H210" s="393"/>
      <c r="J210" s="347"/>
      <c r="K210" s="199" t="s">
        <v>903</v>
      </c>
      <c r="L210" s="199" t="s">
        <v>948</v>
      </c>
      <c r="M210" s="228">
        <v>1283.88303499676</v>
      </c>
      <c r="N210" s="228">
        <v>1444.3135126104901</v>
      </c>
      <c r="O210" s="228">
        <v>1350.76320736712</v>
      </c>
      <c r="P210" s="228">
        <v>1200.00831072951</v>
      </c>
      <c r="Q210" s="228">
        <v>1172.0500693071001</v>
      </c>
      <c r="R210" s="228">
        <v>1144.09182788468</v>
      </c>
      <c r="S210" s="228">
        <v>1116.1335864622699</v>
      </c>
      <c r="T210" s="228">
        <v>1088.1753450398501</v>
      </c>
      <c r="U210" s="228">
        <v>1060.21710361744</v>
      </c>
      <c r="V210" s="228">
        <v>1032.2588621950199</v>
      </c>
      <c r="W210" s="228">
        <v>1020.65892726506</v>
      </c>
      <c r="X210" s="228">
        <v>1009.05899233509</v>
      </c>
      <c r="Y210" s="228">
        <v>997.45905740512899</v>
      </c>
      <c r="Z210" s="228">
        <v>985.85912247516205</v>
      </c>
      <c r="AA210" s="228">
        <v>974.25918754519603</v>
      </c>
      <c r="AB210" s="228">
        <v>962.65925261523</v>
      </c>
      <c r="AC210" s="228">
        <v>951.05931768526398</v>
      </c>
      <c r="AD210" s="228">
        <v>939.45938275529795</v>
      </c>
      <c r="AE210" s="228">
        <v>927.85944782533204</v>
      </c>
      <c r="AF210" s="228">
        <v>916.25951289536602</v>
      </c>
      <c r="AG210" s="228">
        <v>904.65957796539999</v>
      </c>
      <c r="AH210" s="228">
        <v>893.05964303543396</v>
      </c>
      <c r="AI210" s="228">
        <v>881.45970810546805</v>
      </c>
      <c r="AJ210" s="228">
        <v>869.859773175501</v>
      </c>
      <c r="AK210" s="228">
        <v>858.25983824553498</v>
      </c>
      <c r="AL210" s="228">
        <v>846.65990331556895</v>
      </c>
      <c r="AM210" s="228">
        <v>835.05996838560304</v>
      </c>
      <c r="AN210" s="228">
        <v>823.46003345563702</v>
      </c>
      <c r="AO210" s="228">
        <v>811.86009852567099</v>
      </c>
      <c r="AP210" s="228">
        <v>800.26016359570497</v>
      </c>
    </row>
    <row r="211" spans="7:42" ht="14.25" customHeight="1" x14ac:dyDescent="0.2">
      <c r="G211" s="143"/>
      <c r="H211" s="393"/>
      <c r="J211" s="347"/>
      <c r="K211" s="140" t="s">
        <v>903</v>
      </c>
      <c r="L211" s="190" t="s">
        <v>949</v>
      </c>
      <c r="M211" s="226">
        <v>1283.88303499676</v>
      </c>
      <c r="N211" s="226">
        <v>1450.82864754451</v>
      </c>
      <c r="O211" s="226">
        <v>1363.2269437626401</v>
      </c>
      <c r="P211" s="226">
        <v>1217.0043149052101</v>
      </c>
      <c r="Q211" s="226">
        <v>1194.71140820803</v>
      </c>
      <c r="R211" s="226">
        <v>1172.4185015108501</v>
      </c>
      <c r="S211" s="226">
        <v>1150.12559481367</v>
      </c>
      <c r="T211" s="226">
        <v>1127.8326881164901</v>
      </c>
      <c r="U211" s="226">
        <v>1105.53978141931</v>
      </c>
      <c r="V211" s="226">
        <v>1083.2468747221301</v>
      </c>
      <c r="W211" s="226">
        <v>1072.58076110047</v>
      </c>
      <c r="X211" s="226">
        <v>1061.9146474787999</v>
      </c>
      <c r="Y211" s="226">
        <v>1051.24853385714</v>
      </c>
      <c r="Z211" s="226">
        <v>1040.58242023547</v>
      </c>
      <c r="AA211" s="226">
        <v>1029.9163066138001</v>
      </c>
      <c r="AB211" s="226">
        <v>1019.25019299214</v>
      </c>
      <c r="AC211" s="226">
        <v>1008.58407937047</v>
      </c>
      <c r="AD211" s="226">
        <v>997.91796574881198</v>
      </c>
      <c r="AE211" s="226">
        <v>987.251852127147</v>
      </c>
      <c r="AF211" s="226">
        <v>976.585738505481</v>
      </c>
      <c r="AG211" s="226">
        <v>965.919624883815</v>
      </c>
      <c r="AH211" s="226">
        <v>955.253511262149</v>
      </c>
      <c r="AI211" s="226">
        <v>944.58739764048403</v>
      </c>
      <c r="AJ211" s="226">
        <v>933.92128401881803</v>
      </c>
      <c r="AK211" s="226">
        <v>923.25517039715203</v>
      </c>
      <c r="AL211" s="226">
        <v>912.58905677548705</v>
      </c>
      <c r="AM211" s="226">
        <v>901.92294315382105</v>
      </c>
      <c r="AN211" s="226">
        <v>891.25682953215505</v>
      </c>
      <c r="AO211" s="226">
        <v>880.59071591048905</v>
      </c>
      <c r="AP211" s="226">
        <v>869.92460228882396</v>
      </c>
    </row>
    <row r="212" spans="7:42" ht="14.25" customHeight="1" thickBot="1" x14ac:dyDescent="0.25">
      <c r="G212" s="143"/>
      <c r="H212" s="393"/>
      <c r="J212" s="347"/>
      <c r="K212" s="201" t="s">
        <v>903</v>
      </c>
      <c r="L212" s="201" t="s">
        <v>950</v>
      </c>
      <c r="M212" s="227">
        <v>1283.88303499676</v>
      </c>
      <c r="N212" s="227">
        <v>1465.7481643676799</v>
      </c>
      <c r="O212" s="227">
        <v>1391.7686281199899</v>
      </c>
      <c r="P212" s="227">
        <v>1255.9247935743399</v>
      </c>
      <c r="Q212" s="227">
        <v>1246.6053797668701</v>
      </c>
      <c r="R212" s="227">
        <v>1237.2859659594001</v>
      </c>
      <c r="S212" s="227">
        <v>1227.96655215193</v>
      </c>
      <c r="T212" s="227">
        <v>1218.64713834445</v>
      </c>
      <c r="U212" s="227">
        <v>1209.32772453698</v>
      </c>
      <c r="V212" s="227">
        <v>1200.00831072951</v>
      </c>
      <c r="W212" s="227">
        <v>1191.9167948120701</v>
      </c>
      <c r="X212" s="227">
        <v>1183.8252788946299</v>
      </c>
      <c r="Y212" s="227">
        <v>1175.7337629771901</v>
      </c>
      <c r="Z212" s="227">
        <v>1167.6422470597599</v>
      </c>
      <c r="AA212" s="227">
        <v>1159.55073114232</v>
      </c>
      <c r="AB212" s="227">
        <v>1151.4592152248799</v>
      </c>
      <c r="AC212" s="227">
        <v>1143.36769930744</v>
      </c>
      <c r="AD212" s="227">
        <v>1135.2761833899999</v>
      </c>
      <c r="AE212" s="227">
        <v>1127.18466747256</v>
      </c>
      <c r="AF212" s="227">
        <v>1119.0931515551199</v>
      </c>
      <c r="AG212" s="227">
        <v>1111.00163563768</v>
      </c>
      <c r="AH212" s="227">
        <v>1102.9101197202399</v>
      </c>
      <c r="AI212" s="227">
        <v>1094.8186038028</v>
      </c>
      <c r="AJ212" s="227">
        <v>1086.7270878853601</v>
      </c>
      <c r="AK212" s="227">
        <v>1078.63557196793</v>
      </c>
      <c r="AL212" s="227">
        <v>1070.5440560504901</v>
      </c>
      <c r="AM212" s="227">
        <v>1062.45254013305</v>
      </c>
      <c r="AN212" s="227">
        <v>1054.3610242156101</v>
      </c>
      <c r="AO212" s="227">
        <v>1046.26950829817</v>
      </c>
      <c r="AP212" s="227">
        <v>1038.1779923807301</v>
      </c>
    </row>
    <row r="213" spans="7:42" ht="14.25" customHeight="1" thickTop="1" x14ac:dyDescent="0.2">
      <c r="G213" s="143"/>
      <c r="H213" s="393"/>
      <c r="J213" s="347"/>
      <c r="K213" s="199" t="s">
        <v>906</v>
      </c>
      <c r="L213" s="199" t="s">
        <v>948</v>
      </c>
      <c r="M213" s="228">
        <v>1283.88303499676</v>
      </c>
      <c r="N213" s="228">
        <v>1444.3135126104901</v>
      </c>
      <c r="O213" s="228">
        <v>1350.76320736712</v>
      </c>
      <c r="P213" s="228">
        <v>1200.00831072951</v>
      </c>
      <c r="Q213" s="228">
        <v>1172.0500693071001</v>
      </c>
      <c r="R213" s="228">
        <v>1144.09182788468</v>
      </c>
      <c r="S213" s="228">
        <v>1116.1335864622699</v>
      </c>
      <c r="T213" s="228">
        <v>1088.1753450398501</v>
      </c>
      <c r="U213" s="228">
        <v>1060.21710361744</v>
      </c>
      <c r="V213" s="228">
        <v>1032.2588621950199</v>
      </c>
      <c r="W213" s="228">
        <v>1020.65892726506</v>
      </c>
      <c r="X213" s="228">
        <v>1009.05899233509</v>
      </c>
      <c r="Y213" s="228">
        <v>997.45905740512899</v>
      </c>
      <c r="Z213" s="228">
        <v>985.85912247516205</v>
      </c>
      <c r="AA213" s="228">
        <v>974.25918754519603</v>
      </c>
      <c r="AB213" s="228">
        <v>962.65925261523</v>
      </c>
      <c r="AC213" s="228">
        <v>951.05931768526398</v>
      </c>
      <c r="AD213" s="228">
        <v>939.45938275529795</v>
      </c>
      <c r="AE213" s="228">
        <v>927.85944782533204</v>
      </c>
      <c r="AF213" s="228">
        <v>916.25951289536602</v>
      </c>
      <c r="AG213" s="228">
        <v>904.65957796539999</v>
      </c>
      <c r="AH213" s="228">
        <v>893.05964303543396</v>
      </c>
      <c r="AI213" s="228">
        <v>881.45970810546805</v>
      </c>
      <c r="AJ213" s="228">
        <v>869.859773175501</v>
      </c>
      <c r="AK213" s="228">
        <v>858.25983824553498</v>
      </c>
      <c r="AL213" s="228">
        <v>846.65990331556895</v>
      </c>
      <c r="AM213" s="228">
        <v>835.05996838560304</v>
      </c>
      <c r="AN213" s="228">
        <v>823.46003345563702</v>
      </c>
      <c r="AO213" s="228">
        <v>811.86009852567099</v>
      </c>
      <c r="AP213" s="228">
        <v>800.26016359570497</v>
      </c>
    </row>
    <row r="214" spans="7:42" ht="14.25" customHeight="1" x14ac:dyDescent="0.2">
      <c r="G214" s="143"/>
      <c r="H214" s="393"/>
      <c r="J214" s="347"/>
      <c r="K214" s="140" t="s">
        <v>906</v>
      </c>
      <c r="L214" s="190" t="s">
        <v>949</v>
      </c>
      <c r="M214" s="226">
        <v>1283.88303499676</v>
      </c>
      <c r="N214" s="226">
        <v>1450.82864754451</v>
      </c>
      <c r="O214" s="226">
        <v>1363.2269437626401</v>
      </c>
      <c r="P214" s="226">
        <v>1217.0043149052101</v>
      </c>
      <c r="Q214" s="226">
        <v>1194.71140820803</v>
      </c>
      <c r="R214" s="226">
        <v>1172.4185015108501</v>
      </c>
      <c r="S214" s="226">
        <v>1150.12559481367</v>
      </c>
      <c r="T214" s="226">
        <v>1127.8326881164901</v>
      </c>
      <c r="U214" s="226">
        <v>1105.53978141931</v>
      </c>
      <c r="V214" s="226">
        <v>1083.2468747221301</v>
      </c>
      <c r="W214" s="226">
        <v>1072.58076110047</v>
      </c>
      <c r="X214" s="226">
        <v>1061.9146474787999</v>
      </c>
      <c r="Y214" s="226">
        <v>1051.24853385714</v>
      </c>
      <c r="Z214" s="226">
        <v>1040.58242023547</v>
      </c>
      <c r="AA214" s="226">
        <v>1029.9163066138001</v>
      </c>
      <c r="AB214" s="226">
        <v>1019.25019299214</v>
      </c>
      <c r="AC214" s="226">
        <v>1008.58407937047</v>
      </c>
      <c r="AD214" s="226">
        <v>997.91796574881198</v>
      </c>
      <c r="AE214" s="226">
        <v>987.251852127147</v>
      </c>
      <c r="AF214" s="226">
        <v>976.585738505481</v>
      </c>
      <c r="AG214" s="226">
        <v>965.919624883815</v>
      </c>
      <c r="AH214" s="226">
        <v>955.253511262149</v>
      </c>
      <c r="AI214" s="226">
        <v>944.58739764048403</v>
      </c>
      <c r="AJ214" s="226">
        <v>933.92128401881803</v>
      </c>
      <c r="AK214" s="226">
        <v>923.25517039715203</v>
      </c>
      <c r="AL214" s="226">
        <v>912.58905677548705</v>
      </c>
      <c r="AM214" s="226">
        <v>901.92294315382105</v>
      </c>
      <c r="AN214" s="226">
        <v>891.25682953215505</v>
      </c>
      <c r="AO214" s="226">
        <v>880.59071591048905</v>
      </c>
      <c r="AP214" s="226">
        <v>869.92460228882396</v>
      </c>
    </row>
    <row r="215" spans="7:42" ht="14.25" customHeight="1" thickBot="1" x14ac:dyDescent="0.25">
      <c r="G215" s="143"/>
      <c r="H215" s="393"/>
      <c r="J215" s="347"/>
      <c r="K215" s="201" t="s">
        <v>906</v>
      </c>
      <c r="L215" s="201" t="s">
        <v>950</v>
      </c>
      <c r="M215" s="227">
        <v>1283.88303499676</v>
      </c>
      <c r="N215" s="227">
        <v>1465.7481643676799</v>
      </c>
      <c r="O215" s="227">
        <v>1391.7686281199899</v>
      </c>
      <c r="P215" s="227">
        <v>1255.9247935743399</v>
      </c>
      <c r="Q215" s="227">
        <v>1246.6053797668701</v>
      </c>
      <c r="R215" s="227">
        <v>1237.2859659594001</v>
      </c>
      <c r="S215" s="227">
        <v>1227.96655215193</v>
      </c>
      <c r="T215" s="227">
        <v>1218.64713834445</v>
      </c>
      <c r="U215" s="227">
        <v>1209.32772453698</v>
      </c>
      <c r="V215" s="227">
        <v>1200.00831072951</v>
      </c>
      <c r="W215" s="227">
        <v>1191.9167948120701</v>
      </c>
      <c r="X215" s="227">
        <v>1183.8252788946299</v>
      </c>
      <c r="Y215" s="227">
        <v>1175.7337629771901</v>
      </c>
      <c r="Z215" s="227">
        <v>1167.6422470597599</v>
      </c>
      <c r="AA215" s="227">
        <v>1159.55073114232</v>
      </c>
      <c r="AB215" s="227">
        <v>1151.4592152248799</v>
      </c>
      <c r="AC215" s="227">
        <v>1143.36769930744</v>
      </c>
      <c r="AD215" s="227">
        <v>1135.2761833899999</v>
      </c>
      <c r="AE215" s="227">
        <v>1127.18466747256</v>
      </c>
      <c r="AF215" s="227">
        <v>1119.0931515551199</v>
      </c>
      <c r="AG215" s="227">
        <v>1111.00163563768</v>
      </c>
      <c r="AH215" s="227">
        <v>1102.9101197202399</v>
      </c>
      <c r="AI215" s="227">
        <v>1094.8186038028</v>
      </c>
      <c r="AJ215" s="227">
        <v>1086.7270878853601</v>
      </c>
      <c r="AK215" s="227">
        <v>1078.63557196793</v>
      </c>
      <c r="AL215" s="227">
        <v>1070.5440560504901</v>
      </c>
      <c r="AM215" s="227">
        <v>1062.45254013305</v>
      </c>
      <c r="AN215" s="227">
        <v>1054.3610242156101</v>
      </c>
      <c r="AO215" s="227">
        <v>1046.26950829817</v>
      </c>
      <c r="AP215" s="227">
        <v>1038.1779923807301</v>
      </c>
    </row>
    <row r="216" spans="7:42" ht="14.25" customHeight="1" thickTop="1" x14ac:dyDescent="0.2">
      <c r="G216" s="143"/>
      <c r="H216" s="393"/>
      <c r="J216" s="347"/>
      <c r="K216" s="199" t="s">
        <v>909</v>
      </c>
      <c r="L216" s="199" t="s">
        <v>948</v>
      </c>
      <c r="M216" s="228">
        <v>1283.88303499676</v>
      </c>
      <c r="N216" s="228">
        <v>1444.3135126104901</v>
      </c>
      <c r="O216" s="228">
        <v>1350.76320736712</v>
      </c>
      <c r="P216" s="228">
        <v>1200.00831072951</v>
      </c>
      <c r="Q216" s="228">
        <v>1172.0500693071001</v>
      </c>
      <c r="R216" s="228">
        <v>1144.09182788468</v>
      </c>
      <c r="S216" s="228">
        <v>1116.1335864622699</v>
      </c>
      <c r="T216" s="228">
        <v>1088.1753450398501</v>
      </c>
      <c r="U216" s="228">
        <v>1060.21710361744</v>
      </c>
      <c r="V216" s="228">
        <v>1032.2588621950199</v>
      </c>
      <c r="W216" s="228">
        <v>1020.65892726506</v>
      </c>
      <c r="X216" s="228">
        <v>1009.05899233509</v>
      </c>
      <c r="Y216" s="228">
        <v>997.45905740512899</v>
      </c>
      <c r="Z216" s="228">
        <v>985.85912247516205</v>
      </c>
      <c r="AA216" s="228">
        <v>974.25918754519603</v>
      </c>
      <c r="AB216" s="228">
        <v>962.65925261523</v>
      </c>
      <c r="AC216" s="228">
        <v>951.05931768526398</v>
      </c>
      <c r="AD216" s="228">
        <v>939.45938275529795</v>
      </c>
      <c r="AE216" s="228">
        <v>927.85944782533204</v>
      </c>
      <c r="AF216" s="228">
        <v>916.25951289536602</v>
      </c>
      <c r="AG216" s="228">
        <v>904.65957796539999</v>
      </c>
      <c r="AH216" s="228">
        <v>893.05964303543396</v>
      </c>
      <c r="AI216" s="228">
        <v>881.45970810546805</v>
      </c>
      <c r="AJ216" s="228">
        <v>869.859773175501</v>
      </c>
      <c r="AK216" s="228">
        <v>858.25983824553498</v>
      </c>
      <c r="AL216" s="228">
        <v>846.65990331556895</v>
      </c>
      <c r="AM216" s="228">
        <v>835.05996838560304</v>
      </c>
      <c r="AN216" s="228">
        <v>823.46003345563702</v>
      </c>
      <c r="AO216" s="228">
        <v>811.86009852567099</v>
      </c>
      <c r="AP216" s="228">
        <v>800.26016359570497</v>
      </c>
    </row>
    <row r="217" spans="7:42" ht="14.25" customHeight="1" x14ac:dyDescent="0.2">
      <c r="G217" s="143"/>
      <c r="H217" s="393"/>
      <c r="J217" s="347"/>
      <c r="K217" s="140" t="s">
        <v>909</v>
      </c>
      <c r="L217" s="190" t="s">
        <v>949</v>
      </c>
      <c r="M217" s="226">
        <v>1283.88303499676</v>
      </c>
      <c r="N217" s="226">
        <v>1450.82864754451</v>
      </c>
      <c r="O217" s="226">
        <v>1363.2269437626401</v>
      </c>
      <c r="P217" s="226">
        <v>1217.0043149052101</v>
      </c>
      <c r="Q217" s="226">
        <v>1194.71140820803</v>
      </c>
      <c r="R217" s="226">
        <v>1172.4185015108501</v>
      </c>
      <c r="S217" s="226">
        <v>1150.12559481367</v>
      </c>
      <c r="T217" s="226">
        <v>1127.8326881164901</v>
      </c>
      <c r="U217" s="226">
        <v>1105.53978141931</v>
      </c>
      <c r="V217" s="226">
        <v>1083.2468747221301</v>
      </c>
      <c r="W217" s="226">
        <v>1072.58076110047</v>
      </c>
      <c r="X217" s="226">
        <v>1061.9146474787999</v>
      </c>
      <c r="Y217" s="226">
        <v>1051.24853385714</v>
      </c>
      <c r="Z217" s="226">
        <v>1040.58242023547</v>
      </c>
      <c r="AA217" s="226">
        <v>1029.9163066138001</v>
      </c>
      <c r="AB217" s="226">
        <v>1019.25019299214</v>
      </c>
      <c r="AC217" s="226">
        <v>1008.58407937047</v>
      </c>
      <c r="AD217" s="226">
        <v>997.91796574881198</v>
      </c>
      <c r="AE217" s="226">
        <v>987.251852127147</v>
      </c>
      <c r="AF217" s="226">
        <v>976.585738505481</v>
      </c>
      <c r="AG217" s="226">
        <v>965.919624883815</v>
      </c>
      <c r="AH217" s="226">
        <v>955.253511262149</v>
      </c>
      <c r="AI217" s="226">
        <v>944.58739764048403</v>
      </c>
      <c r="AJ217" s="226">
        <v>933.92128401881803</v>
      </c>
      <c r="AK217" s="226">
        <v>923.25517039715203</v>
      </c>
      <c r="AL217" s="226">
        <v>912.58905677548705</v>
      </c>
      <c r="AM217" s="226">
        <v>901.92294315382105</v>
      </c>
      <c r="AN217" s="226">
        <v>891.25682953215505</v>
      </c>
      <c r="AO217" s="226">
        <v>880.59071591048905</v>
      </c>
      <c r="AP217" s="226">
        <v>869.92460228882396</v>
      </c>
    </row>
    <row r="218" spans="7:42" ht="14.25" customHeight="1" thickBot="1" x14ac:dyDescent="0.25">
      <c r="G218" s="143"/>
      <c r="H218" s="393"/>
      <c r="J218" s="347"/>
      <c r="K218" s="201" t="s">
        <v>909</v>
      </c>
      <c r="L218" s="201" t="s">
        <v>950</v>
      </c>
      <c r="M218" s="227">
        <v>1283.88303499676</v>
      </c>
      <c r="N218" s="227">
        <v>1465.7481643676799</v>
      </c>
      <c r="O218" s="227">
        <v>1391.7686281199899</v>
      </c>
      <c r="P218" s="227">
        <v>1255.9247935743399</v>
      </c>
      <c r="Q218" s="227">
        <v>1246.6053797668701</v>
      </c>
      <c r="R218" s="227">
        <v>1237.2859659594001</v>
      </c>
      <c r="S218" s="227">
        <v>1227.96655215193</v>
      </c>
      <c r="T218" s="227">
        <v>1218.64713834445</v>
      </c>
      <c r="U218" s="227">
        <v>1209.32772453698</v>
      </c>
      <c r="V218" s="227">
        <v>1200.00831072951</v>
      </c>
      <c r="W218" s="227">
        <v>1191.9167948120701</v>
      </c>
      <c r="X218" s="227">
        <v>1183.8252788946299</v>
      </c>
      <c r="Y218" s="227">
        <v>1175.7337629771901</v>
      </c>
      <c r="Z218" s="227">
        <v>1167.6422470597599</v>
      </c>
      <c r="AA218" s="227">
        <v>1159.55073114232</v>
      </c>
      <c r="AB218" s="227">
        <v>1151.4592152248799</v>
      </c>
      <c r="AC218" s="227">
        <v>1143.36769930744</v>
      </c>
      <c r="AD218" s="227">
        <v>1135.2761833899999</v>
      </c>
      <c r="AE218" s="227">
        <v>1127.18466747256</v>
      </c>
      <c r="AF218" s="227">
        <v>1119.0931515551199</v>
      </c>
      <c r="AG218" s="227">
        <v>1111.00163563768</v>
      </c>
      <c r="AH218" s="227">
        <v>1102.9101197202399</v>
      </c>
      <c r="AI218" s="227">
        <v>1094.8186038028</v>
      </c>
      <c r="AJ218" s="227">
        <v>1086.7270878853601</v>
      </c>
      <c r="AK218" s="227">
        <v>1078.63557196793</v>
      </c>
      <c r="AL218" s="227">
        <v>1070.5440560504901</v>
      </c>
      <c r="AM218" s="227">
        <v>1062.45254013305</v>
      </c>
      <c r="AN218" s="227">
        <v>1054.3610242156101</v>
      </c>
      <c r="AO218" s="227">
        <v>1046.26950829817</v>
      </c>
      <c r="AP218" s="227">
        <v>1038.1779923807301</v>
      </c>
    </row>
    <row r="219" spans="7:42" ht="14.25" customHeight="1" thickTop="1" x14ac:dyDescent="0.2">
      <c r="G219" s="143"/>
      <c r="H219" s="393"/>
      <c r="J219" s="347"/>
      <c r="K219" s="199" t="s">
        <v>912</v>
      </c>
      <c r="L219" s="199" t="s">
        <v>948</v>
      </c>
      <c r="M219" s="228">
        <v>1283.88303499676</v>
      </c>
      <c r="N219" s="228">
        <v>1444.3135126104901</v>
      </c>
      <c r="O219" s="228">
        <v>1350.76320736712</v>
      </c>
      <c r="P219" s="228">
        <v>1200.00831072951</v>
      </c>
      <c r="Q219" s="228">
        <v>1172.0500693071001</v>
      </c>
      <c r="R219" s="228">
        <v>1144.09182788468</v>
      </c>
      <c r="S219" s="228">
        <v>1116.1335864622699</v>
      </c>
      <c r="T219" s="228">
        <v>1088.1753450398501</v>
      </c>
      <c r="U219" s="228">
        <v>1060.21710361744</v>
      </c>
      <c r="V219" s="228">
        <v>1032.2588621950199</v>
      </c>
      <c r="W219" s="228">
        <v>1020.65892726506</v>
      </c>
      <c r="X219" s="228">
        <v>1009.05899233509</v>
      </c>
      <c r="Y219" s="228">
        <v>997.45905740512899</v>
      </c>
      <c r="Z219" s="228">
        <v>985.85912247516205</v>
      </c>
      <c r="AA219" s="228">
        <v>974.25918754519603</v>
      </c>
      <c r="AB219" s="228">
        <v>962.65925261523</v>
      </c>
      <c r="AC219" s="228">
        <v>951.05931768526398</v>
      </c>
      <c r="AD219" s="228">
        <v>939.45938275529795</v>
      </c>
      <c r="AE219" s="228">
        <v>927.85944782533204</v>
      </c>
      <c r="AF219" s="228">
        <v>916.25951289536602</v>
      </c>
      <c r="AG219" s="228">
        <v>904.65957796539999</v>
      </c>
      <c r="AH219" s="228">
        <v>893.05964303543396</v>
      </c>
      <c r="AI219" s="228">
        <v>881.45970810546805</v>
      </c>
      <c r="AJ219" s="228">
        <v>869.859773175501</v>
      </c>
      <c r="AK219" s="228">
        <v>858.25983824553498</v>
      </c>
      <c r="AL219" s="228">
        <v>846.65990331556895</v>
      </c>
      <c r="AM219" s="228">
        <v>835.05996838560304</v>
      </c>
      <c r="AN219" s="228">
        <v>823.46003345563702</v>
      </c>
      <c r="AO219" s="228">
        <v>811.86009852567099</v>
      </c>
      <c r="AP219" s="228">
        <v>800.26016359570497</v>
      </c>
    </row>
    <row r="220" spans="7:42" ht="14.25" customHeight="1" x14ac:dyDescent="0.2">
      <c r="G220" s="143"/>
      <c r="H220" s="393"/>
      <c r="J220" s="347"/>
      <c r="K220" s="140" t="s">
        <v>912</v>
      </c>
      <c r="L220" s="190" t="s">
        <v>949</v>
      </c>
      <c r="M220" s="226">
        <v>1283.88303499676</v>
      </c>
      <c r="N220" s="226">
        <v>1450.82864754451</v>
      </c>
      <c r="O220" s="226">
        <v>1363.2269437626401</v>
      </c>
      <c r="P220" s="226">
        <v>1217.0043149052101</v>
      </c>
      <c r="Q220" s="226">
        <v>1194.71140820803</v>
      </c>
      <c r="R220" s="226">
        <v>1172.4185015108501</v>
      </c>
      <c r="S220" s="226">
        <v>1150.12559481367</v>
      </c>
      <c r="T220" s="226">
        <v>1127.8326881164901</v>
      </c>
      <c r="U220" s="226">
        <v>1105.53978141931</v>
      </c>
      <c r="V220" s="226">
        <v>1083.2468747221301</v>
      </c>
      <c r="W220" s="226">
        <v>1072.58076110047</v>
      </c>
      <c r="X220" s="226">
        <v>1061.9146474787999</v>
      </c>
      <c r="Y220" s="226">
        <v>1051.24853385714</v>
      </c>
      <c r="Z220" s="226">
        <v>1040.58242023547</v>
      </c>
      <c r="AA220" s="226">
        <v>1029.9163066138001</v>
      </c>
      <c r="AB220" s="226">
        <v>1019.25019299214</v>
      </c>
      <c r="AC220" s="226">
        <v>1008.58407937047</v>
      </c>
      <c r="AD220" s="226">
        <v>997.91796574881198</v>
      </c>
      <c r="AE220" s="226">
        <v>987.251852127147</v>
      </c>
      <c r="AF220" s="226">
        <v>976.585738505481</v>
      </c>
      <c r="AG220" s="226">
        <v>965.919624883815</v>
      </c>
      <c r="AH220" s="226">
        <v>955.253511262149</v>
      </c>
      <c r="AI220" s="226">
        <v>944.58739764048403</v>
      </c>
      <c r="AJ220" s="226">
        <v>933.92128401881803</v>
      </c>
      <c r="AK220" s="226">
        <v>923.25517039715203</v>
      </c>
      <c r="AL220" s="226">
        <v>912.58905677548705</v>
      </c>
      <c r="AM220" s="226">
        <v>901.92294315382105</v>
      </c>
      <c r="AN220" s="226">
        <v>891.25682953215505</v>
      </c>
      <c r="AO220" s="226">
        <v>880.59071591048905</v>
      </c>
      <c r="AP220" s="226">
        <v>869.92460228882396</v>
      </c>
    </row>
    <row r="221" spans="7:42" ht="14.25" customHeight="1" thickBot="1" x14ac:dyDescent="0.25">
      <c r="G221" s="143"/>
      <c r="H221" s="393"/>
      <c r="J221" s="347"/>
      <c r="K221" s="201" t="s">
        <v>912</v>
      </c>
      <c r="L221" s="201" t="s">
        <v>950</v>
      </c>
      <c r="M221" s="227">
        <v>1283.88303499676</v>
      </c>
      <c r="N221" s="227">
        <v>1465.7481643676799</v>
      </c>
      <c r="O221" s="227">
        <v>1391.7686281199899</v>
      </c>
      <c r="P221" s="227">
        <v>1255.9247935743399</v>
      </c>
      <c r="Q221" s="227">
        <v>1246.6053797668701</v>
      </c>
      <c r="R221" s="227">
        <v>1237.2859659594001</v>
      </c>
      <c r="S221" s="227">
        <v>1227.96655215193</v>
      </c>
      <c r="T221" s="227">
        <v>1218.64713834445</v>
      </c>
      <c r="U221" s="227">
        <v>1209.32772453698</v>
      </c>
      <c r="V221" s="227">
        <v>1200.00831072951</v>
      </c>
      <c r="W221" s="227">
        <v>1191.9167948120701</v>
      </c>
      <c r="X221" s="227">
        <v>1183.8252788946299</v>
      </c>
      <c r="Y221" s="227">
        <v>1175.7337629771901</v>
      </c>
      <c r="Z221" s="227">
        <v>1167.6422470597599</v>
      </c>
      <c r="AA221" s="227">
        <v>1159.55073114232</v>
      </c>
      <c r="AB221" s="227">
        <v>1151.4592152248799</v>
      </c>
      <c r="AC221" s="227">
        <v>1143.36769930744</v>
      </c>
      <c r="AD221" s="227">
        <v>1135.2761833899999</v>
      </c>
      <c r="AE221" s="227">
        <v>1127.18466747256</v>
      </c>
      <c r="AF221" s="227">
        <v>1119.0931515551199</v>
      </c>
      <c r="AG221" s="227">
        <v>1111.00163563768</v>
      </c>
      <c r="AH221" s="227">
        <v>1102.9101197202399</v>
      </c>
      <c r="AI221" s="227">
        <v>1094.8186038028</v>
      </c>
      <c r="AJ221" s="227">
        <v>1086.7270878853601</v>
      </c>
      <c r="AK221" s="227">
        <v>1078.63557196793</v>
      </c>
      <c r="AL221" s="227">
        <v>1070.5440560504901</v>
      </c>
      <c r="AM221" s="227">
        <v>1062.45254013305</v>
      </c>
      <c r="AN221" s="227">
        <v>1054.3610242156101</v>
      </c>
      <c r="AO221" s="227">
        <v>1046.26950829817</v>
      </c>
      <c r="AP221" s="227">
        <v>1038.1779923807301</v>
      </c>
    </row>
    <row r="222" spans="7:42" ht="14.25" customHeight="1" thickTop="1" x14ac:dyDescent="0.2">
      <c r="G222" s="143"/>
      <c r="H222" s="393"/>
      <c r="J222" s="347"/>
      <c r="K222" s="199" t="s">
        <v>915</v>
      </c>
      <c r="L222" s="199" t="s">
        <v>948</v>
      </c>
      <c r="M222" s="228">
        <v>1283.88303499676</v>
      </c>
      <c r="N222" s="228">
        <v>1444.3135126104901</v>
      </c>
      <c r="O222" s="228">
        <v>1350.76320736712</v>
      </c>
      <c r="P222" s="228">
        <v>1200.00831072951</v>
      </c>
      <c r="Q222" s="228">
        <v>1172.0500693071001</v>
      </c>
      <c r="R222" s="228">
        <v>1144.09182788468</v>
      </c>
      <c r="S222" s="228">
        <v>1116.1335864622699</v>
      </c>
      <c r="T222" s="228">
        <v>1088.1753450398501</v>
      </c>
      <c r="U222" s="228">
        <v>1060.21710361744</v>
      </c>
      <c r="V222" s="228">
        <v>1032.2588621950199</v>
      </c>
      <c r="W222" s="228">
        <v>1020.65892726506</v>
      </c>
      <c r="X222" s="228">
        <v>1009.05899233509</v>
      </c>
      <c r="Y222" s="228">
        <v>997.45905740512899</v>
      </c>
      <c r="Z222" s="228">
        <v>985.85912247516205</v>
      </c>
      <c r="AA222" s="228">
        <v>974.25918754519603</v>
      </c>
      <c r="AB222" s="228">
        <v>962.65925261523</v>
      </c>
      <c r="AC222" s="228">
        <v>951.05931768526398</v>
      </c>
      <c r="AD222" s="228">
        <v>939.45938275529795</v>
      </c>
      <c r="AE222" s="228">
        <v>927.85944782533204</v>
      </c>
      <c r="AF222" s="228">
        <v>916.25951289536602</v>
      </c>
      <c r="AG222" s="228">
        <v>904.65957796539999</v>
      </c>
      <c r="AH222" s="228">
        <v>893.05964303543396</v>
      </c>
      <c r="AI222" s="228">
        <v>881.45970810546805</v>
      </c>
      <c r="AJ222" s="228">
        <v>869.859773175501</v>
      </c>
      <c r="AK222" s="228">
        <v>858.25983824553498</v>
      </c>
      <c r="AL222" s="228">
        <v>846.65990331556895</v>
      </c>
      <c r="AM222" s="228">
        <v>835.05996838560304</v>
      </c>
      <c r="AN222" s="228">
        <v>823.46003345563702</v>
      </c>
      <c r="AO222" s="228">
        <v>811.86009852567099</v>
      </c>
      <c r="AP222" s="228">
        <v>800.26016359570497</v>
      </c>
    </row>
    <row r="223" spans="7:42" ht="14.25" customHeight="1" x14ac:dyDescent="0.2">
      <c r="G223" s="143"/>
      <c r="H223" s="393"/>
      <c r="J223" s="347"/>
      <c r="K223" s="140" t="s">
        <v>915</v>
      </c>
      <c r="L223" s="190" t="s">
        <v>949</v>
      </c>
      <c r="M223" s="226">
        <v>1283.88303499676</v>
      </c>
      <c r="N223" s="226">
        <v>1450.82864754451</v>
      </c>
      <c r="O223" s="226">
        <v>1363.2269437626401</v>
      </c>
      <c r="P223" s="226">
        <v>1217.0043149052101</v>
      </c>
      <c r="Q223" s="226">
        <v>1194.71140820803</v>
      </c>
      <c r="R223" s="226">
        <v>1172.4185015108501</v>
      </c>
      <c r="S223" s="226">
        <v>1150.12559481367</v>
      </c>
      <c r="T223" s="226">
        <v>1127.8326881164901</v>
      </c>
      <c r="U223" s="226">
        <v>1105.53978141931</v>
      </c>
      <c r="V223" s="226">
        <v>1083.2468747221301</v>
      </c>
      <c r="W223" s="226">
        <v>1072.58076110047</v>
      </c>
      <c r="X223" s="226">
        <v>1061.9146474787999</v>
      </c>
      <c r="Y223" s="226">
        <v>1051.24853385714</v>
      </c>
      <c r="Z223" s="226">
        <v>1040.58242023547</v>
      </c>
      <c r="AA223" s="226">
        <v>1029.9163066138001</v>
      </c>
      <c r="AB223" s="226">
        <v>1019.25019299214</v>
      </c>
      <c r="AC223" s="226">
        <v>1008.58407937047</v>
      </c>
      <c r="AD223" s="226">
        <v>997.91796574881198</v>
      </c>
      <c r="AE223" s="226">
        <v>987.251852127147</v>
      </c>
      <c r="AF223" s="226">
        <v>976.585738505481</v>
      </c>
      <c r="AG223" s="226">
        <v>965.919624883815</v>
      </c>
      <c r="AH223" s="226">
        <v>955.253511262149</v>
      </c>
      <c r="AI223" s="226">
        <v>944.58739764048403</v>
      </c>
      <c r="AJ223" s="226">
        <v>933.92128401881803</v>
      </c>
      <c r="AK223" s="226">
        <v>923.25517039715203</v>
      </c>
      <c r="AL223" s="226">
        <v>912.58905677548705</v>
      </c>
      <c r="AM223" s="226">
        <v>901.92294315382105</v>
      </c>
      <c r="AN223" s="226">
        <v>891.25682953215505</v>
      </c>
      <c r="AO223" s="226">
        <v>880.59071591048905</v>
      </c>
      <c r="AP223" s="226">
        <v>869.92460228882396</v>
      </c>
    </row>
    <row r="224" spans="7:42" ht="14.25" customHeight="1" thickBot="1" x14ac:dyDescent="0.25">
      <c r="G224" s="143"/>
      <c r="H224" s="393"/>
      <c r="J224" s="347"/>
      <c r="K224" s="201" t="s">
        <v>915</v>
      </c>
      <c r="L224" s="201" t="s">
        <v>950</v>
      </c>
      <c r="M224" s="227">
        <v>1283.88303499676</v>
      </c>
      <c r="N224" s="227">
        <v>1465.7481643676799</v>
      </c>
      <c r="O224" s="227">
        <v>1391.7686281199899</v>
      </c>
      <c r="P224" s="227">
        <v>1255.9247935743399</v>
      </c>
      <c r="Q224" s="227">
        <v>1246.6053797668701</v>
      </c>
      <c r="R224" s="227">
        <v>1237.2859659594001</v>
      </c>
      <c r="S224" s="227">
        <v>1227.96655215193</v>
      </c>
      <c r="T224" s="227">
        <v>1218.64713834445</v>
      </c>
      <c r="U224" s="227">
        <v>1209.32772453698</v>
      </c>
      <c r="V224" s="227">
        <v>1200.00831072951</v>
      </c>
      <c r="W224" s="227">
        <v>1191.9167948120701</v>
      </c>
      <c r="X224" s="227">
        <v>1183.8252788946299</v>
      </c>
      <c r="Y224" s="227">
        <v>1175.7337629771901</v>
      </c>
      <c r="Z224" s="227">
        <v>1167.6422470597599</v>
      </c>
      <c r="AA224" s="227">
        <v>1159.55073114232</v>
      </c>
      <c r="AB224" s="227">
        <v>1151.4592152248799</v>
      </c>
      <c r="AC224" s="227">
        <v>1143.36769930744</v>
      </c>
      <c r="AD224" s="227">
        <v>1135.2761833899999</v>
      </c>
      <c r="AE224" s="227">
        <v>1127.18466747256</v>
      </c>
      <c r="AF224" s="227">
        <v>1119.0931515551199</v>
      </c>
      <c r="AG224" s="227">
        <v>1111.00163563768</v>
      </c>
      <c r="AH224" s="227">
        <v>1102.9101197202399</v>
      </c>
      <c r="AI224" s="227">
        <v>1094.8186038028</v>
      </c>
      <c r="AJ224" s="227">
        <v>1086.7270878853601</v>
      </c>
      <c r="AK224" s="227">
        <v>1078.63557196793</v>
      </c>
      <c r="AL224" s="227">
        <v>1070.5440560504901</v>
      </c>
      <c r="AM224" s="227">
        <v>1062.45254013305</v>
      </c>
      <c r="AN224" s="227">
        <v>1054.3610242156101</v>
      </c>
      <c r="AO224" s="227">
        <v>1046.26950829817</v>
      </c>
      <c r="AP224" s="227">
        <v>1038.1779923807301</v>
      </c>
    </row>
    <row r="225" spans="7:42" ht="14.25" customHeight="1" thickTop="1" x14ac:dyDescent="0.2">
      <c r="G225" s="143"/>
      <c r="H225" s="393"/>
      <c r="J225" s="347"/>
      <c r="K225" s="199" t="s">
        <v>918</v>
      </c>
      <c r="L225" s="199" t="s">
        <v>948</v>
      </c>
      <c r="M225" s="228">
        <v>1402.56921431414</v>
      </c>
      <c r="N225" s="228">
        <v>1570.0250096269599</v>
      </c>
      <c r="O225" s="228">
        <v>1460.6999696277601</v>
      </c>
      <c r="P225" s="228">
        <v>1290.5789877898701</v>
      </c>
      <c r="Q225" s="228">
        <v>1253.2489122817799</v>
      </c>
      <c r="R225" s="228">
        <v>1215.9188367736899</v>
      </c>
      <c r="S225" s="228">
        <v>1178.5887612655999</v>
      </c>
      <c r="T225" s="228">
        <v>1141.25868575751</v>
      </c>
      <c r="U225" s="228">
        <v>1103.92861024942</v>
      </c>
      <c r="V225" s="228">
        <v>1066.59853474133</v>
      </c>
      <c r="W225" s="228">
        <v>1054.43202303057</v>
      </c>
      <c r="X225" s="228">
        <v>1042.2655113198</v>
      </c>
      <c r="Y225" s="228">
        <v>1030.09899960904</v>
      </c>
      <c r="Z225" s="228">
        <v>1017.93248789827</v>
      </c>
      <c r="AA225" s="228">
        <v>1005.7659761875</v>
      </c>
      <c r="AB225" s="228">
        <v>993.59946447674201</v>
      </c>
      <c r="AC225" s="228">
        <v>981.43295276597598</v>
      </c>
      <c r="AD225" s="228">
        <v>969.26644105520995</v>
      </c>
      <c r="AE225" s="228">
        <v>957.09992934444404</v>
      </c>
      <c r="AF225" s="228">
        <v>944.93341763367698</v>
      </c>
      <c r="AG225" s="228">
        <v>932.76690592291197</v>
      </c>
      <c r="AH225" s="228">
        <v>920.60039421214503</v>
      </c>
      <c r="AI225" s="228">
        <v>908.433882501379</v>
      </c>
      <c r="AJ225" s="228">
        <v>896.26737079061297</v>
      </c>
      <c r="AK225" s="228">
        <v>884.10085907984705</v>
      </c>
      <c r="AL225" s="228">
        <v>871.93434736908102</v>
      </c>
      <c r="AM225" s="228">
        <v>859.76783565831499</v>
      </c>
      <c r="AN225" s="228">
        <v>847.60132394754896</v>
      </c>
      <c r="AO225" s="228">
        <v>835.43481223678305</v>
      </c>
      <c r="AP225" s="228">
        <v>823.26830052601701</v>
      </c>
    </row>
    <row r="226" spans="7:42" ht="14.25" customHeight="1" x14ac:dyDescent="0.2">
      <c r="G226" s="143"/>
      <c r="H226" s="393"/>
      <c r="J226" s="347"/>
      <c r="K226" s="140" t="s">
        <v>918</v>
      </c>
      <c r="L226" s="190" t="s">
        <v>949</v>
      </c>
      <c r="M226" s="226">
        <v>1402.56921431414</v>
      </c>
      <c r="N226" s="226">
        <v>1578.6517787617199</v>
      </c>
      <c r="O226" s="226">
        <v>1477.20335405949</v>
      </c>
      <c r="P226" s="226">
        <v>1313.08360292405</v>
      </c>
      <c r="Q226" s="226">
        <v>1283.2550657940201</v>
      </c>
      <c r="R226" s="226">
        <v>1253.42652866399</v>
      </c>
      <c r="S226" s="226">
        <v>1223.5979915339601</v>
      </c>
      <c r="T226" s="226">
        <v>1193.76945440393</v>
      </c>
      <c r="U226" s="226">
        <v>1163.9409172738999</v>
      </c>
      <c r="V226" s="226">
        <v>1134.11238014387</v>
      </c>
      <c r="W226" s="226">
        <v>1123.01981924611</v>
      </c>
      <c r="X226" s="226">
        <v>1111.9272583483501</v>
      </c>
      <c r="Y226" s="226">
        <v>1100.8346974505901</v>
      </c>
      <c r="Z226" s="226">
        <v>1089.7421365528201</v>
      </c>
      <c r="AA226" s="226">
        <v>1078.6495756550601</v>
      </c>
      <c r="AB226" s="226">
        <v>1067.5570147573001</v>
      </c>
      <c r="AC226" s="226">
        <v>1056.4644538595401</v>
      </c>
      <c r="AD226" s="226">
        <v>1045.3718929617801</v>
      </c>
      <c r="AE226" s="226">
        <v>1034.2793320640201</v>
      </c>
      <c r="AF226" s="226">
        <v>1023.18677116626</v>
      </c>
      <c r="AG226" s="226">
        <v>1012.0942102685</v>
      </c>
      <c r="AH226" s="226">
        <v>1001.00164937073</v>
      </c>
      <c r="AI226" s="226">
        <v>989.90908847297703</v>
      </c>
      <c r="AJ226" s="226">
        <v>978.81652757521601</v>
      </c>
      <c r="AK226" s="226">
        <v>967.723966677455</v>
      </c>
      <c r="AL226" s="226">
        <v>956.63140577969398</v>
      </c>
      <c r="AM226" s="226">
        <v>945.53884488193205</v>
      </c>
      <c r="AN226" s="226">
        <v>934.44628398417103</v>
      </c>
      <c r="AO226" s="226">
        <v>923.35372308641001</v>
      </c>
      <c r="AP226" s="226">
        <v>912.261162188649</v>
      </c>
    </row>
    <row r="227" spans="7:42" ht="14.25" customHeight="1" thickBot="1" x14ac:dyDescent="0.25">
      <c r="G227" s="143"/>
      <c r="H227" s="393"/>
      <c r="J227" s="347"/>
      <c r="K227" s="201" t="s">
        <v>918</v>
      </c>
      <c r="L227" s="201" t="s">
        <v>950</v>
      </c>
      <c r="M227" s="227">
        <v>1402.56921431414</v>
      </c>
      <c r="N227" s="227">
        <v>1599.2951824685299</v>
      </c>
      <c r="O227" s="227">
        <v>1516.69508288989</v>
      </c>
      <c r="P227" s="227">
        <v>1366.9359604200499</v>
      </c>
      <c r="Q227" s="227">
        <v>1355.0582091220199</v>
      </c>
      <c r="R227" s="227">
        <v>1343.1804578240001</v>
      </c>
      <c r="S227" s="227">
        <v>1331.3027065259701</v>
      </c>
      <c r="T227" s="227">
        <v>1319.42495522794</v>
      </c>
      <c r="U227" s="227">
        <v>1307.54720392991</v>
      </c>
      <c r="V227" s="227">
        <v>1295.6694526318799</v>
      </c>
      <c r="W227" s="227">
        <v>1287.0979789646101</v>
      </c>
      <c r="X227" s="227">
        <v>1278.52650529733</v>
      </c>
      <c r="Y227" s="227">
        <v>1269.9550316300599</v>
      </c>
      <c r="Z227" s="227">
        <v>1261.3835579627801</v>
      </c>
      <c r="AA227" s="227">
        <v>1252.81208429551</v>
      </c>
      <c r="AB227" s="227">
        <v>1244.2406106282299</v>
      </c>
      <c r="AC227" s="227">
        <v>1235.66913696096</v>
      </c>
      <c r="AD227" s="227">
        <v>1227.0976632936799</v>
      </c>
      <c r="AE227" s="227">
        <v>1218.5261896264101</v>
      </c>
      <c r="AF227" s="227">
        <v>1209.95471595913</v>
      </c>
      <c r="AG227" s="227">
        <v>1201.3832422918599</v>
      </c>
      <c r="AH227" s="227">
        <v>1192.8117686245801</v>
      </c>
      <c r="AI227" s="227">
        <v>1184.24029495731</v>
      </c>
      <c r="AJ227" s="227">
        <v>1175.6688212900399</v>
      </c>
      <c r="AK227" s="227">
        <v>1167.09734762276</v>
      </c>
      <c r="AL227" s="227">
        <v>1158.5258739554899</v>
      </c>
      <c r="AM227" s="227">
        <v>1149.9544002882101</v>
      </c>
      <c r="AN227" s="227">
        <v>1141.38292662094</v>
      </c>
      <c r="AO227" s="227">
        <v>1132.8114529536599</v>
      </c>
      <c r="AP227" s="227">
        <v>1124.2399792863901</v>
      </c>
    </row>
    <row r="228" spans="7:42" ht="14.25" customHeight="1" thickTop="1" x14ac:dyDescent="0.2">
      <c r="G228" s="143"/>
      <c r="H228" s="393"/>
      <c r="J228" s="347"/>
      <c r="K228" s="199" t="s">
        <v>922</v>
      </c>
      <c r="L228" s="199" t="s">
        <v>948</v>
      </c>
      <c r="M228" s="228">
        <v>1333.80658661438</v>
      </c>
      <c r="N228" s="228">
        <v>1511.60944042593</v>
      </c>
      <c r="O228" s="228">
        <v>1424.5873364085701</v>
      </c>
      <c r="P228" s="228">
        <v>1275.7158017954</v>
      </c>
      <c r="Q228" s="228">
        <v>1256.35220685574</v>
      </c>
      <c r="R228" s="228">
        <v>1236.9886119160701</v>
      </c>
      <c r="S228" s="228">
        <v>1217.6250169764101</v>
      </c>
      <c r="T228" s="228">
        <v>1198.26142203675</v>
      </c>
      <c r="U228" s="228">
        <v>1178.8978270970899</v>
      </c>
      <c r="V228" s="228">
        <v>1159.5342321574201</v>
      </c>
      <c r="W228" s="228">
        <v>1146.78486804112</v>
      </c>
      <c r="X228" s="228">
        <v>1134.03550392482</v>
      </c>
      <c r="Y228" s="228">
        <v>1121.2861398085199</v>
      </c>
      <c r="Z228" s="228">
        <v>1108.5367756922201</v>
      </c>
      <c r="AA228" s="228">
        <v>1095.78741157592</v>
      </c>
      <c r="AB228" s="228">
        <v>1083.03804745962</v>
      </c>
      <c r="AC228" s="228">
        <v>1070.2886833433199</v>
      </c>
      <c r="AD228" s="228">
        <v>1057.5393192270101</v>
      </c>
      <c r="AE228" s="228">
        <v>1044.78995511071</v>
      </c>
      <c r="AF228" s="228">
        <v>1032.04059099441</v>
      </c>
      <c r="AG228" s="228">
        <v>1019.29122687811</v>
      </c>
      <c r="AH228" s="228">
        <v>1006.54186276181</v>
      </c>
      <c r="AI228" s="228">
        <v>993.79249864551196</v>
      </c>
      <c r="AJ228" s="228">
        <v>981.04313452921099</v>
      </c>
      <c r="AK228" s="228">
        <v>968.293770412909</v>
      </c>
      <c r="AL228" s="228">
        <v>955.54440629660803</v>
      </c>
      <c r="AM228" s="228">
        <v>942.79504218030695</v>
      </c>
      <c r="AN228" s="228">
        <v>930.04567806400496</v>
      </c>
      <c r="AO228" s="228">
        <v>917.29631394770399</v>
      </c>
      <c r="AP228" s="228">
        <v>904.546949831402</v>
      </c>
    </row>
    <row r="229" spans="7:42" ht="14.25" customHeight="1" x14ac:dyDescent="0.2">
      <c r="G229" s="143"/>
      <c r="H229" s="393"/>
      <c r="J229" s="347"/>
      <c r="K229" s="140" t="s">
        <v>922</v>
      </c>
      <c r="L229" s="190" t="s">
        <v>949</v>
      </c>
      <c r="M229" s="226">
        <v>1333.80658661438</v>
      </c>
      <c r="N229" s="226">
        <v>1515.4623777362699</v>
      </c>
      <c r="O229" s="226">
        <v>1431.9581730022501</v>
      </c>
      <c r="P229" s="226">
        <v>1285.7669426049699</v>
      </c>
      <c r="Q229" s="226">
        <v>1269.75372793516</v>
      </c>
      <c r="R229" s="226">
        <v>1253.7405132653601</v>
      </c>
      <c r="S229" s="226">
        <v>1237.7272985955501</v>
      </c>
      <c r="T229" s="226">
        <v>1221.7140839257499</v>
      </c>
      <c r="U229" s="226">
        <v>1205.70086925594</v>
      </c>
      <c r="V229" s="226">
        <v>1189.6876545861301</v>
      </c>
      <c r="W229" s="226">
        <v>1178.42470373643</v>
      </c>
      <c r="X229" s="226">
        <v>1167.16175288673</v>
      </c>
      <c r="Y229" s="226">
        <v>1155.89880203702</v>
      </c>
      <c r="Z229" s="226">
        <v>1144.63585118732</v>
      </c>
      <c r="AA229" s="226">
        <v>1133.37290033762</v>
      </c>
      <c r="AB229" s="226">
        <v>1122.1099494879099</v>
      </c>
      <c r="AC229" s="226">
        <v>1110.8469986382099</v>
      </c>
      <c r="AD229" s="226">
        <v>1099.5840477884999</v>
      </c>
      <c r="AE229" s="226">
        <v>1088.3210969388001</v>
      </c>
      <c r="AF229" s="226">
        <v>1077.0581460891001</v>
      </c>
      <c r="AG229" s="226">
        <v>1065.7951952393901</v>
      </c>
      <c r="AH229" s="226">
        <v>1054.53224438969</v>
      </c>
      <c r="AI229" s="226">
        <v>1043.26929353999</v>
      </c>
      <c r="AJ229" s="226">
        <v>1032.00634269028</v>
      </c>
      <c r="AK229" s="226">
        <v>1020.74339184058</v>
      </c>
      <c r="AL229" s="226">
        <v>1009.48044099087</v>
      </c>
      <c r="AM229" s="226">
        <v>998.21749014117495</v>
      </c>
      <c r="AN229" s="226">
        <v>986.95453929147095</v>
      </c>
      <c r="AO229" s="226">
        <v>975.69158844176695</v>
      </c>
      <c r="AP229" s="226">
        <v>964.42863759206398</v>
      </c>
    </row>
    <row r="230" spans="7:42" ht="14.25" customHeight="1" thickBot="1" x14ac:dyDescent="0.25">
      <c r="G230" s="143"/>
      <c r="H230" s="393"/>
      <c r="J230" s="347"/>
      <c r="K230" s="201" t="s">
        <v>922</v>
      </c>
      <c r="L230" s="201" t="s">
        <v>950</v>
      </c>
      <c r="M230" s="227">
        <v>1333.80658661438</v>
      </c>
      <c r="N230" s="227">
        <v>1526.45486321301</v>
      </c>
      <c r="O230" s="227">
        <v>1452.9872756534</v>
      </c>
      <c r="P230" s="227">
        <v>1314.4429916747199</v>
      </c>
      <c r="Q230" s="227">
        <v>1307.98846002817</v>
      </c>
      <c r="R230" s="227">
        <v>1301.5339283816099</v>
      </c>
      <c r="S230" s="227">
        <v>1295.0793967350601</v>
      </c>
      <c r="T230" s="227">
        <v>1288.62486508851</v>
      </c>
      <c r="U230" s="227">
        <v>1282.1703334419501</v>
      </c>
      <c r="V230" s="227">
        <v>1275.7158017954</v>
      </c>
      <c r="W230" s="227">
        <v>1266.87146428296</v>
      </c>
      <c r="X230" s="227">
        <v>1258.02712677051</v>
      </c>
      <c r="Y230" s="227">
        <v>1249.18278925807</v>
      </c>
      <c r="Z230" s="227">
        <v>1240.33845174563</v>
      </c>
      <c r="AA230" s="227">
        <v>1231.49411423319</v>
      </c>
      <c r="AB230" s="227">
        <v>1222.64977672075</v>
      </c>
      <c r="AC230" s="227">
        <v>1213.8054392083</v>
      </c>
      <c r="AD230" s="227">
        <v>1204.96110169586</v>
      </c>
      <c r="AE230" s="227">
        <v>1196.1167641834199</v>
      </c>
      <c r="AF230" s="227">
        <v>1187.2724266709799</v>
      </c>
      <c r="AG230" s="227">
        <v>1178.4280891585399</v>
      </c>
      <c r="AH230" s="227">
        <v>1169.5837516460999</v>
      </c>
      <c r="AI230" s="227">
        <v>1160.7394141336499</v>
      </c>
      <c r="AJ230" s="227">
        <v>1151.8950766212099</v>
      </c>
      <c r="AK230" s="227">
        <v>1143.0507391087699</v>
      </c>
      <c r="AL230" s="227">
        <v>1134.2064015963299</v>
      </c>
      <c r="AM230" s="227">
        <v>1125.3620640838899</v>
      </c>
      <c r="AN230" s="227">
        <v>1116.5177265714401</v>
      </c>
      <c r="AO230" s="227">
        <v>1107.6733890590001</v>
      </c>
      <c r="AP230" s="227">
        <v>1098.8290515465601</v>
      </c>
    </row>
    <row r="231" spans="7:42" ht="14.25" customHeight="1" thickTop="1" x14ac:dyDescent="0.2">
      <c r="G231" s="143"/>
      <c r="H231" s="393"/>
      <c r="J231" s="347"/>
      <c r="K231" s="199" t="s">
        <v>926</v>
      </c>
      <c r="L231" s="199" t="s">
        <v>948</v>
      </c>
      <c r="M231" s="225">
        <v>1847.17140985227</v>
      </c>
      <c r="N231" s="225">
        <v>2059.99951785762</v>
      </c>
      <c r="O231" s="225">
        <v>1908.9800920205701</v>
      </c>
      <c r="P231" s="225">
        <v>1679.5689660109999</v>
      </c>
      <c r="Q231" s="225">
        <v>1623.70148473058</v>
      </c>
      <c r="R231" s="225">
        <v>1567.83400345016</v>
      </c>
      <c r="S231" s="225">
        <v>1511.9665221697301</v>
      </c>
      <c r="T231" s="225">
        <v>1456.0990408893099</v>
      </c>
      <c r="U231" s="225">
        <v>1400.2315596088899</v>
      </c>
      <c r="V231" s="225">
        <v>1344.36407832847</v>
      </c>
      <c r="W231" s="225">
        <v>1328.66737639804</v>
      </c>
      <c r="X231" s="225">
        <v>1312.97067446762</v>
      </c>
      <c r="Y231" s="225">
        <v>1297.2739725372001</v>
      </c>
      <c r="Z231" s="225">
        <v>1281.5772706067801</v>
      </c>
      <c r="AA231" s="225">
        <v>1265.8805686763601</v>
      </c>
      <c r="AB231" s="225">
        <v>1250.1838667459399</v>
      </c>
      <c r="AC231" s="225">
        <v>1234.4871648155199</v>
      </c>
      <c r="AD231" s="225">
        <v>1218.7904628850999</v>
      </c>
      <c r="AE231" s="225">
        <v>1203.09376095468</v>
      </c>
      <c r="AF231" s="225">
        <v>1187.39705902426</v>
      </c>
      <c r="AG231" s="225">
        <v>1171.70035709384</v>
      </c>
      <c r="AH231" s="225">
        <v>1156.00365516342</v>
      </c>
      <c r="AI231" s="225">
        <v>1140.3069532330001</v>
      </c>
      <c r="AJ231" s="225">
        <v>1124.6102513025801</v>
      </c>
      <c r="AK231" s="225">
        <v>1108.9135493721601</v>
      </c>
      <c r="AL231" s="225">
        <v>1093.2168474417399</v>
      </c>
      <c r="AM231" s="225">
        <v>1077.5201455113199</v>
      </c>
      <c r="AN231" s="225">
        <v>1061.8234435808999</v>
      </c>
      <c r="AO231" s="225">
        <v>1046.12674165048</v>
      </c>
      <c r="AP231" s="225">
        <v>1030.43003972006</v>
      </c>
    </row>
    <row r="232" spans="7:42" ht="14.25" customHeight="1" x14ac:dyDescent="0.2">
      <c r="G232" s="143"/>
      <c r="H232" s="393"/>
      <c r="J232" s="347"/>
      <c r="K232" s="140" t="s">
        <v>926</v>
      </c>
      <c r="L232" s="190" t="s">
        <v>949</v>
      </c>
      <c r="M232" s="226">
        <v>1847.17140985227</v>
      </c>
      <c r="N232" s="226">
        <v>2073.0937966904498</v>
      </c>
      <c r="O232" s="226">
        <v>1934.0300167442399</v>
      </c>
      <c r="P232" s="226">
        <v>1713.7279542705501</v>
      </c>
      <c r="Q232" s="226">
        <v>1669.2468024099801</v>
      </c>
      <c r="R232" s="226">
        <v>1624.7656505494101</v>
      </c>
      <c r="S232" s="226">
        <v>1580.2844986888399</v>
      </c>
      <c r="T232" s="226">
        <v>1535.8033468282699</v>
      </c>
      <c r="U232" s="226">
        <v>1491.3221949676999</v>
      </c>
      <c r="V232" s="226">
        <v>1446.84104310713</v>
      </c>
      <c r="W232" s="226">
        <v>1432.9475294351801</v>
      </c>
      <c r="X232" s="226">
        <v>1419.0540157632199</v>
      </c>
      <c r="Y232" s="226">
        <v>1405.16050209127</v>
      </c>
      <c r="Z232" s="226">
        <v>1391.2669884193199</v>
      </c>
      <c r="AA232" s="226">
        <v>1377.37347474737</v>
      </c>
      <c r="AB232" s="226">
        <v>1363.4799610754101</v>
      </c>
      <c r="AC232" s="226">
        <v>1349.5864474034599</v>
      </c>
      <c r="AD232" s="226">
        <v>1335.69293373151</v>
      </c>
      <c r="AE232" s="226">
        <v>1321.7994200595599</v>
      </c>
      <c r="AF232" s="226">
        <v>1307.9059063876</v>
      </c>
      <c r="AG232" s="226">
        <v>1294.0123927156501</v>
      </c>
      <c r="AH232" s="226">
        <v>1280.1188790437</v>
      </c>
      <c r="AI232" s="226">
        <v>1266.2253653717501</v>
      </c>
      <c r="AJ232" s="226">
        <v>1252.3318516997899</v>
      </c>
      <c r="AK232" s="226">
        <v>1238.43833802784</v>
      </c>
      <c r="AL232" s="226">
        <v>1224.5448243558899</v>
      </c>
      <c r="AM232" s="226">
        <v>1210.65131068394</v>
      </c>
      <c r="AN232" s="226">
        <v>1196.7577970119801</v>
      </c>
      <c r="AO232" s="226">
        <v>1182.8642833400299</v>
      </c>
      <c r="AP232" s="226">
        <v>1168.97076966808</v>
      </c>
    </row>
    <row r="233" spans="7:42" ht="14.25" customHeight="1" thickBot="1" x14ac:dyDescent="0.25">
      <c r="G233" s="143"/>
      <c r="H233" s="393"/>
      <c r="J233" s="394"/>
      <c r="K233" s="201" t="s">
        <v>926</v>
      </c>
      <c r="L233" s="201" t="s">
        <v>950</v>
      </c>
      <c r="M233" s="227">
        <v>1847.17140985227</v>
      </c>
      <c r="N233" s="227">
        <v>2103.6878882189098</v>
      </c>
      <c r="O233" s="227">
        <v>1992.55784401608</v>
      </c>
      <c r="P233" s="227">
        <v>1793.5386278230601</v>
      </c>
      <c r="Q233" s="227">
        <v>1775.6610338133301</v>
      </c>
      <c r="R233" s="227">
        <v>1757.78343980359</v>
      </c>
      <c r="S233" s="227">
        <v>1739.90584579386</v>
      </c>
      <c r="T233" s="227">
        <v>1722.0282517841199</v>
      </c>
      <c r="U233" s="227">
        <v>1704.1506577743901</v>
      </c>
      <c r="V233" s="227">
        <v>1686.27306376465</v>
      </c>
      <c r="W233" s="227">
        <v>1675.3835260677399</v>
      </c>
      <c r="X233" s="227">
        <v>1664.49398837084</v>
      </c>
      <c r="Y233" s="227">
        <v>1653.6044506739299</v>
      </c>
      <c r="Z233" s="227">
        <v>1642.71491297702</v>
      </c>
      <c r="AA233" s="227">
        <v>1631.8253752801099</v>
      </c>
      <c r="AB233" s="227">
        <v>1620.9358375832001</v>
      </c>
      <c r="AC233" s="227">
        <v>1610.0462998862999</v>
      </c>
      <c r="AD233" s="227">
        <v>1599.1567621893901</v>
      </c>
      <c r="AE233" s="227">
        <v>1588.26722449248</v>
      </c>
      <c r="AF233" s="227">
        <v>1577.3776867955701</v>
      </c>
      <c r="AG233" s="227">
        <v>1566.48814909866</v>
      </c>
      <c r="AH233" s="227">
        <v>1555.5986114017601</v>
      </c>
      <c r="AI233" s="227">
        <v>1544.70907370485</v>
      </c>
      <c r="AJ233" s="227">
        <v>1533.8195360079401</v>
      </c>
      <c r="AK233" s="227">
        <v>1522.92999831103</v>
      </c>
      <c r="AL233" s="227">
        <v>1512.0404606141201</v>
      </c>
      <c r="AM233" s="227">
        <v>1501.15092291722</v>
      </c>
      <c r="AN233" s="227">
        <v>1490.2613852203101</v>
      </c>
      <c r="AO233" s="227">
        <v>1479.3718475234</v>
      </c>
      <c r="AP233" s="227">
        <v>1468.4823098264901</v>
      </c>
    </row>
    <row r="234" spans="7:42" ht="14.25" customHeight="1" thickTop="1" x14ac:dyDescent="0.2">
      <c r="G234" s="143"/>
      <c r="H234" s="393"/>
      <c r="J234" s="206"/>
      <c r="K234" s="140"/>
      <c r="L234" s="140"/>
      <c r="M234" s="229"/>
      <c r="N234" s="229"/>
      <c r="O234" s="229"/>
      <c r="P234" s="229"/>
      <c r="Q234" s="229"/>
      <c r="R234" s="229"/>
      <c r="S234" s="229"/>
      <c r="T234" s="229"/>
      <c r="U234" s="229"/>
      <c r="V234" s="229"/>
      <c r="W234" s="229"/>
      <c r="X234" s="229"/>
      <c r="Y234" s="229"/>
      <c r="Z234" s="229"/>
      <c r="AA234" s="229"/>
      <c r="AB234" s="229"/>
      <c r="AC234" s="229"/>
      <c r="AD234" s="229"/>
      <c r="AE234" s="229"/>
      <c r="AF234" s="229"/>
      <c r="AG234" s="229"/>
      <c r="AH234" s="229"/>
      <c r="AI234" s="229"/>
      <c r="AJ234" s="229"/>
      <c r="AK234" s="229"/>
      <c r="AL234" s="229"/>
      <c r="AM234" s="229"/>
      <c r="AN234" s="229"/>
      <c r="AO234" s="229"/>
      <c r="AP234" s="229"/>
    </row>
    <row r="235" spans="7:42" ht="14.25" customHeight="1" x14ac:dyDescent="0.2">
      <c r="G235" s="143"/>
      <c r="H235" s="393"/>
      <c r="J235" s="206"/>
      <c r="K235" s="140"/>
      <c r="L235" s="140"/>
      <c r="M235" s="127">
        <v>2021</v>
      </c>
      <c r="N235" s="127">
        <v>2022</v>
      </c>
      <c r="O235" s="127">
        <v>2023</v>
      </c>
      <c r="P235" s="127">
        <v>2024</v>
      </c>
      <c r="Q235" s="127">
        <v>2025</v>
      </c>
      <c r="R235" s="127">
        <v>2026</v>
      </c>
      <c r="S235" s="127">
        <v>2027</v>
      </c>
      <c r="T235" s="127">
        <v>2028</v>
      </c>
      <c r="U235" s="127">
        <v>2029</v>
      </c>
      <c r="V235" s="127">
        <v>2030</v>
      </c>
      <c r="W235" s="127">
        <v>2031</v>
      </c>
      <c r="X235" s="127">
        <v>2032</v>
      </c>
      <c r="Y235" s="127">
        <v>2033</v>
      </c>
      <c r="Z235" s="127">
        <v>2034</v>
      </c>
      <c r="AA235" s="127">
        <v>2035</v>
      </c>
      <c r="AB235" s="127">
        <v>2036</v>
      </c>
      <c r="AC235" s="127">
        <v>2037</v>
      </c>
      <c r="AD235" s="127">
        <v>2038</v>
      </c>
      <c r="AE235" s="127">
        <v>2039</v>
      </c>
      <c r="AF235" s="127">
        <v>2040</v>
      </c>
      <c r="AG235" s="127">
        <v>2041</v>
      </c>
      <c r="AH235" s="127">
        <v>2042</v>
      </c>
      <c r="AI235" s="127">
        <v>2043</v>
      </c>
      <c r="AJ235" s="127">
        <v>2044</v>
      </c>
      <c r="AK235" s="127">
        <v>2045</v>
      </c>
      <c r="AL235" s="127">
        <v>2046</v>
      </c>
      <c r="AM235" s="127">
        <v>2047</v>
      </c>
      <c r="AN235" s="127">
        <v>2048</v>
      </c>
      <c r="AO235" s="127">
        <v>2049</v>
      </c>
      <c r="AP235" s="127">
        <v>2050</v>
      </c>
    </row>
    <row r="236" spans="7:42" ht="14.25" customHeight="1" x14ac:dyDescent="0.2">
      <c r="G236" s="143"/>
      <c r="H236" s="393"/>
      <c r="J236" s="346" t="s">
        <v>969</v>
      </c>
      <c r="K236" s="199" t="s">
        <v>893</v>
      </c>
      <c r="L236" s="199" t="s">
        <v>948</v>
      </c>
      <c r="M236" s="225">
        <v>30.3</v>
      </c>
      <c r="N236" s="225">
        <v>29.5668640609017</v>
      </c>
      <c r="O236" s="225">
        <v>28.8337281218035</v>
      </c>
      <c r="P236" s="225">
        <v>28.100592182705299</v>
      </c>
      <c r="Q236" s="225">
        <v>27.367456243606998</v>
      </c>
      <c r="R236" s="225">
        <v>26.634320304508801</v>
      </c>
      <c r="S236" s="225">
        <v>25.9011843654106</v>
      </c>
      <c r="T236" s="225">
        <v>25.168048426312399</v>
      </c>
      <c r="U236" s="225">
        <v>24.434912487214099</v>
      </c>
      <c r="V236" s="225">
        <v>23.701776548115902</v>
      </c>
      <c r="W236" s="225">
        <v>23.2892368740286</v>
      </c>
      <c r="X236" s="225">
        <v>22.876697199941301</v>
      </c>
      <c r="Y236" s="225">
        <v>22.464157525853999</v>
      </c>
      <c r="Z236" s="225">
        <v>22.0516178517667</v>
      </c>
      <c r="AA236" s="225">
        <v>21.639078177679401</v>
      </c>
      <c r="AB236" s="225">
        <v>21.226538503592099</v>
      </c>
      <c r="AC236" s="225">
        <v>20.813998829504801</v>
      </c>
      <c r="AD236" s="225">
        <v>20.401459155417498</v>
      </c>
      <c r="AE236" s="225">
        <v>19.9889194813302</v>
      </c>
      <c r="AF236" s="225">
        <v>19.576379807243001</v>
      </c>
      <c r="AG236" s="225">
        <v>19.163840133155698</v>
      </c>
      <c r="AH236" s="225">
        <v>18.7513004590684</v>
      </c>
      <c r="AI236" s="225">
        <v>18.338760784981101</v>
      </c>
      <c r="AJ236" s="225">
        <v>17.926221110893799</v>
      </c>
      <c r="AK236" s="225">
        <v>17.5136814368065</v>
      </c>
      <c r="AL236" s="225">
        <v>17.101141762719202</v>
      </c>
      <c r="AM236" s="225">
        <v>16.6886020886319</v>
      </c>
      <c r="AN236" s="225">
        <v>16.276062414544601</v>
      </c>
      <c r="AO236" s="225">
        <v>15.8635227404573</v>
      </c>
      <c r="AP236" s="225">
        <v>15.45098306637</v>
      </c>
    </row>
    <row r="237" spans="7:42" ht="14.25" customHeight="1" x14ac:dyDescent="0.2">
      <c r="G237" s="143"/>
      <c r="H237" s="393"/>
      <c r="J237" s="347"/>
      <c r="K237" s="140" t="s">
        <v>893</v>
      </c>
      <c r="L237" s="190" t="s">
        <v>949</v>
      </c>
      <c r="M237" s="226">
        <v>30.3</v>
      </c>
      <c r="N237" s="226">
        <v>29.933333333333302</v>
      </c>
      <c r="O237" s="226">
        <v>29.566666666666599</v>
      </c>
      <c r="P237" s="226">
        <v>29.2</v>
      </c>
      <c r="Q237" s="226">
        <v>28.8333333333333</v>
      </c>
      <c r="R237" s="226">
        <v>28.466666666666601</v>
      </c>
      <c r="S237" s="226">
        <v>28.1</v>
      </c>
      <c r="T237" s="226">
        <v>27.733333333333299</v>
      </c>
      <c r="U237" s="226">
        <v>27.3666666666666</v>
      </c>
      <c r="V237" s="226">
        <v>27</v>
      </c>
      <c r="W237" s="226">
        <v>26.815000000000001</v>
      </c>
      <c r="X237" s="226">
        <v>26.63</v>
      </c>
      <c r="Y237" s="226">
        <v>26.445</v>
      </c>
      <c r="Z237" s="226">
        <v>26.26</v>
      </c>
      <c r="AA237" s="226">
        <v>26.074999999999999</v>
      </c>
      <c r="AB237" s="226">
        <v>25.89</v>
      </c>
      <c r="AC237" s="226">
        <v>25.704999999999998</v>
      </c>
      <c r="AD237" s="226">
        <v>25.52</v>
      </c>
      <c r="AE237" s="226">
        <v>25.335000000000001</v>
      </c>
      <c r="AF237" s="226">
        <v>25.15</v>
      </c>
      <c r="AG237" s="226">
        <v>24.965</v>
      </c>
      <c r="AH237" s="226">
        <v>24.78</v>
      </c>
      <c r="AI237" s="226">
        <v>24.594999999999999</v>
      </c>
      <c r="AJ237" s="226">
        <v>24.41</v>
      </c>
      <c r="AK237" s="226">
        <v>24.225000000000001</v>
      </c>
      <c r="AL237" s="226">
        <v>24.04</v>
      </c>
      <c r="AM237" s="226">
        <v>23.855</v>
      </c>
      <c r="AN237" s="226">
        <v>23.67</v>
      </c>
      <c r="AO237" s="226">
        <v>23.484999999999999</v>
      </c>
      <c r="AP237" s="226">
        <v>23.3</v>
      </c>
    </row>
    <row r="238" spans="7:42" ht="14.25" customHeight="1" thickBot="1" x14ac:dyDescent="0.25">
      <c r="G238" s="143"/>
      <c r="H238" s="393"/>
      <c r="J238" s="347"/>
      <c r="K238" s="201" t="s">
        <v>893</v>
      </c>
      <c r="L238" s="201" t="s">
        <v>950</v>
      </c>
      <c r="M238" s="227">
        <v>30.3</v>
      </c>
      <c r="N238" s="227">
        <v>30.1167160152254</v>
      </c>
      <c r="O238" s="227">
        <v>29.933432030450799</v>
      </c>
      <c r="P238" s="227">
        <v>29.750148045676301</v>
      </c>
      <c r="Q238" s="227">
        <v>29.5668640609017</v>
      </c>
      <c r="R238" s="227">
        <v>29.383580076127199</v>
      </c>
      <c r="S238" s="227">
        <v>29.200296091352602</v>
      </c>
      <c r="T238" s="227">
        <v>29.0170121065781</v>
      </c>
      <c r="U238" s="227">
        <v>28.8337281218035</v>
      </c>
      <c r="V238" s="227">
        <v>28.650444137028899</v>
      </c>
      <c r="W238" s="227">
        <v>28.547309218507099</v>
      </c>
      <c r="X238" s="227">
        <v>28.444174299985299</v>
      </c>
      <c r="Y238" s="227">
        <v>28.341039381463499</v>
      </c>
      <c r="Z238" s="227">
        <v>28.2379044629416</v>
      </c>
      <c r="AA238" s="227">
        <v>28.1347695444198</v>
      </c>
      <c r="AB238" s="227">
        <v>28.031634625898</v>
      </c>
      <c r="AC238" s="227">
        <v>27.928499707376201</v>
      </c>
      <c r="AD238" s="227">
        <v>27.825364788854401</v>
      </c>
      <c r="AE238" s="227">
        <v>27.722229870332502</v>
      </c>
      <c r="AF238" s="227">
        <v>27.619094951810698</v>
      </c>
      <c r="AG238" s="227">
        <v>27.515960033288899</v>
      </c>
      <c r="AH238" s="227">
        <v>27.412825114767099</v>
      </c>
      <c r="AI238" s="227">
        <v>27.309690196245199</v>
      </c>
      <c r="AJ238" s="227">
        <v>27.2065552777234</v>
      </c>
      <c r="AK238" s="227">
        <v>27.1034203592016</v>
      </c>
      <c r="AL238" s="227">
        <v>27.0002854406798</v>
      </c>
      <c r="AM238" s="227">
        <v>26.897150522157901</v>
      </c>
      <c r="AN238" s="227">
        <v>26.794015603636101</v>
      </c>
      <c r="AO238" s="227">
        <v>26.690880685114301</v>
      </c>
      <c r="AP238" s="227">
        <v>26.587745766592501</v>
      </c>
    </row>
    <row r="239" spans="7:42" ht="14.25" customHeight="1" thickTop="1" x14ac:dyDescent="0.2">
      <c r="G239" s="143"/>
      <c r="H239" s="393"/>
      <c r="J239" s="347"/>
      <c r="K239" s="199" t="s">
        <v>899</v>
      </c>
      <c r="L239" s="199" t="s">
        <v>948</v>
      </c>
      <c r="M239" s="228">
        <v>30.3</v>
      </c>
      <c r="N239" s="228">
        <v>29.5668640609017</v>
      </c>
      <c r="O239" s="228">
        <v>28.8337281218035</v>
      </c>
      <c r="P239" s="228">
        <v>28.100592182705299</v>
      </c>
      <c r="Q239" s="228">
        <v>27.367456243606998</v>
      </c>
      <c r="R239" s="228">
        <v>26.634320304508801</v>
      </c>
      <c r="S239" s="228">
        <v>25.9011843654106</v>
      </c>
      <c r="T239" s="228">
        <v>25.168048426312399</v>
      </c>
      <c r="U239" s="228">
        <v>24.434912487214099</v>
      </c>
      <c r="V239" s="228">
        <v>23.701776548115902</v>
      </c>
      <c r="W239" s="228">
        <v>23.2892368740286</v>
      </c>
      <c r="X239" s="228">
        <v>22.876697199941301</v>
      </c>
      <c r="Y239" s="228">
        <v>22.464157525853999</v>
      </c>
      <c r="Z239" s="228">
        <v>22.0516178517667</v>
      </c>
      <c r="AA239" s="228">
        <v>21.639078177679401</v>
      </c>
      <c r="AB239" s="228">
        <v>21.226538503592099</v>
      </c>
      <c r="AC239" s="228">
        <v>20.813998829504801</v>
      </c>
      <c r="AD239" s="228">
        <v>20.401459155417498</v>
      </c>
      <c r="AE239" s="228">
        <v>19.9889194813302</v>
      </c>
      <c r="AF239" s="228">
        <v>19.576379807243001</v>
      </c>
      <c r="AG239" s="228">
        <v>19.163840133155698</v>
      </c>
      <c r="AH239" s="228">
        <v>18.7513004590684</v>
      </c>
      <c r="AI239" s="228">
        <v>18.338760784981101</v>
      </c>
      <c r="AJ239" s="228">
        <v>17.926221110893799</v>
      </c>
      <c r="AK239" s="228">
        <v>17.5136814368065</v>
      </c>
      <c r="AL239" s="228">
        <v>17.101141762719202</v>
      </c>
      <c r="AM239" s="228">
        <v>16.6886020886319</v>
      </c>
      <c r="AN239" s="228">
        <v>16.276062414544601</v>
      </c>
      <c r="AO239" s="228">
        <v>15.8635227404573</v>
      </c>
      <c r="AP239" s="228">
        <v>15.45098306637</v>
      </c>
    </row>
    <row r="240" spans="7:42" ht="14.25" customHeight="1" x14ac:dyDescent="0.2">
      <c r="G240" s="143"/>
      <c r="H240" s="393"/>
      <c r="J240" s="347"/>
      <c r="K240" s="140" t="s">
        <v>899</v>
      </c>
      <c r="L240" s="190" t="s">
        <v>949</v>
      </c>
      <c r="M240" s="226">
        <v>30.3</v>
      </c>
      <c r="N240" s="226">
        <v>29.933333333333302</v>
      </c>
      <c r="O240" s="226">
        <v>29.566666666666599</v>
      </c>
      <c r="P240" s="226">
        <v>29.2</v>
      </c>
      <c r="Q240" s="226">
        <v>28.8333333333333</v>
      </c>
      <c r="R240" s="226">
        <v>28.466666666666601</v>
      </c>
      <c r="S240" s="226">
        <v>28.1</v>
      </c>
      <c r="T240" s="226">
        <v>27.733333333333299</v>
      </c>
      <c r="U240" s="226">
        <v>27.3666666666666</v>
      </c>
      <c r="V240" s="226">
        <v>27</v>
      </c>
      <c r="W240" s="226">
        <v>26.815000000000001</v>
      </c>
      <c r="X240" s="226">
        <v>26.63</v>
      </c>
      <c r="Y240" s="226">
        <v>26.445</v>
      </c>
      <c r="Z240" s="226">
        <v>26.26</v>
      </c>
      <c r="AA240" s="226">
        <v>26.074999999999999</v>
      </c>
      <c r="AB240" s="226">
        <v>25.89</v>
      </c>
      <c r="AC240" s="226">
        <v>25.704999999999998</v>
      </c>
      <c r="AD240" s="226">
        <v>25.52</v>
      </c>
      <c r="AE240" s="226">
        <v>25.335000000000001</v>
      </c>
      <c r="AF240" s="226">
        <v>25.15</v>
      </c>
      <c r="AG240" s="226">
        <v>24.965</v>
      </c>
      <c r="AH240" s="226">
        <v>24.78</v>
      </c>
      <c r="AI240" s="226">
        <v>24.594999999999999</v>
      </c>
      <c r="AJ240" s="226">
        <v>24.41</v>
      </c>
      <c r="AK240" s="226">
        <v>24.225000000000001</v>
      </c>
      <c r="AL240" s="226">
        <v>24.04</v>
      </c>
      <c r="AM240" s="226">
        <v>23.855</v>
      </c>
      <c r="AN240" s="226">
        <v>23.67</v>
      </c>
      <c r="AO240" s="226">
        <v>23.484999999999999</v>
      </c>
      <c r="AP240" s="226">
        <v>23.3</v>
      </c>
    </row>
    <row r="241" spans="7:42" ht="14.25" customHeight="1" thickBot="1" x14ac:dyDescent="0.25">
      <c r="G241" s="143"/>
      <c r="H241" s="393"/>
      <c r="J241" s="347"/>
      <c r="K241" s="201" t="s">
        <v>899</v>
      </c>
      <c r="L241" s="201" t="s">
        <v>950</v>
      </c>
      <c r="M241" s="227">
        <v>30.3</v>
      </c>
      <c r="N241" s="227">
        <v>30.1167160152254</v>
      </c>
      <c r="O241" s="227">
        <v>29.933432030450799</v>
      </c>
      <c r="P241" s="227">
        <v>29.750148045676301</v>
      </c>
      <c r="Q241" s="227">
        <v>29.5668640609017</v>
      </c>
      <c r="R241" s="227">
        <v>29.383580076127199</v>
      </c>
      <c r="S241" s="227">
        <v>29.200296091352602</v>
      </c>
      <c r="T241" s="227">
        <v>29.0170121065781</v>
      </c>
      <c r="U241" s="227">
        <v>28.8337281218035</v>
      </c>
      <c r="V241" s="227">
        <v>28.650444137028899</v>
      </c>
      <c r="W241" s="227">
        <v>28.547309218507099</v>
      </c>
      <c r="X241" s="227">
        <v>28.444174299985299</v>
      </c>
      <c r="Y241" s="227">
        <v>28.341039381463499</v>
      </c>
      <c r="Z241" s="227">
        <v>28.2379044629416</v>
      </c>
      <c r="AA241" s="227">
        <v>28.1347695444198</v>
      </c>
      <c r="AB241" s="227">
        <v>28.031634625898</v>
      </c>
      <c r="AC241" s="227">
        <v>27.928499707376201</v>
      </c>
      <c r="AD241" s="227">
        <v>27.825364788854401</v>
      </c>
      <c r="AE241" s="227">
        <v>27.722229870332502</v>
      </c>
      <c r="AF241" s="227">
        <v>27.619094951810698</v>
      </c>
      <c r="AG241" s="227">
        <v>27.515960033288899</v>
      </c>
      <c r="AH241" s="227">
        <v>27.412825114767099</v>
      </c>
      <c r="AI241" s="227">
        <v>27.309690196245199</v>
      </c>
      <c r="AJ241" s="227">
        <v>27.2065552777234</v>
      </c>
      <c r="AK241" s="227">
        <v>27.1034203592016</v>
      </c>
      <c r="AL241" s="227">
        <v>27.0002854406798</v>
      </c>
      <c r="AM241" s="227">
        <v>26.897150522157901</v>
      </c>
      <c r="AN241" s="227">
        <v>26.794015603636101</v>
      </c>
      <c r="AO241" s="227">
        <v>26.690880685114301</v>
      </c>
      <c r="AP241" s="227">
        <v>26.587745766592501</v>
      </c>
    </row>
    <row r="242" spans="7:42" ht="14.25" customHeight="1" thickTop="1" x14ac:dyDescent="0.2">
      <c r="G242" s="143"/>
      <c r="H242" s="393"/>
      <c r="J242" s="347"/>
      <c r="K242" s="199" t="s">
        <v>903</v>
      </c>
      <c r="L242" s="199" t="s">
        <v>948</v>
      </c>
      <c r="M242" s="228">
        <v>30.3</v>
      </c>
      <c r="N242" s="228">
        <v>29.5668640609017</v>
      </c>
      <c r="O242" s="228">
        <v>28.8337281218035</v>
      </c>
      <c r="P242" s="228">
        <v>28.100592182705299</v>
      </c>
      <c r="Q242" s="228">
        <v>27.367456243606998</v>
      </c>
      <c r="R242" s="228">
        <v>26.634320304508801</v>
      </c>
      <c r="S242" s="228">
        <v>25.9011843654106</v>
      </c>
      <c r="T242" s="228">
        <v>25.168048426312399</v>
      </c>
      <c r="U242" s="228">
        <v>24.434912487214099</v>
      </c>
      <c r="V242" s="228">
        <v>23.701776548115902</v>
      </c>
      <c r="W242" s="228">
        <v>23.2892368740286</v>
      </c>
      <c r="X242" s="228">
        <v>22.876697199941301</v>
      </c>
      <c r="Y242" s="228">
        <v>22.464157525853999</v>
      </c>
      <c r="Z242" s="228">
        <v>22.0516178517667</v>
      </c>
      <c r="AA242" s="228">
        <v>21.639078177679401</v>
      </c>
      <c r="AB242" s="228">
        <v>21.226538503592099</v>
      </c>
      <c r="AC242" s="228">
        <v>20.813998829504801</v>
      </c>
      <c r="AD242" s="228">
        <v>20.401459155417498</v>
      </c>
      <c r="AE242" s="228">
        <v>19.9889194813302</v>
      </c>
      <c r="AF242" s="228">
        <v>19.576379807243001</v>
      </c>
      <c r="AG242" s="228">
        <v>19.163840133155698</v>
      </c>
      <c r="AH242" s="228">
        <v>18.7513004590684</v>
      </c>
      <c r="AI242" s="228">
        <v>18.338760784981101</v>
      </c>
      <c r="AJ242" s="228">
        <v>17.926221110893799</v>
      </c>
      <c r="AK242" s="228">
        <v>17.5136814368065</v>
      </c>
      <c r="AL242" s="228">
        <v>17.101141762719202</v>
      </c>
      <c r="AM242" s="228">
        <v>16.6886020886319</v>
      </c>
      <c r="AN242" s="228">
        <v>16.276062414544601</v>
      </c>
      <c r="AO242" s="228">
        <v>15.8635227404573</v>
      </c>
      <c r="AP242" s="228">
        <v>15.45098306637</v>
      </c>
    </row>
    <row r="243" spans="7:42" ht="14.25" customHeight="1" x14ac:dyDescent="0.2">
      <c r="G243" s="143"/>
      <c r="H243" s="393"/>
      <c r="J243" s="347"/>
      <c r="K243" s="140" t="s">
        <v>903</v>
      </c>
      <c r="L243" s="190" t="s">
        <v>949</v>
      </c>
      <c r="M243" s="226">
        <v>30.3</v>
      </c>
      <c r="N243" s="226">
        <v>29.933333333333302</v>
      </c>
      <c r="O243" s="226">
        <v>29.566666666666599</v>
      </c>
      <c r="P243" s="226">
        <v>29.2</v>
      </c>
      <c r="Q243" s="226">
        <v>28.8333333333333</v>
      </c>
      <c r="R243" s="226">
        <v>28.466666666666601</v>
      </c>
      <c r="S243" s="226">
        <v>28.1</v>
      </c>
      <c r="T243" s="226">
        <v>27.733333333333299</v>
      </c>
      <c r="U243" s="226">
        <v>27.3666666666666</v>
      </c>
      <c r="V243" s="226">
        <v>27</v>
      </c>
      <c r="W243" s="226">
        <v>26.815000000000001</v>
      </c>
      <c r="X243" s="226">
        <v>26.63</v>
      </c>
      <c r="Y243" s="226">
        <v>26.445</v>
      </c>
      <c r="Z243" s="226">
        <v>26.26</v>
      </c>
      <c r="AA243" s="226">
        <v>26.074999999999999</v>
      </c>
      <c r="AB243" s="226">
        <v>25.89</v>
      </c>
      <c r="AC243" s="226">
        <v>25.704999999999998</v>
      </c>
      <c r="AD243" s="226">
        <v>25.52</v>
      </c>
      <c r="AE243" s="226">
        <v>25.335000000000001</v>
      </c>
      <c r="AF243" s="226">
        <v>25.15</v>
      </c>
      <c r="AG243" s="226">
        <v>24.965</v>
      </c>
      <c r="AH243" s="226">
        <v>24.78</v>
      </c>
      <c r="AI243" s="226">
        <v>24.594999999999999</v>
      </c>
      <c r="AJ243" s="226">
        <v>24.41</v>
      </c>
      <c r="AK243" s="226">
        <v>24.225000000000001</v>
      </c>
      <c r="AL243" s="226">
        <v>24.04</v>
      </c>
      <c r="AM243" s="226">
        <v>23.855</v>
      </c>
      <c r="AN243" s="226">
        <v>23.67</v>
      </c>
      <c r="AO243" s="226">
        <v>23.484999999999999</v>
      </c>
      <c r="AP243" s="226">
        <v>23.3</v>
      </c>
    </row>
    <row r="244" spans="7:42" ht="14.25" customHeight="1" thickBot="1" x14ac:dyDescent="0.25">
      <c r="G244" s="143"/>
      <c r="H244" s="393"/>
      <c r="J244" s="347"/>
      <c r="K244" s="201" t="s">
        <v>903</v>
      </c>
      <c r="L244" s="201" t="s">
        <v>950</v>
      </c>
      <c r="M244" s="227">
        <v>30.3</v>
      </c>
      <c r="N244" s="227">
        <v>30.1167160152254</v>
      </c>
      <c r="O244" s="227">
        <v>29.933432030450799</v>
      </c>
      <c r="P244" s="227">
        <v>29.750148045676301</v>
      </c>
      <c r="Q244" s="227">
        <v>29.5668640609017</v>
      </c>
      <c r="R244" s="227">
        <v>29.383580076127199</v>
      </c>
      <c r="S244" s="227">
        <v>29.200296091352602</v>
      </c>
      <c r="T244" s="227">
        <v>29.0170121065781</v>
      </c>
      <c r="U244" s="227">
        <v>28.8337281218035</v>
      </c>
      <c r="V244" s="227">
        <v>28.650444137028899</v>
      </c>
      <c r="W244" s="227">
        <v>28.547309218507099</v>
      </c>
      <c r="X244" s="227">
        <v>28.444174299985299</v>
      </c>
      <c r="Y244" s="227">
        <v>28.341039381463499</v>
      </c>
      <c r="Z244" s="227">
        <v>28.2379044629416</v>
      </c>
      <c r="AA244" s="227">
        <v>28.1347695444198</v>
      </c>
      <c r="AB244" s="227">
        <v>28.031634625898</v>
      </c>
      <c r="AC244" s="227">
        <v>27.928499707376201</v>
      </c>
      <c r="AD244" s="227">
        <v>27.825364788854401</v>
      </c>
      <c r="AE244" s="227">
        <v>27.722229870332502</v>
      </c>
      <c r="AF244" s="227">
        <v>27.619094951810698</v>
      </c>
      <c r="AG244" s="227">
        <v>27.515960033288899</v>
      </c>
      <c r="AH244" s="227">
        <v>27.412825114767099</v>
      </c>
      <c r="AI244" s="227">
        <v>27.309690196245199</v>
      </c>
      <c r="AJ244" s="227">
        <v>27.2065552777234</v>
      </c>
      <c r="AK244" s="227">
        <v>27.1034203592016</v>
      </c>
      <c r="AL244" s="227">
        <v>27.0002854406798</v>
      </c>
      <c r="AM244" s="227">
        <v>26.897150522157901</v>
      </c>
      <c r="AN244" s="227">
        <v>26.794015603636101</v>
      </c>
      <c r="AO244" s="227">
        <v>26.690880685114301</v>
      </c>
      <c r="AP244" s="227">
        <v>26.587745766592501</v>
      </c>
    </row>
    <row r="245" spans="7:42" ht="14.25" customHeight="1" thickTop="1" x14ac:dyDescent="0.2">
      <c r="G245" s="143"/>
      <c r="H245" s="393"/>
      <c r="J245" s="347"/>
      <c r="K245" s="199" t="s">
        <v>906</v>
      </c>
      <c r="L245" s="199" t="s">
        <v>948</v>
      </c>
      <c r="M245" s="228">
        <v>30.3</v>
      </c>
      <c r="N245" s="228">
        <v>29.5668640609017</v>
      </c>
      <c r="O245" s="228">
        <v>28.8337281218035</v>
      </c>
      <c r="P245" s="228">
        <v>28.100592182705299</v>
      </c>
      <c r="Q245" s="228">
        <v>27.367456243606998</v>
      </c>
      <c r="R245" s="228">
        <v>26.634320304508801</v>
      </c>
      <c r="S245" s="228">
        <v>25.9011843654106</v>
      </c>
      <c r="T245" s="228">
        <v>25.168048426312399</v>
      </c>
      <c r="U245" s="228">
        <v>24.434912487214099</v>
      </c>
      <c r="V245" s="228">
        <v>23.701776548115902</v>
      </c>
      <c r="W245" s="228">
        <v>23.2892368740286</v>
      </c>
      <c r="X245" s="228">
        <v>22.876697199941301</v>
      </c>
      <c r="Y245" s="228">
        <v>22.464157525853999</v>
      </c>
      <c r="Z245" s="228">
        <v>22.0516178517667</v>
      </c>
      <c r="AA245" s="228">
        <v>21.639078177679401</v>
      </c>
      <c r="AB245" s="228">
        <v>21.226538503592099</v>
      </c>
      <c r="AC245" s="228">
        <v>20.813998829504801</v>
      </c>
      <c r="AD245" s="228">
        <v>20.401459155417498</v>
      </c>
      <c r="AE245" s="228">
        <v>19.9889194813302</v>
      </c>
      <c r="AF245" s="228">
        <v>19.576379807243001</v>
      </c>
      <c r="AG245" s="228">
        <v>19.163840133155698</v>
      </c>
      <c r="AH245" s="228">
        <v>18.7513004590684</v>
      </c>
      <c r="AI245" s="228">
        <v>18.338760784981101</v>
      </c>
      <c r="AJ245" s="228">
        <v>17.926221110893799</v>
      </c>
      <c r="AK245" s="228">
        <v>17.5136814368065</v>
      </c>
      <c r="AL245" s="228">
        <v>17.101141762719202</v>
      </c>
      <c r="AM245" s="228">
        <v>16.6886020886319</v>
      </c>
      <c r="AN245" s="228">
        <v>16.276062414544601</v>
      </c>
      <c r="AO245" s="228">
        <v>15.8635227404573</v>
      </c>
      <c r="AP245" s="228">
        <v>15.45098306637</v>
      </c>
    </row>
    <row r="246" spans="7:42" ht="14.25" customHeight="1" x14ac:dyDescent="0.2">
      <c r="G246" s="143"/>
      <c r="H246" s="393"/>
      <c r="J246" s="347"/>
      <c r="K246" s="140" t="s">
        <v>906</v>
      </c>
      <c r="L246" s="190" t="s">
        <v>949</v>
      </c>
      <c r="M246" s="226">
        <v>30.3</v>
      </c>
      <c r="N246" s="226">
        <v>29.933333333333302</v>
      </c>
      <c r="O246" s="226">
        <v>29.566666666666599</v>
      </c>
      <c r="P246" s="226">
        <v>29.2</v>
      </c>
      <c r="Q246" s="226">
        <v>28.8333333333333</v>
      </c>
      <c r="R246" s="226">
        <v>28.466666666666601</v>
      </c>
      <c r="S246" s="226">
        <v>28.1</v>
      </c>
      <c r="T246" s="226">
        <v>27.733333333333299</v>
      </c>
      <c r="U246" s="226">
        <v>27.3666666666666</v>
      </c>
      <c r="V246" s="226">
        <v>27</v>
      </c>
      <c r="W246" s="226">
        <v>26.815000000000001</v>
      </c>
      <c r="X246" s="226">
        <v>26.63</v>
      </c>
      <c r="Y246" s="226">
        <v>26.445</v>
      </c>
      <c r="Z246" s="226">
        <v>26.26</v>
      </c>
      <c r="AA246" s="226">
        <v>26.074999999999999</v>
      </c>
      <c r="AB246" s="226">
        <v>25.89</v>
      </c>
      <c r="AC246" s="226">
        <v>25.704999999999998</v>
      </c>
      <c r="AD246" s="226">
        <v>25.52</v>
      </c>
      <c r="AE246" s="226">
        <v>25.335000000000001</v>
      </c>
      <c r="AF246" s="226">
        <v>25.15</v>
      </c>
      <c r="AG246" s="226">
        <v>24.965</v>
      </c>
      <c r="AH246" s="226">
        <v>24.78</v>
      </c>
      <c r="AI246" s="226">
        <v>24.594999999999999</v>
      </c>
      <c r="AJ246" s="226">
        <v>24.41</v>
      </c>
      <c r="AK246" s="226">
        <v>24.225000000000001</v>
      </c>
      <c r="AL246" s="226">
        <v>24.04</v>
      </c>
      <c r="AM246" s="226">
        <v>23.855</v>
      </c>
      <c r="AN246" s="226">
        <v>23.67</v>
      </c>
      <c r="AO246" s="226">
        <v>23.484999999999999</v>
      </c>
      <c r="AP246" s="226">
        <v>23.3</v>
      </c>
    </row>
    <row r="247" spans="7:42" ht="14.25" customHeight="1" thickBot="1" x14ac:dyDescent="0.25">
      <c r="G247" s="143"/>
      <c r="H247" s="393"/>
      <c r="J247" s="347"/>
      <c r="K247" s="201" t="s">
        <v>906</v>
      </c>
      <c r="L247" s="201" t="s">
        <v>950</v>
      </c>
      <c r="M247" s="227">
        <v>30.3</v>
      </c>
      <c r="N247" s="227">
        <v>30.1167160152254</v>
      </c>
      <c r="O247" s="227">
        <v>29.933432030450799</v>
      </c>
      <c r="P247" s="227">
        <v>29.750148045676301</v>
      </c>
      <c r="Q247" s="227">
        <v>29.5668640609017</v>
      </c>
      <c r="R247" s="227">
        <v>29.383580076127199</v>
      </c>
      <c r="S247" s="227">
        <v>29.200296091352602</v>
      </c>
      <c r="T247" s="227">
        <v>29.0170121065781</v>
      </c>
      <c r="U247" s="227">
        <v>28.8337281218035</v>
      </c>
      <c r="V247" s="227">
        <v>28.650444137028899</v>
      </c>
      <c r="W247" s="227">
        <v>28.547309218507099</v>
      </c>
      <c r="X247" s="227">
        <v>28.444174299985299</v>
      </c>
      <c r="Y247" s="227">
        <v>28.341039381463499</v>
      </c>
      <c r="Z247" s="227">
        <v>28.2379044629416</v>
      </c>
      <c r="AA247" s="227">
        <v>28.1347695444198</v>
      </c>
      <c r="AB247" s="227">
        <v>28.031634625898</v>
      </c>
      <c r="AC247" s="227">
        <v>27.928499707376201</v>
      </c>
      <c r="AD247" s="227">
        <v>27.825364788854401</v>
      </c>
      <c r="AE247" s="227">
        <v>27.722229870332502</v>
      </c>
      <c r="AF247" s="227">
        <v>27.619094951810698</v>
      </c>
      <c r="AG247" s="227">
        <v>27.515960033288899</v>
      </c>
      <c r="AH247" s="227">
        <v>27.412825114767099</v>
      </c>
      <c r="AI247" s="227">
        <v>27.309690196245199</v>
      </c>
      <c r="AJ247" s="227">
        <v>27.2065552777234</v>
      </c>
      <c r="AK247" s="227">
        <v>27.1034203592016</v>
      </c>
      <c r="AL247" s="227">
        <v>27.0002854406798</v>
      </c>
      <c r="AM247" s="227">
        <v>26.897150522157901</v>
      </c>
      <c r="AN247" s="227">
        <v>26.794015603636101</v>
      </c>
      <c r="AO247" s="227">
        <v>26.690880685114301</v>
      </c>
      <c r="AP247" s="227">
        <v>26.587745766592501</v>
      </c>
    </row>
    <row r="248" spans="7:42" ht="14.25" customHeight="1" thickTop="1" x14ac:dyDescent="0.2">
      <c r="G248" s="143"/>
      <c r="H248" s="393"/>
      <c r="J248" s="347"/>
      <c r="K248" s="199" t="s">
        <v>909</v>
      </c>
      <c r="L248" s="199" t="s">
        <v>948</v>
      </c>
      <c r="M248" s="228">
        <v>30.3</v>
      </c>
      <c r="N248" s="228">
        <v>29.5668640609017</v>
      </c>
      <c r="O248" s="228">
        <v>28.8337281218035</v>
      </c>
      <c r="P248" s="228">
        <v>28.100592182705299</v>
      </c>
      <c r="Q248" s="228">
        <v>27.367456243606998</v>
      </c>
      <c r="R248" s="228">
        <v>26.634320304508801</v>
      </c>
      <c r="S248" s="228">
        <v>25.9011843654106</v>
      </c>
      <c r="T248" s="228">
        <v>25.168048426312399</v>
      </c>
      <c r="U248" s="228">
        <v>24.434912487214099</v>
      </c>
      <c r="V248" s="228">
        <v>23.701776548115902</v>
      </c>
      <c r="W248" s="228">
        <v>23.2892368740286</v>
      </c>
      <c r="X248" s="228">
        <v>22.876697199941301</v>
      </c>
      <c r="Y248" s="228">
        <v>22.464157525853999</v>
      </c>
      <c r="Z248" s="228">
        <v>22.0516178517667</v>
      </c>
      <c r="AA248" s="228">
        <v>21.639078177679401</v>
      </c>
      <c r="AB248" s="228">
        <v>21.226538503592099</v>
      </c>
      <c r="AC248" s="228">
        <v>20.813998829504801</v>
      </c>
      <c r="AD248" s="228">
        <v>20.401459155417498</v>
      </c>
      <c r="AE248" s="228">
        <v>19.9889194813302</v>
      </c>
      <c r="AF248" s="228">
        <v>19.576379807243001</v>
      </c>
      <c r="AG248" s="228">
        <v>19.163840133155698</v>
      </c>
      <c r="AH248" s="228">
        <v>18.7513004590684</v>
      </c>
      <c r="AI248" s="228">
        <v>18.338760784981101</v>
      </c>
      <c r="AJ248" s="228">
        <v>17.926221110893799</v>
      </c>
      <c r="AK248" s="228">
        <v>17.5136814368065</v>
      </c>
      <c r="AL248" s="228">
        <v>17.101141762719202</v>
      </c>
      <c r="AM248" s="228">
        <v>16.6886020886319</v>
      </c>
      <c r="AN248" s="228">
        <v>16.276062414544601</v>
      </c>
      <c r="AO248" s="228">
        <v>15.8635227404573</v>
      </c>
      <c r="AP248" s="228">
        <v>15.45098306637</v>
      </c>
    </row>
    <row r="249" spans="7:42" ht="14.25" customHeight="1" x14ac:dyDescent="0.2">
      <c r="G249" s="143"/>
      <c r="H249" s="393"/>
      <c r="J249" s="347"/>
      <c r="K249" s="140" t="s">
        <v>909</v>
      </c>
      <c r="L249" s="190" t="s">
        <v>949</v>
      </c>
      <c r="M249" s="226">
        <v>30.3</v>
      </c>
      <c r="N249" s="226">
        <v>29.933333333333302</v>
      </c>
      <c r="O249" s="226">
        <v>29.566666666666599</v>
      </c>
      <c r="P249" s="226">
        <v>29.2</v>
      </c>
      <c r="Q249" s="226">
        <v>28.8333333333333</v>
      </c>
      <c r="R249" s="226">
        <v>28.466666666666601</v>
      </c>
      <c r="S249" s="226">
        <v>28.1</v>
      </c>
      <c r="T249" s="226">
        <v>27.733333333333299</v>
      </c>
      <c r="U249" s="226">
        <v>27.3666666666666</v>
      </c>
      <c r="V249" s="226">
        <v>27</v>
      </c>
      <c r="W249" s="226">
        <v>26.815000000000001</v>
      </c>
      <c r="X249" s="226">
        <v>26.63</v>
      </c>
      <c r="Y249" s="226">
        <v>26.445</v>
      </c>
      <c r="Z249" s="226">
        <v>26.26</v>
      </c>
      <c r="AA249" s="226">
        <v>26.074999999999999</v>
      </c>
      <c r="AB249" s="226">
        <v>25.89</v>
      </c>
      <c r="AC249" s="226">
        <v>25.704999999999998</v>
      </c>
      <c r="AD249" s="226">
        <v>25.52</v>
      </c>
      <c r="AE249" s="226">
        <v>25.335000000000001</v>
      </c>
      <c r="AF249" s="226">
        <v>25.15</v>
      </c>
      <c r="AG249" s="226">
        <v>24.965</v>
      </c>
      <c r="AH249" s="226">
        <v>24.78</v>
      </c>
      <c r="AI249" s="226">
        <v>24.594999999999999</v>
      </c>
      <c r="AJ249" s="226">
        <v>24.41</v>
      </c>
      <c r="AK249" s="226">
        <v>24.225000000000001</v>
      </c>
      <c r="AL249" s="226">
        <v>24.04</v>
      </c>
      <c r="AM249" s="226">
        <v>23.855</v>
      </c>
      <c r="AN249" s="226">
        <v>23.67</v>
      </c>
      <c r="AO249" s="226">
        <v>23.484999999999999</v>
      </c>
      <c r="AP249" s="226">
        <v>23.3</v>
      </c>
    </row>
    <row r="250" spans="7:42" ht="14.25" customHeight="1" thickBot="1" x14ac:dyDescent="0.25">
      <c r="G250" s="143"/>
      <c r="H250" s="393"/>
      <c r="J250" s="347"/>
      <c r="K250" s="201" t="s">
        <v>909</v>
      </c>
      <c r="L250" s="201" t="s">
        <v>950</v>
      </c>
      <c r="M250" s="227">
        <v>30.3</v>
      </c>
      <c r="N250" s="227">
        <v>30.1167160152254</v>
      </c>
      <c r="O250" s="227">
        <v>29.933432030450799</v>
      </c>
      <c r="P250" s="227">
        <v>29.750148045676301</v>
      </c>
      <c r="Q250" s="227">
        <v>29.5668640609017</v>
      </c>
      <c r="R250" s="227">
        <v>29.383580076127199</v>
      </c>
      <c r="S250" s="227">
        <v>29.200296091352602</v>
      </c>
      <c r="T250" s="227">
        <v>29.0170121065781</v>
      </c>
      <c r="U250" s="227">
        <v>28.8337281218035</v>
      </c>
      <c r="V250" s="227">
        <v>28.650444137028899</v>
      </c>
      <c r="W250" s="227">
        <v>28.547309218507099</v>
      </c>
      <c r="X250" s="227">
        <v>28.444174299985299</v>
      </c>
      <c r="Y250" s="227">
        <v>28.341039381463499</v>
      </c>
      <c r="Z250" s="227">
        <v>28.2379044629416</v>
      </c>
      <c r="AA250" s="227">
        <v>28.1347695444198</v>
      </c>
      <c r="AB250" s="227">
        <v>28.031634625898</v>
      </c>
      <c r="AC250" s="227">
        <v>27.928499707376201</v>
      </c>
      <c r="AD250" s="227">
        <v>27.825364788854401</v>
      </c>
      <c r="AE250" s="227">
        <v>27.722229870332502</v>
      </c>
      <c r="AF250" s="227">
        <v>27.619094951810698</v>
      </c>
      <c r="AG250" s="227">
        <v>27.515960033288899</v>
      </c>
      <c r="AH250" s="227">
        <v>27.412825114767099</v>
      </c>
      <c r="AI250" s="227">
        <v>27.309690196245199</v>
      </c>
      <c r="AJ250" s="227">
        <v>27.2065552777234</v>
      </c>
      <c r="AK250" s="227">
        <v>27.1034203592016</v>
      </c>
      <c r="AL250" s="227">
        <v>27.0002854406798</v>
      </c>
      <c r="AM250" s="227">
        <v>26.897150522157901</v>
      </c>
      <c r="AN250" s="227">
        <v>26.794015603636101</v>
      </c>
      <c r="AO250" s="227">
        <v>26.690880685114301</v>
      </c>
      <c r="AP250" s="227">
        <v>26.587745766592501</v>
      </c>
    </row>
    <row r="251" spans="7:42" ht="14.25" customHeight="1" thickTop="1" x14ac:dyDescent="0.2">
      <c r="G251" s="143"/>
      <c r="H251" s="393"/>
      <c r="J251" s="347"/>
      <c r="K251" s="199" t="s">
        <v>912</v>
      </c>
      <c r="L251" s="199" t="s">
        <v>948</v>
      </c>
      <c r="M251" s="228">
        <v>30.3</v>
      </c>
      <c r="N251" s="228">
        <v>29.5668640609017</v>
      </c>
      <c r="O251" s="228">
        <v>28.8337281218035</v>
      </c>
      <c r="P251" s="228">
        <v>28.100592182705299</v>
      </c>
      <c r="Q251" s="228">
        <v>27.367456243606998</v>
      </c>
      <c r="R251" s="228">
        <v>26.634320304508801</v>
      </c>
      <c r="S251" s="228">
        <v>25.9011843654106</v>
      </c>
      <c r="T251" s="228">
        <v>25.168048426312399</v>
      </c>
      <c r="U251" s="228">
        <v>24.434912487214099</v>
      </c>
      <c r="V251" s="228">
        <v>23.701776548115902</v>
      </c>
      <c r="W251" s="228">
        <v>23.2892368740286</v>
      </c>
      <c r="X251" s="228">
        <v>22.876697199941301</v>
      </c>
      <c r="Y251" s="228">
        <v>22.464157525853999</v>
      </c>
      <c r="Z251" s="228">
        <v>22.0516178517667</v>
      </c>
      <c r="AA251" s="228">
        <v>21.639078177679401</v>
      </c>
      <c r="AB251" s="228">
        <v>21.226538503592099</v>
      </c>
      <c r="AC251" s="228">
        <v>20.813998829504801</v>
      </c>
      <c r="AD251" s="228">
        <v>20.401459155417498</v>
      </c>
      <c r="AE251" s="228">
        <v>19.9889194813302</v>
      </c>
      <c r="AF251" s="228">
        <v>19.576379807243001</v>
      </c>
      <c r="AG251" s="228">
        <v>19.163840133155698</v>
      </c>
      <c r="AH251" s="228">
        <v>18.7513004590684</v>
      </c>
      <c r="AI251" s="228">
        <v>18.338760784981101</v>
      </c>
      <c r="AJ251" s="228">
        <v>17.926221110893799</v>
      </c>
      <c r="AK251" s="228">
        <v>17.5136814368065</v>
      </c>
      <c r="AL251" s="228">
        <v>17.101141762719202</v>
      </c>
      <c r="AM251" s="228">
        <v>16.6886020886319</v>
      </c>
      <c r="AN251" s="228">
        <v>16.276062414544601</v>
      </c>
      <c r="AO251" s="228">
        <v>15.8635227404573</v>
      </c>
      <c r="AP251" s="228">
        <v>15.45098306637</v>
      </c>
    </row>
    <row r="252" spans="7:42" ht="14.25" customHeight="1" x14ac:dyDescent="0.2">
      <c r="G252" s="143"/>
      <c r="H252" s="393"/>
      <c r="J252" s="347"/>
      <c r="K252" s="140" t="s">
        <v>912</v>
      </c>
      <c r="L252" s="190" t="s">
        <v>949</v>
      </c>
      <c r="M252" s="226">
        <v>30.3</v>
      </c>
      <c r="N252" s="226">
        <v>29.933333333333302</v>
      </c>
      <c r="O252" s="226">
        <v>29.566666666666599</v>
      </c>
      <c r="P252" s="226">
        <v>29.2</v>
      </c>
      <c r="Q252" s="226">
        <v>28.8333333333333</v>
      </c>
      <c r="R252" s="226">
        <v>28.466666666666601</v>
      </c>
      <c r="S252" s="226">
        <v>28.1</v>
      </c>
      <c r="T252" s="226">
        <v>27.733333333333299</v>
      </c>
      <c r="U252" s="226">
        <v>27.3666666666666</v>
      </c>
      <c r="V252" s="226">
        <v>27</v>
      </c>
      <c r="W252" s="226">
        <v>26.815000000000001</v>
      </c>
      <c r="X252" s="226">
        <v>26.63</v>
      </c>
      <c r="Y252" s="226">
        <v>26.445</v>
      </c>
      <c r="Z252" s="226">
        <v>26.26</v>
      </c>
      <c r="AA252" s="226">
        <v>26.074999999999999</v>
      </c>
      <c r="AB252" s="226">
        <v>25.89</v>
      </c>
      <c r="AC252" s="226">
        <v>25.704999999999998</v>
      </c>
      <c r="AD252" s="226">
        <v>25.52</v>
      </c>
      <c r="AE252" s="226">
        <v>25.335000000000001</v>
      </c>
      <c r="AF252" s="226">
        <v>25.15</v>
      </c>
      <c r="AG252" s="226">
        <v>24.965</v>
      </c>
      <c r="AH252" s="226">
        <v>24.78</v>
      </c>
      <c r="AI252" s="226">
        <v>24.594999999999999</v>
      </c>
      <c r="AJ252" s="226">
        <v>24.41</v>
      </c>
      <c r="AK252" s="226">
        <v>24.225000000000001</v>
      </c>
      <c r="AL252" s="226">
        <v>24.04</v>
      </c>
      <c r="AM252" s="226">
        <v>23.855</v>
      </c>
      <c r="AN252" s="226">
        <v>23.67</v>
      </c>
      <c r="AO252" s="226">
        <v>23.484999999999999</v>
      </c>
      <c r="AP252" s="226">
        <v>23.3</v>
      </c>
    </row>
    <row r="253" spans="7:42" ht="14.25" customHeight="1" thickBot="1" x14ac:dyDescent="0.25">
      <c r="G253" s="143"/>
      <c r="H253" s="393"/>
      <c r="J253" s="347"/>
      <c r="K253" s="201" t="s">
        <v>912</v>
      </c>
      <c r="L253" s="201" t="s">
        <v>950</v>
      </c>
      <c r="M253" s="227">
        <v>30.3</v>
      </c>
      <c r="N253" s="227">
        <v>30.1167160152254</v>
      </c>
      <c r="O253" s="227">
        <v>29.933432030450799</v>
      </c>
      <c r="P253" s="227">
        <v>29.750148045676301</v>
      </c>
      <c r="Q253" s="227">
        <v>29.5668640609017</v>
      </c>
      <c r="R253" s="227">
        <v>29.383580076127199</v>
      </c>
      <c r="S253" s="227">
        <v>29.200296091352602</v>
      </c>
      <c r="T253" s="227">
        <v>29.0170121065781</v>
      </c>
      <c r="U253" s="227">
        <v>28.8337281218035</v>
      </c>
      <c r="V253" s="227">
        <v>28.650444137028899</v>
      </c>
      <c r="W253" s="227">
        <v>28.547309218507099</v>
      </c>
      <c r="X253" s="227">
        <v>28.444174299985299</v>
      </c>
      <c r="Y253" s="227">
        <v>28.341039381463499</v>
      </c>
      <c r="Z253" s="227">
        <v>28.2379044629416</v>
      </c>
      <c r="AA253" s="227">
        <v>28.1347695444198</v>
      </c>
      <c r="AB253" s="227">
        <v>28.031634625898</v>
      </c>
      <c r="AC253" s="227">
        <v>27.928499707376201</v>
      </c>
      <c r="AD253" s="227">
        <v>27.825364788854401</v>
      </c>
      <c r="AE253" s="227">
        <v>27.722229870332502</v>
      </c>
      <c r="AF253" s="227">
        <v>27.619094951810698</v>
      </c>
      <c r="AG253" s="227">
        <v>27.515960033288899</v>
      </c>
      <c r="AH253" s="227">
        <v>27.412825114767099</v>
      </c>
      <c r="AI253" s="227">
        <v>27.309690196245199</v>
      </c>
      <c r="AJ253" s="227">
        <v>27.2065552777234</v>
      </c>
      <c r="AK253" s="227">
        <v>27.1034203592016</v>
      </c>
      <c r="AL253" s="227">
        <v>27.0002854406798</v>
      </c>
      <c r="AM253" s="227">
        <v>26.897150522157901</v>
      </c>
      <c r="AN253" s="227">
        <v>26.794015603636101</v>
      </c>
      <c r="AO253" s="227">
        <v>26.690880685114301</v>
      </c>
      <c r="AP253" s="227">
        <v>26.587745766592501</v>
      </c>
    </row>
    <row r="254" spans="7:42" ht="14.25" customHeight="1" thickTop="1" x14ac:dyDescent="0.2">
      <c r="G254" s="143"/>
      <c r="H254" s="393"/>
      <c r="J254" s="347"/>
      <c r="K254" s="199" t="s">
        <v>915</v>
      </c>
      <c r="L254" s="199" t="s">
        <v>948</v>
      </c>
      <c r="M254" s="228">
        <v>30.3</v>
      </c>
      <c r="N254" s="228">
        <v>29.5668640609017</v>
      </c>
      <c r="O254" s="228">
        <v>28.8337281218035</v>
      </c>
      <c r="P254" s="228">
        <v>28.100592182705299</v>
      </c>
      <c r="Q254" s="228">
        <v>27.367456243606998</v>
      </c>
      <c r="R254" s="228">
        <v>26.634320304508801</v>
      </c>
      <c r="S254" s="228">
        <v>25.9011843654106</v>
      </c>
      <c r="T254" s="228">
        <v>25.168048426312399</v>
      </c>
      <c r="U254" s="228">
        <v>24.434912487214099</v>
      </c>
      <c r="V254" s="228">
        <v>23.701776548115902</v>
      </c>
      <c r="W254" s="228">
        <v>23.2892368740286</v>
      </c>
      <c r="X254" s="228">
        <v>22.876697199941301</v>
      </c>
      <c r="Y254" s="228">
        <v>22.464157525853999</v>
      </c>
      <c r="Z254" s="228">
        <v>22.0516178517667</v>
      </c>
      <c r="AA254" s="228">
        <v>21.639078177679401</v>
      </c>
      <c r="AB254" s="228">
        <v>21.226538503592099</v>
      </c>
      <c r="AC254" s="228">
        <v>20.813998829504801</v>
      </c>
      <c r="AD254" s="228">
        <v>20.401459155417498</v>
      </c>
      <c r="AE254" s="228">
        <v>19.9889194813302</v>
      </c>
      <c r="AF254" s="228">
        <v>19.576379807243001</v>
      </c>
      <c r="AG254" s="228">
        <v>19.163840133155698</v>
      </c>
      <c r="AH254" s="228">
        <v>18.7513004590684</v>
      </c>
      <c r="AI254" s="228">
        <v>18.338760784981101</v>
      </c>
      <c r="AJ254" s="228">
        <v>17.926221110893799</v>
      </c>
      <c r="AK254" s="228">
        <v>17.5136814368065</v>
      </c>
      <c r="AL254" s="228">
        <v>17.101141762719202</v>
      </c>
      <c r="AM254" s="228">
        <v>16.6886020886319</v>
      </c>
      <c r="AN254" s="228">
        <v>16.276062414544601</v>
      </c>
      <c r="AO254" s="228">
        <v>15.8635227404573</v>
      </c>
      <c r="AP254" s="228">
        <v>15.45098306637</v>
      </c>
    </row>
    <row r="255" spans="7:42" ht="14.25" customHeight="1" x14ac:dyDescent="0.2">
      <c r="G255" s="143"/>
      <c r="H255" s="393"/>
      <c r="J255" s="347"/>
      <c r="K255" s="140" t="s">
        <v>915</v>
      </c>
      <c r="L255" s="190" t="s">
        <v>949</v>
      </c>
      <c r="M255" s="226">
        <v>30.3</v>
      </c>
      <c r="N255" s="226">
        <v>29.933333333333302</v>
      </c>
      <c r="O255" s="226">
        <v>29.566666666666599</v>
      </c>
      <c r="P255" s="226">
        <v>29.2</v>
      </c>
      <c r="Q255" s="226">
        <v>28.8333333333333</v>
      </c>
      <c r="R255" s="226">
        <v>28.466666666666601</v>
      </c>
      <c r="S255" s="226">
        <v>28.1</v>
      </c>
      <c r="T255" s="226">
        <v>27.733333333333299</v>
      </c>
      <c r="U255" s="226">
        <v>27.3666666666666</v>
      </c>
      <c r="V255" s="226">
        <v>27</v>
      </c>
      <c r="W255" s="226">
        <v>26.815000000000001</v>
      </c>
      <c r="X255" s="226">
        <v>26.63</v>
      </c>
      <c r="Y255" s="226">
        <v>26.445</v>
      </c>
      <c r="Z255" s="226">
        <v>26.26</v>
      </c>
      <c r="AA255" s="226">
        <v>26.074999999999999</v>
      </c>
      <c r="AB255" s="226">
        <v>25.89</v>
      </c>
      <c r="AC255" s="226">
        <v>25.704999999999998</v>
      </c>
      <c r="AD255" s="226">
        <v>25.52</v>
      </c>
      <c r="AE255" s="226">
        <v>25.335000000000001</v>
      </c>
      <c r="AF255" s="226">
        <v>25.15</v>
      </c>
      <c r="AG255" s="226">
        <v>24.965</v>
      </c>
      <c r="AH255" s="226">
        <v>24.78</v>
      </c>
      <c r="AI255" s="226">
        <v>24.594999999999999</v>
      </c>
      <c r="AJ255" s="226">
        <v>24.41</v>
      </c>
      <c r="AK255" s="226">
        <v>24.225000000000001</v>
      </c>
      <c r="AL255" s="226">
        <v>24.04</v>
      </c>
      <c r="AM255" s="226">
        <v>23.855</v>
      </c>
      <c r="AN255" s="226">
        <v>23.67</v>
      </c>
      <c r="AO255" s="226">
        <v>23.484999999999999</v>
      </c>
      <c r="AP255" s="226">
        <v>23.3</v>
      </c>
    </row>
    <row r="256" spans="7:42" ht="14.25" customHeight="1" thickBot="1" x14ac:dyDescent="0.25">
      <c r="G256" s="143"/>
      <c r="H256" s="393"/>
      <c r="J256" s="347"/>
      <c r="K256" s="201" t="s">
        <v>915</v>
      </c>
      <c r="L256" s="201" t="s">
        <v>950</v>
      </c>
      <c r="M256" s="227">
        <v>30.3</v>
      </c>
      <c r="N256" s="227">
        <v>30.1167160152254</v>
      </c>
      <c r="O256" s="227">
        <v>29.933432030450799</v>
      </c>
      <c r="P256" s="227">
        <v>29.750148045676301</v>
      </c>
      <c r="Q256" s="227">
        <v>29.5668640609017</v>
      </c>
      <c r="R256" s="227">
        <v>29.383580076127199</v>
      </c>
      <c r="S256" s="227">
        <v>29.200296091352602</v>
      </c>
      <c r="T256" s="227">
        <v>29.0170121065781</v>
      </c>
      <c r="U256" s="227">
        <v>28.8337281218035</v>
      </c>
      <c r="V256" s="227">
        <v>28.650444137028899</v>
      </c>
      <c r="W256" s="227">
        <v>28.547309218507099</v>
      </c>
      <c r="X256" s="227">
        <v>28.444174299985299</v>
      </c>
      <c r="Y256" s="227">
        <v>28.341039381463499</v>
      </c>
      <c r="Z256" s="227">
        <v>28.2379044629416</v>
      </c>
      <c r="AA256" s="227">
        <v>28.1347695444198</v>
      </c>
      <c r="AB256" s="227">
        <v>28.031634625898</v>
      </c>
      <c r="AC256" s="227">
        <v>27.928499707376201</v>
      </c>
      <c r="AD256" s="227">
        <v>27.825364788854401</v>
      </c>
      <c r="AE256" s="227">
        <v>27.722229870332502</v>
      </c>
      <c r="AF256" s="227">
        <v>27.619094951810698</v>
      </c>
      <c r="AG256" s="227">
        <v>27.515960033288899</v>
      </c>
      <c r="AH256" s="227">
        <v>27.412825114767099</v>
      </c>
      <c r="AI256" s="227">
        <v>27.309690196245199</v>
      </c>
      <c r="AJ256" s="227">
        <v>27.2065552777234</v>
      </c>
      <c r="AK256" s="227">
        <v>27.1034203592016</v>
      </c>
      <c r="AL256" s="227">
        <v>27.0002854406798</v>
      </c>
      <c r="AM256" s="227">
        <v>26.897150522157901</v>
      </c>
      <c r="AN256" s="227">
        <v>26.794015603636101</v>
      </c>
      <c r="AO256" s="227">
        <v>26.690880685114301</v>
      </c>
      <c r="AP256" s="227">
        <v>26.587745766592501</v>
      </c>
    </row>
    <row r="257" spans="7:42" ht="14.25" customHeight="1" thickTop="1" x14ac:dyDescent="0.2">
      <c r="G257" s="143"/>
      <c r="H257" s="393"/>
      <c r="J257" s="347"/>
      <c r="K257" s="199" t="s">
        <v>918</v>
      </c>
      <c r="L257" s="199" t="s">
        <v>948</v>
      </c>
      <c r="M257" s="228">
        <v>28.5</v>
      </c>
      <c r="N257" s="228">
        <v>27.8104166909472</v>
      </c>
      <c r="O257" s="228">
        <v>27.1208333818944</v>
      </c>
      <c r="P257" s="228">
        <v>26.4312500728416</v>
      </c>
      <c r="Q257" s="228">
        <v>25.7416667637888</v>
      </c>
      <c r="R257" s="228">
        <v>25.052083454736</v>
      </c>
      <c r="S257" s="228">
        <v>24.3625001456832</v>
      </c>
      <c r="T257" s="228">
        <v>23.672916836630399</v>
      </c>
      <c r="U257" s="228">
        <v>22.983333527577699</v>
      </c>
      <c r="V257" s="228">
        <v>22.293750218524899</v>
      </c>
      <c r="W257" s="228">
        <v>21.905717851809101</v>
      </c>
      <c r="X257" s="228">
        <v>21.517685485093299</v>
      </c>
      <c r="Y257" s="228">
        <v>21.129653118377501</v>
      </c>
      <c r="Z257" s="228">
        <v>20.741620751661799</v>
      </c>
      <c r="AA257" s="228">
        <v>20.353588384946001</v>
      </c>
      <c r="AB257" s="228">
        <v>19.965556018230199</v>
      </c>
      <c r="AC257" s="228">
        <v>19.577523651514401</v>
      </c>
      <c r="AD257" s="228">
        <v>19.189491284798699</v>
      </c>
      <c r="AE257" s="228">
        <v>18.801458918082901</v>
      </c>
      <c r="AF257" s="228">
        <v>18.413426551367099</v>
      </c>
      <c r="AG257" s="228">
        <v>18.0253941846514</v>
      </c>
      <c r="AH257" s="228">
        <v>17.637361817935599</v>
      </c>
      <c r="AI257" s="228">
        <v>17.249329451219801</v>
      </c>
      <c r="AJ257" s="228">
        <v>16.861297084503999</v>
      </c>
      <c r="AK257" s="228">
        <v>16.4732647177883</v>
      </c>
      <c r="AL257" s="228">
        <v>16.085232351072499</v>
      </c>
      <c r="AM257" s="228">
        <v>15.6971999843567</v>
      </c>
      <c r="AN257" s="228">
        <v>15.309167617640901</v>
      </c>
      <c r="AO257" s="228">
        <v>14.9211352509252</v>
      </c>
      <c r="AP257" s="228">
        <v>14.5331028842094</v>
      </c>
    </row>
    <row r="258" spans="7:42" ht="14.25" customHeight="1" x14ac:dyDescent="0.2">
      <c r="G258" s="143"/>
      <c r="H258" s="393"/>
      <c r="J258" s="347"/>
      <c r="K258" s="140" t="s">
        <v>918</v>
      </c>
      <c r="L258" s="190" t="s">
        <v>949</v>
      </c>
      <c r="M258" s="226">
        <v>28.5</v>
      </c>
      <c r="N258" s="226">
        <v>28.066666666666599</v>
      </c>
      <c r="O258" s="226">
        <v>27.633333333333301</v>
      </c>
      <c r="P258" s="226">
        <v>27.2</v>
      </c>
      <c r="Q258" s="226">
        <v>26.766666666666602</v>
      </c>
      <c r="R258" s="226">
        <v>26.3333333333333</v>
      </c>
      <c r="S258" s="226">
        <v>25.9</v>
      </c>
      <c r="T258" s="226">
        <v>25.466666666666601</v>
      </c>
      <c r="U258" s="226">
        <v>25.033333333333299</v>
      </c>
      <c r="V258" s="226">
        <v>24.6</v>
      </c>
      <c r="W258" s="226">
        <v>24.434999999999999</v>
      </c>
      <c r="X258" s="226">
        <v>24.27</v>
      </c>
      <c r="Y258" s="226">
        <v>24.105</v>
      </c>
      <c r="Z258" s="226">
        <v>23.94</v>
      </c>
      <c r="AA258" s="226">
        <v>23.774999999999999</v>
      </c>
      <c r="AB258" s="226">
        <v>23.61</v>
      </c>
      <c r="AC258" s="226">
        <v>23.445</v>
      </c>
      <c r="AD258" s="226">
        <v>23.28</v>
      </c>
      <c r="AE258" s="226">
        <v>23.114999999999998</v>
      </c>
      <c r="AF258" s="226">
        <v>22.95</v>
      </c>
      <c r="AG258" s="226">
        <v>22.785</v>
      </c>
      <c r="AH258" s="226">
        <v>22.62</v>
      </c>
      <c r="AI258" s="226">
        <v>22.454999999999998</v>
      </c>
      <c r="AJ258" s="226">
        <v>22.29</v>
      </c>
      <c r="AK258" s="226">
        <v>22.125</v>
      </c>
      <c r="AL258" s="226">
        <v>21.96</v>
      </c>
      <c r="AM258" s="226">
        <v>21.795000000000002</v>
      </c>
      <c r="AN258" s="226">
        <v>21.63</v>
      </c>
      <c r="AO258" s="226">
        <v>21.465</v>
      </c>
      <c r="AP258" s="226">
        <v>21.3</v>
      </c>
    </row>
    <row r="259" spans="7:42" ht="14.25" customHeight="1" thickBot="1" x14ac:dyDescent="0.25">
      <c r="G259" s="143"/>
      <c r="H259" s="393"/>
      <c r="J259" s="347"/>
      <c r="K259" s="201" t="s">
        <v>918</v>
      </c>
      <c r="L259" s="201" t="s">
        <v>950</v>
      </c>
      <c r="M259" s="227">
        <v>28.5</v>
      </c>
      <c r="N259" s="227">
        <v>28.327604172736802</v>
      </c>
      <c r="O259" s="227">
        <v>28.1552083454736</v>
      </c>
      <c r="P259" s="227">
        <v>27.982812518210402</v>
      </c>
      <c r="Q259" s="227">
        <v>27.8104166909472</v>
      </c>
      <c r="R259" s="227">
        <v>27.638020863684002</v>
      </c>
      <c r="S259" s="227">
        <v>27.4656250364208</v>
      </c>
      <c r="T259" s="227">
        <v>27.293229209157602</v>
      </c>
      <c r="U259" s="227">
        <v>27.1208333818944</v>
      </c>
      <c r="V259" s="227">
        <v>26.948437554631202</v>
      </c>
      <c r="W259" s="227">
        <v>26.851429462952201</v>
      </c>
      <c r="X259" s="227">
        <v>26.754421371273299</v>
      </c>
      <c r="Y259" s="227">
        <v>26.657413279594302</v>
      </c>
      <c r="Z259" s="227">
        <v>26.5604051879154</v>
      </c>
      <c r="AA259" s="227">
        <v>26.463397096236498</v>
      </c>
      <c r="AB259" s="227">
        <v>26.366389004557501</v>
      </c>
      <c r="AC259" s="227">
        <v>26.269380912878599</v>
      </c>
      <c r="AD259" s="227">
        <v>26.172372821199598</v>
      </c>
      <c r="AE259" s="227">
        <v>26.0753647295207</v>
      </c>
      <c r="AF259" s="227">
        <v>25.978356637841699</v>
      </c>
      <c r="AG259" s="227">
        <v>25.881348546162801</v>
      </c>
      <c r="AH259" s="227">
        <v>25.7843404544839</v>
      </c>
      <c r="AI259" s="227">
        <v>25.687332362804899</v>
      </c>
      <c r="AJ259" s="227">
        <v>25.590324271126001</v>
      </c>
      <c r="AK259" s="227">
        <v>25.493316179447</v>
      </c>
      <c r="AL259" s="227">
        <v>25.396308087768102</v>
      </c>
      <c r="AM259" s="227">
        <v>25.299299996089101</v>
      </c>
      <c r="AN259" s="227">
        <v>25.202291904410199</v>
      </c>
      <c r="AO259" s="227">
        <v>25.105283812731301</v>
      </c>
      <c r="AP259" s="227">
        <v>25.0082757210523</v>
      </c>
    </row>
    <row r="260" spans="7:42" ht="14.25" customHeight="1" thickTop="1" x14ac:dyDescent="0.2">
      <c r="G260" s="143"/>
      <c r="H260" s="393"/>
      <c r="J260" s="347"/>
      <c r="K260" s="199" t="s">
        <v>922</v>
      </c>
      <c r="L260" s="199" t="s">
        <v>948</v>
      </c>
      <c r="M260" s="228">
        <v>38.4</v>
      </c>
      <c r="N260" s="228">
        <v>37.470877225697201</v>
      </c>
      <c r="O260" s="228">
        <v>36.541754451394503</v>
      </c>
      <c r="P260" s="228">
        <v>35.612631677091798</v>
      </c>
      <c r="Q260" s="228">
        <v>34.6835089027891</v>
      </c>
      <c r="R260" s="228">
        <v>33.754386128486402</v>
      </c>
      <c r="S260" s="228">
        <v>32.825263354183697</v>
      </c>
      <c r="T260" s="228">
        <v>31.896140579880999</v>
      </c>
      <c r="U260" s="228">
        <v>30.967017805578301</v>
      </c>
      <c r="V260" s="228">
        <v>30.0378950312756</v>
      </c>
      <c r="W260" s="228">
        <v>29.515072474016499</v>
      </c>
      <c r="X260" s="228">
        <v>28.992249916757299</v>
      </c>
      <c r="Y260" s="228">
        <v>28.469427359498201</v>
      </c>
      <c r="Z260" s="228">
        <v>27.946604802239001</v>
      </c>
      <c r="AA260" s="228">
        <v>27.4237822449799</v>
      </c>
      <c r="AB260" s="228">
        <v>26.9009596877207</v>
      </c>
      <c r="AC260" s="228">
        <v>26.378137130461599</v>
      </c>
      <c r="AD260" s="228">
        <v>25.855314573202399</v>
      </c>
      <c r="AE260" s="228">
        <v>25.332492015943298</v>
      </c>
      <c r="AF260" s="228">
        <v>24.809669458684098</v>
      </c>
      <c r="AG260" s="228">
        <v>24.286846901425001</v>
      </c>
      <c r="AH260" s="228">
        <v>23.7640243441659</v>
      </c>
      <c r="AI260" s="228">
        <v>23.2412017869067</v>
      </c>
      <c r="AJ260" s="228">
        <v>22.718379229647599</v>
      </c>
      <c r="AK260" s="228">
        <v>22.195556672388399</v>
      </c>
      <c r="AL260" s="228">
        <v>21.672734115129298</v>
      </c>
      <c r="AM260" s="228">
        <v>21.149911557870102</v>
      </c>
      <c r="AN260" s="228">
        <v>20.627089000611001</v>
      </c>
      <c r="AO260" s="228">
        <v>20.104266443351801</v>
      </c>
      <c r="AP260" s="228">
        <v>19.5814438860927</v>
      </c>
    </row>
    <row r="261" spans="7:42" ht="14.25" customHeight="1" x14ac:dyDescent="0.2">
      <c r="G261" s="143"/>
      <c r="H261" s="393"/>
      <c r="J261" s="347"/>
      <c r="K261" s="140" t="s">
        <v>922</v>
      </c>
      <c r="L261" s="190" t="s">
        <v>949</v>
      </c>
      <c r="M261" s="226">
        <v>38.4</v>
      </c>
      <c r="N261" s="226">
        <v>38.033333333333303</v>
      </c>
      <c r="O261" s="226">
        <v>37.6666666666666</v>
      </c>
      <c r="P261" s="226">
        <v>37.299999999999997</v>
      </c>
      <c r="Q261" s="226">
        <v>36.933333333333302</v>
      </c>
      <c r="R261" s="226">
        <v>36.566666666666599</v>
      </c>
      <c r="S261" s="226">
        <v>36.200000000000003</v>
      </c>
      <c r="T261" s="226">
        <v>35.8333333333333</v>
      </c>
      <c r="U261" s="226">
        <v>35.466666666666598</v>
      </c>
      <c r="V261" s="226">
        <v>35.1</v>
      </c>
      <c r="W261" s="226">
        <v>34.825000000000003</v>
      </c>
      <c r="X261" s="226">
        <v>34.549999999999997</v>
      </c>
      <c r="Y261" s="226">
        <v>34.274999999999999</v>
      </c>
      <c r="Z261" s="226">
        <v>34</v>
      </c>
      <c r="AA261" s="226">
        <v>33.725000000000001</v>
      </c>
      <c r="AB261" s="226">
        <v>33.450000000000003</v>
      </c>
      <c r="AC261" s="226">
        <v>33.174999999999997</v>
      </c>
      <c r="AD261" s="226">
        <v>32.9</v>
      </c>
      <c r="AE261" s="226">
        <v>32.625</v>
      </c>
      <c r="AF261" s="226">
        <v>32.35</v>
      </c>
      <c r="AG261" s="226">
        <v>32.075000000000003</v>
      </c>
      <c r="AH261" s="226">
        <v>31.8</v>
      </c>
      <c r="AI261" s="226">
        <v>31.524999999999999</v>
      </c>
      <c r="AJ261" s="226">
        <v>31.25</v>
      </c>
      <c r="AK261" s="226">
        <v>30.975000000000001</v>
      </c>
      <c r="AL261" s="226">
        <v>30.7</v>
      </c>
      <c r="AM261" s="226">
        <v>30.425000000000001</v>
      </c>
      <c r="AN261" s="226">
        <v>30.15</v>
      </c>
      <c r="AO261" s="226">
        <v>29.875</v>
      </c>
      <c r="AP261" s="226">
        <v>29.6</v>
      </c>
    </row>
    <row r="262" spans="7:42" ht="14.25" customHeight="1" thickBot="1" x14ac:dyDescent="0.25">
      <c r="G262" s="143"/>
      <c r="H262" s="393"/>
      <c r="J262" s="347"/>
      <c r="K262" s="201" t="s">
        <v>922</v>
      </c>
      <c r="L262" s="201" t="s">
        <v>950</v>
      </c>
      <c r="M262" s="227">
        <v>38.4</v>
      </c>
      <c r="N262" s="227">
        <v>38.167719306424303</v>
      </c>
      <c r="O262" s="227">
        <v>37.9354386128486</v>
      </c>
      <c r="P262" s="227">
        <v>37.703157919272897</v>
      </c>
      <c r="Q262" s="227">
        <v>37.470877225697201</v>
      </c>
      <c r="R262" s="227">
        <v>37.238596532121598</v>
      </c>
      <c r="S262" s="227">
        <v>37.006315838545902</v>
      </c>
      <c r="T262" s="227">
        <v>36.774035144970199</v>
      </c>
      <c r="U262" s="227">
        <v>36.541754451394503</v>
      </c>
      <c r="V262" s="227">
        <v>36.3094737578189</v>
      </c>
      <c r="W262" s="227">
        <v>36.178768118504102</v>
      </c>
      <c r="X262" s="227">
        <v>36.048062479189298</v>
      </c>
      <c r="Y262" s="227">
        <v>35.9173568398745</v>
      </c>
      <c r="Z262" s="227">
        <v>35.786651200559703</v>
      </c>
      <c r="AA262" s="227">
        <v>35.655945561244899</v>
      </c>
      <c r="AB262" s="227">
        <v>35.525239921930101</v>
      </c>
      <c r="AC262" s="227">
        <v>35.394534282615403</v>
      </c>
      <c r="AD262" s="227">
        <v>35.263828643300599</v>
      </c>
      <c r="AE262" s="227">
        <v>35.133123003985801</v>
      </c>
      <c r="AF262" s="227">
        <v>35.002417364670997</v>
      </c>
      <c r="AG262" s="227">
        <v>34.871711725356199</v>
      </c>
      <c r="AH262" s="227">
        <v>34.741006086041402</v>
      </c>
      <c r="AI262" s="227">
        <v>34.610300446726598</v>
      </c>
      <c r="AJ262" s="227">
        <v>34.4795948074119</v>
      </c>
      <c r="AK262" s="227">
        <v>34.348889168097102</v>
      </c>
      <c r="AL262" s="227">
        <v>34.218183528782298</v>
      </c>
      <c r="AM262" s="227">
        <v>34.0874778894675</v>
      </c>
      <c r="AN262" s="227">
        <v>33.956772250152703</v>
      </c>
      <c r="AO262" s="227">
        <v>33.826066610837898</v>
      </c>
      <c r="AP262" s="227">
        <v>33.695360971523101</v>
      </c>
    </row>
    <row r="263" spans="7:42" ht="14.25" customHeight="1" thickTop="1" x14ac:dyDescent="0.2">
      <c r="G263" s="143"/>
      <c r="H263" s="393"/>
      <c r="J263" s="347"/>
      <c r="K263" s="199" t="s">
        <v>926</v>
      </c>
      <c r="L263" s="199" t="s">
        <v>948</v>
      </c>
      <c r="M263" s="228">
        <v>30.3</v>
      </c>
      <c r="N263" s="228">
        <v>29.5668640609017</v>
      </c>
      <c r="O263" s="228">
        <v>28.8337281218035</v>
      </c>
      <c r="P263" s="228">
        <v>28.100592182705299</v>
      </c>
      <c r="Q263" s="228">
        <v>27.367456243606998</v>
      </c>
      <c r="R263" s="228">
        <v>26.634320304508801</v>
      </c>
      <c r="S263" s="228">
        <v>25.9011843654106</v>
      </c>
      <c r="T263" s="228">
        <v>25.168048426312399</v>
      </c>
      <c r="U263" s="228">
        <v>24.434912487214099</v>
      </c>
      <c r="V263" s="228">
        <v>23.701776548115902</v>
      </c>
      <c r="W263" s="228">
        <v>23.2892368740286</v>
      </c>
      <c r="X263" s="228">
        <v>22.876697199941301</v>
      </c>
      <c r="Y263" s="228">
        <v>22.464157525853999</v>
      </c>
      <c r="Z263" s="228">
        <v>22.0516178517667</v>
      </c>
      <c r="AA263" s="228">
        <v>21.639078177679401</v>
      </c>
      <c r="AB263" s="228">
        <v>21.226538503592099</v>
      </c>
      <c r="AC263" s="228">
        <v>20.813998829504801</v>
      </c>
      <c r="AD263" s="228">
        <v>20.401459155417498</v>
      </c>
      <c r="AE263" s="228">
        <v>19.9889194813302</v>
      </c>
      <c r="AF263" s="228">
        <v>19.576379807243001</v>
      </c>
      <c r="AG263" s="228">
        <v>19.163840133155698</v>
      </c>
      <c r="AH263" s="228">
        <v>18.7513004590684</v>
      </c>
      <c r="AI263" s="228">
        <v>18.338760784981101</v>
      </c>
      <c r="AJ263" s="228">
        <v>17.926221110893799</v>
      </c>
      <c r="AK263" s="228">
        <v>17.5136814368065</v>
      </c>
      <c r="AL263" s="228">
        <v>17.101141762719202</v>
      </c>
      <c r="AM263" s="228">
        <v>16.6886020886319</v>
      </c>
      <c r="AN263" s="228">
        <v>16.276062414544601</v>
      </c>
      <c r="AO263" s="228">
        <v>15.8635227404573</v>
      </c>
      <c r="AP263" s="228">
        <v>15.45098306637</v>
      </c>
    </row>
    <row r="264" spans="7:42" ht="14.25" customHeight="1" x14ac:dyDescent="0.2">
      <c r="G264" s="143"/>
      <c r="H264" s="393"/>
      <c r="J264" s="347"/>
      <c r="K264" s="140" t="s">
        <v>926</v>
      </c>
      <c r="L264" s="190" t="s">
        <v>949</v>
      </c>
      <c r="M264" s="226">
        <v>30.3</v>
      </c>
      <c r="N264" s="226">
        <v>29.933333333333302</v>
      </c>
      <c r="O264" s="226">
        <v>29.566666666666599</v>
      </c>
      <c r="P264" s="226">
        <v>29.2</v>
      </c>
      <c r="Q264" s="226">
        <v>28.8333333333333</v>
      </c>
      <c r="R264" s="226">
        <v>28.466666666666601</v>
      </c>
      <c r="S264" s="226">
        <v>28.1</v>
      </c>
      <c r="T264" s="226">
        <v>27.733333333333299</v>
      </c>
      <c r="U264" s="226">
        <v>27.3666666666666</v>
      </c>
      <c r="V264" s="226">
        <v>27</v>
      </c>
      <c r="W264" s="226">
        <v>26.815000000000001</v>
      </c>
      <c r="X264" s="226">
        <v>26.63</v>
      </c>
      <c r="Y264" s="226">
        <v>26.445</v>
      </c>
      <c r="Z264" s="226">
        <v>26.26</v>
      </c>
      <c r="AA264" s="226">
        <v>26.074999999999999</v>
      </c>
      <c r="AB264" s="226">
        <v>25.89</v>
      </c>
      <c r="AC264" s="226">
        <v>25.704999999999998</v>
      </c>
      <c r="AD264" s="226">
        <v>25.52</v>
      </c>
      <c r="AE264" s="226">
        <v>25.335000000000001</v>
      </c>
      <c r="AF264" s="226">
        <v>25.15</v>
      </c>
      <c r="AG264" s="226">
        <v>24.965</v>
      </c>
      <c r="AH264" s="226">
        <v>24.78</v>
      </c>
      <c r="AI264" s="226">
        <v>24.594999999999999</v>
      </c>
      <c r="AJ264" s="226">
        <v>24.41</v>
      </c>
      <c r="AK264" s="226">
        <v>24.225000000000001</v>
      </c>
      <c r="AL264" s="226">
        <v>24.04</v>
      </c>
      <c r="AM264" s="226">
        <v>23.855</v>
      </c>
      <c r="AN264" s="226">
        <v>23.67</v>
      </c>
      <c r="AO264" s="226">
        <v>23.484999999999999</v>
      </c>
      <c r="AP264" s="226">
        <v>23.3</v>
      </c>
    </row>
    <row r="265" spans="7:42" ht="14.25" customHeight="1" thickBot="1" x14ac:dyDescent="0.25">
      <c r="G265" s="143"/>
      <c r="H265" s="393"/>
      <c r="J265" s="394"/>
      <c r="K265" s="201" t="s">
        <v>926</v>
      </c>
      <c r="L265" s="201" t="s">
        <v>950</v>
      </c>
      <c r="M265" s="227">
        <v>30.3</v>
      </c>
      <c r="N265" s="227">
        <v>30.1167160152254</v>
      </c>
      <c r="O265" s="227">
        <v>29.933432030450799</v>
      </c>
      <c r="P265" s="227">
        <v>29.750148045676301</v>
      </c>
      <c r="Q265" s="227">
        <v>29.5668640609017</v>
      </c>
      <c r="R265" s="227">
        <v>29.383580076127199</v>
      </c>
      <c r="S265" s="227">
        <v>29.200296091352602</v>
      </c>
      <c r="T265" s="227">
        <v>29.0170121065781</v>
      </c>
      <c r="U265" s="227">
        <v>28.8337281218035</v>
      </c>
      <c r="V265" s="227">
        <v>28.650444137028899</v>
      </c>
      <c r="W265" s="227">
        <v>28.547309218507099</v>
      </c>
      <c r="X265" s="227">
        <v>28.444174299985299</v>
      </c>
      <c r="Y265" s="227">
        <v>28.341039381463499</v>
      </c>
      <c r="Z265" s="227">
        <v>28.2379044629416</v>
      </c>
      <c r="AA265" s="227">
        <v>28.1347695444198</v>
      </c>
      <c r="AB265" s="227">
        <v>28.031634625898</v>
      </c>
      <c r="AC265" s="227">
        <v>27.928499707376201</v>
      </c>
      <c r="AD265" s="227">
        <v>27.825364788854401</v>
      </c>
      <c r="AE265" s="227">
        <v>27.722229870332502</v>
      </c>
      <c r="AF265" s="227">
        <v>27.619094951810698</v>
      </c>
      <c r="AG265" s="227">
        <v>27.515960033288899</v>
      </c>
      <c r="AH265" s="227">
        <v>27.412825114767099</v>
      </c>
      <c r="AI265" s="227">
        <v>27.309690196245199</v>
      </c>
      <c r="AJ265" s="227">
        <v>27.2065552777234</v>
      </c>
      <c r="AK265" s="227">
        <v>27.1034203592016</v>
      </c>
      <c r="AL265" s="227">
        <v>27.0002854406798</v>
      </c>
      <c r="AM265" s="227">
        <v>26.897150522157901</v>
      </c>
      <c r="AN265" s="227">
        <v>26.794015603636101</v>
      </c>
      <c r="AO265" s="227">
        <v>26.690880685114301</v>
      </c>
      <c r="AP265" s="227">
        <v>26.587745766592501</v>
      </c>
    </row>
    <row r="266" spans="7:42" ht="14.25" customHeight="1" thickTop="1" x14ac:dyDescent="0.2">
      <c r="G266" s="143"/>
      <c r="H266" s="393"/>
      <c r="J266" s="206"/>
      <c r="K266" s="140"/>
      <c r="L266" s="140"/>
      <c r="M266" s="229"/>
      <c r="N266" s="229"/>
      <c r="O266" s="229"/>
      <c r="P266" s="229"/>
      <c r="Q266" s="229"/>
      <c r="R266" s="229"/>
      <c r="S266" s="229"/>
      <c r="T266" s="229"/>
      <c r="U266" s="229"/>
      <c r="V266" s="229"/>
      <c r="W266" s="229"/>
      <c r="X266" s="229"/>
      <c r="Y266" s="229"/>
      <c r="Z266" s="229"/>
      <c r="AA266" s="229"/>
      <c r="AB266" s="229"/>
      <c r="AC266" s="229"/>
      <c r="AD266" s="229"/>
      <c r="AE266" s="229"/>
      <c r="AF266" s="229"/>
      <c r="AG266" s="229"/>
      <c r="AH266" s="229"/>
      <c r="AI266" s="229"/>
      <c r="AJ266" s="229"/>
      <c r="AK266" s="229"/>
      <c r="AL266" s="229"/>
      <c r="AM266" s="229"/>
      <c r="AN266" s="229"/>
      <c r="AO266" s="229"/>
      <c r="AP266" s="229"/>
    </row>
    <row r="267" spans="7:42" ht="14.25" customHeight="1" x14ac:dyDescent="0.2">
      <c r="G267" s="143"/>
      <c r="H267" s="393"/>
      <c r="M267" s="127">
        <v>2021</v>
      </c>
      <c r="N267" s="127">
        <v>2022</v>
      </c>
      <c r="O267" s="127">
        <v>2023</v>
      </c>
      <c r="P267" s="127">
        <v>2024</v>
      </c>
      <c r="Q267" s="127">
        <v>2025</v>
      </c>
      <c r="R267" s="127">
        <v>2026</v>
      </c>
      <c r="S267" s="127">
        <v>2027</v>
      </c>
      <c r="T267" s="127">
        <v>2028</v>
      </c>
      <c r="U267" s="127">
        <v>2029</v>
      </c>
      <c r="V267" s="127">
        <v>2030</v>
      </c>
      <c r="W267" s="127">
        <v>2031</v>
      </c>
      <c r="X267" s="127">
        <v>2032</v>
      </c>
      <c r="Y267" s="127">
        <v>2033</v>
      </c>
      <c r="Z267" s="127">
        <v>2034</v>
      </c>
      <c r="AA267" s="127">
        <v>2035</v>
      </c>
      <c r="AB267" s="127">
        <v>2036</v>
      </c>
      <c r="AC267" s="127">
        <v>2037</v>
      </c>
      <c r="AD267" s="127">
        <v>2038</v>
      </c>
      <c r="AE267" s="127">
        <v>2039</v>
      </c>
      <c r="AF267" s="127">
        <v>2040</v>
      </c>
      <c r="AG267" s="127">
        <v>2041</v>
      </c>
      <c r="AH267" s="127">
        <v>2042</v>
      </c>
      <c r="AI267" s="127">
        <v>2043</v>
      </c>
      <c r="AJ267" s="127">
        <v>2044</v>
      </c>
      <c r="AK267" s="127">
        <v>2045</v>
      </c>
      <c r="AL267" s="127">
        <v>2046</v>
      </c>
      <c r="AM267" s="127">
        <v>2047</v>
      </c>
      <c r="AN267" s="127">
        <v>2048</v>
      </c>
      <c r="AO267" s="127">
        <v>2049</v>
      </c>
      <c r="AP267" s="127">
        <v>2050</v>
      </c>
    </row>
    <row r="268" spans="7:42" ht="14.25" customHeight="1" x14ac:dyDescent="0.2">
      <c r="G268" s="143"/>
      <c r="H268" s="393"/>
      <c r="J268" s="346" t="s">
        <v>970</v>
      </c>
      <c r="K268" s="199" t="s">
        <v>893</v>
      </c>
      <c r="L268" s="199" t="s">
        <v>948</v>
      </c>
      <c r="M268" s="230">
        <v>0</v>
      </c>
      <c r="N268" s="230">
        <v>0</v>
      </c>
      <c r="O268" s="230">
        <v>0</v>
      </c>
      <c r="P268" s="230">
        <v>0</v>
      </c>
      <c r="Q268" s="230">
        <v>0</v>
      </c>
      <c r="R268" s="230">
        <v>0</v>
      </c>
      <c r="S268" s="230">
        <v>0</v>
      </c>
      <c r="T268" s="230">
        <v>0</v>
      </c>
      <c r="U268" s="230">
        <v>0</v>
      </c>
      <c r="V268" s="230">
        <v>0</v>
      </c>
      <c r="W268" s="230">
        <v>0</v>
      </c>
      <c r="X268" s="230">
        <v>0</v>
      </c>
      <c r="Y268" s="230">
        <v>0</v>
      </c>
      <c r="Z268" s="230">
        <v>0</v>
      </c>
      <c r="AA268" s="230">
        <v>0</v>
      </c>
      <c r="AB268" s="230">
        <v>0</v>
      </c>
      <c r="AC268" s="230">
        <v>0</v>
      </c>
      <c r="AD268" s="230">
        <v>0</v>
      </c>
      <c r="AE268" s="230">
        <v>0</v>
      </c>
      <c r="AF268" s="230">
        <v>0</v>
      </c>
      <c r="AG268" s="230">
        <v>0</v>
      </c>
      <c r="AH268" s="230">
        <v>0</v>
      </c>
      <c r="AI268" s="230">
        <v>0</v>
      </c>
      <c r="AJ268" s="230">
        <v>0</v>
      </c>
      <c r="AK268" s="230">
        <v>0</v>
      </c>
      <c r="AL268" s="230">
        <v>0</v>
      </c>
      <c r="AM268" s="230">
        <v>0</v>
      </c>
      <c r="AN268" s="230">
        <v>0</v>
      </c>
      <c r="AO268" s="230">
        <v>0</v>
      </c>
      <c r="AP268" s="230">
        <v>0</v>
      </c>
    </row>
    <row r="269" spans="7:42" ht="14.25" customHeight="1" x14ac:dyDescent="0.2">
      <c r="G269" s="143"/>
      <c r="H269" s="393"/>
      <c r="J269" s="347"/>
      <c r="K269" s="140" t="s">
        <v>893</v>
      </c>
      <c r="L269" s="190" t="s">
        <v>949</v>
      </c>
      <c r="M269" s="231">
        <v>0</v>
      </c>
      <c r="N269" s="231">
        <v>0</v>
      </c>
      <c r="O269" s="231">
        <v>0</v>
      </c>
      <c r="P269" s="231">
        <v>0</v>
      </c>
      <c r="Q269" s="231">
        <v>0</v>
      </c>
      <c r="R269" s="231">
        <v>0</v>
      </c>
      <c r="S269" s="231">
        <v>0</v>
      </c>
      <c r="T269" s="231">
        <v>0</v>
      </c>
      <c r="U269" s="231">
        <v>0</v>
      </c>
      <c r="V269" s="231">
        <v>0</v>
      </c>
      <c r="W269" s="231">
        <v>0</v>
      </c>
      <c r="X269" s="231">
        <v>0</v>
      </c>
      <c r="Y269" s="231">
        <v>0</v>
      </c>
      <c r="Z269" s="231">
        <v>0</v>
      </c>
      <c r="AA269" s="231">
        <v>0</v>
      </c>
      <c r="AB269" s="231">
        <v>0</v>
      </c>
      <c r="AC269" s="231">
        <v>0</v>
      </c>
      <c r="AD269" s="231">
        <v>0</v>
      </c>
      <c r="AE269" s="231">
        <v>0</v>
      </c>
      <c r="AF269" s="231">
        <v>0</v>
      </c>
      <c r="AG269" s="231">
        <v>0</v>
      </c>
      <c r="AH269" s="231">
        <v>0</v>
      </c>
      <c r="AI269" s="231">
        <v>0</v>
      </c>
      <c r="AJ269" s="231">
        <v>0</v>
      </c>
      <c r="AK269" s="231">
        <v>0</v>
      </c>
      <c r="AL269" s="231">
        <v>0</v>
      </c>
      <c r="AM269" s="231">
        <v>0</v>
      </c>
      <c r="AN269" s="231">
        <v>0</v>
      </c>
      <c r="AO269" s="231">
        <v>0</v>
      </c>
      <c r="AP269" s="231">
        <v>0</v>
      </c>
    </row>
    <row r="270" spans="7:42" ht="14.25" customHeight="1" thickBot="1" x14ac:dyDescent="0.25">
      <c r="G270" s="143"/>
      <c r="H270" s="393"/>
      <c r="J270" s="347"/>
      <c r="K270" s="201" t="s">
        <v>893</v>
      </c>
      <c r="L270" s="201" t="s">
        <v>950</v>
      </c>
      <c r="M270" s="232">
        <v>0</v>
      </c>
      <c r="N270" s="232">
        <v>0</v>
      </c>
      <c r="O270" s="232">
        <v>0</v>
      </c>
      <c r="P270" s="232">
        <v>0</v>
      </c>
      <c r="Q270" s="232">
        <v>0</v>
      </c>
      <c r="R270" s="232">
        <v>0</v>
      </c>
      <c r="S270" s="232">
        <v>0</v>
      </c>
      <c r="T270" s="232">
        <v>0</v>
      </c>
      <c r="U270" s="232">
        <v>0</v>
      </c>
      <c r="V270" s="232">
        <v>0</v>
      </c>
      <c r="W270" s="232">
        <v>0</v>
      </c>
      <c r="X270" s="232">
        <v>0</v>
      </c>
      <c r="Y270" s="232">
        <v>0</v>
      </c>
      <c r="Z270" s="232">
        <v>0</v>
      </c>
      <c r="AA270" s="232">
        <v>0</v>
      </c>
      <c r="AB270" s="232">
        <v>0</v>
      </c>
      <c r="AC270" s="232">
        <v>0</v>
      </c>
      <c r="AD270" s="232">
        <v>0</v>
      </c>
      <c r="AE270" s="232">
        <v>0</v>
      </c>
      <c r="AF270" s="232">
        <v>0</v>
      </c>
      <c r="AG270" s="232">
        <v>0</v>
      </c>
      <c r="AH270" s="232">
        <v>0</v>
      </c>
      <c r="AI270" s="232">
        <v>0</v>
      </c>
      <c r="AJ270" s="232">
        <v>0</v>
      </c>
      <c r="AK270" s="232">
        <v>0</v>
      </c>
      <c r="AL270" s="232">
        <v>0</v>
      </c>
      <c r="AM270" s="232">
        <v>0</v>
      </c>
      <c r="AN270" s="232">
        <v>0</v>
      </c>
      <c r="AO270" s="232">
        <v>0</v>
      </c>
      <c r="AP270" s="232">
        <v>0</v>
      </c>
    </row>
    <row r="271" spans="7:42" ht="14.25" customHeight="1" thickTop="1" x14ac:dyDescent="0.2">
      <c r="G271" s="143"/>
      <c r="H271" s="393"/>
      <c r="J271" s="347"/>
      <c r="K271" s="199" t="s">
        <v>899</v>
      </c>
      <c r="L271" s="199" t="s">
        <v>948</v>
      </c>
      <c r="M271" s="233">
        <v>0</v>
      </c>
      <c r="N271" s="233">
        <v>0</v>
      </c>
      <c r="O271" s="233">
        <v>0</v>
      </c>
      <c r="P271" s="233">
        <v>0</v>
      </c>
      <c r="Q271" s="233">
        <v>0</v>
      </c>
      <c r="R271" s="233">
        <v>0</v>
      </c>
      <c r="S271" s="233">
        <v>0</v>
      </c>
      <c r="T271" s="233">
        <v>0</v>
      </c>
      <c r="U271" s="233">
        <v>0</v>
      </c>
      <c r="V271" s="233">
        <v>0</v>
      </c>
      <c r="W271" s="233">
        <v>0</v>
      </c>
      <c r="X271" s="233">
        <v>0</v>
      </c>
      <c r="Y271" s="233">
        <v>0</v>
      </c>
      <c r="Z271" s="233">
        <v>0</v>
      </c>
      <c r="AA271" s="233">
        <v>0</v>
      </c>
      <c r="AB271" s="233">
        <v>0</v>
      </c>
      <c r="AC271" s="233">
        <v>0</v>
      </c>
      <c r="AD271" s="233">
        <v>0</v>
      </c>
      <c r="AE271" s="233">
        <v>0</v>
      </c>
      <c r="AF271" s="233">
        <v>0</v>
      </c>
      <c r="AG271" s="233">
        <v>0</v>
      </c>
      <c r="AH271" s="233">
        <v>0</v>
      </c>
      <c r="AI271" s="233">
        <v>0</v>
      </c>
      <c r="AJ271" s="233">
        <v>0</v>
      </c>
      <c r="AK271" s="233">
        <v>0</v>
      </c>
      <c r="AL271" s="233">
        <v>0</v>
      </c>
      <c r="AM271" s="233">
        <v>0</v>
      </c>
      <c r="AN271" s="233">
        <v>0</v>
      </c>
      <c r="AO271" s="233">
        <v>0</v>
      </c>
      <c r="AP271" s="233">
        <v>0</v>
      </c>
    </row>
    <row r="272" spans="7:42" ht="14.25" customHeight="1" x14ac:dyDescent="0.2">
      <c r="G272" s="143"/>
      <c r="H272" s="393"/>
      <c r="J272" s="347"/>
      <c r="K272" s="140" t="s">
        <v>899</v>
      </c>
      <c r="L272" s="190" t="s">
        <v>949</v>
      </c>
      <c r="M272" s="231">
        <v>0</v>
      </c>
      <c r="N272" s="231">
        <v>0</v>
      </c>
      <c r="O272" s="231">
        <v>0</v>
      </c>
      <c r="P272" s="231">
        <v>0</v>
      </c>
      <c r="Q272" s="231">
        <v>0</v>
      </c>
      <c r="R272" s="231">
        <v>0</v>
      </c>
      <c r="S272" s="231">
        <v>0</v>
      </c>
      <c r="T272" s="231">
        <v>0</v>
      </c>
      <c r="U272" s="231">
        <v>0</v>
      </c>
      <c r="V272" s="231">
        <v>0</v>
      </c>
      <c r="W272" s="231">
        <v>0</v>
      </c>
      <c r="X272" s="231">
        <v>0</v>
      </c>
      <c r="Y272" s="231">
        <v>0</v>
      </c>
      <c r="Z272" s="231">
        <v>0</v>
      </c>
      <c r="AA272" s="231">
        <v>0</v>
      </c>
      <c r="AB272" s="231">
        <v>0</v>
      </c>
      <c r="AC272" s="231">
        <v>0</v>
      </c>
      <c r="AD272" s="231">
        <v>0</v>
      </c>
      <c r="AE272" s="231">
        <v>0</v>
      </c>
      <c r="AF272" s="231">
        <v>0</v>
      </c>
      <c r="AG272" s="231">
        <v>0</v>
      </c>
      <c r="AH272" s="231">
        <v>0</v>
      </c>
      <c r="AI272" s="231">
        <v>0</v>
      </c>
      <c r="AJ272" s="231">
        <v>0</v>
      </c>
      <c r="AK272" s="231">
        <v>0</v>
      </c>
      <c r="AL272" s="231">
        <v>0</v>
      </c>
      <c r="AM272" s="231">
        <v>0</v>
      </c>
      <c r="AN272" s="231">
        <v>0</v>
      </c>
      <c r="AO272" s="231">
        <v>0</v>
      </c>
      <c r="AP272" s="231">
        <v>0</v>
      </c>
    </row>
    <row r="273" spans="7:42" ht="14.25" customHeight="1" thickBot="1" x14ac:dyDescent="0.25">
      <c r="G273" s="143"/>
      <c r="H273" s="393"/>
      <c r="J273" s="347"/>
      <c r="K273" s="201" t="s">
        <v>899</v>
      </c>
      <c r="L273" s="201" t="s">
        <v>950</v>
      </c>
      <c r="M273" s="232">
        <v>0</v>
      </c>
      <c r="N273" s="232">
        <v>0</v>
      </c>
      <c r="O273" s="232">
        <v>0</v>
      </c>
      <c r="P273" s="232">
        <v>0</v>
      </c>
      <c r="Q273" s="232">
        <v>0</v>
      </c>
      <c r="R273" s="232">
        <v>0</v>
      </c>
      <c r="S273" s="232">
        <v>0</v>
      </c>
      <c r="T273" s="232">
        <v>0</v>
      </c>
      <c r="U273" s="232">
        <v>0</v>
      </c>
      <c r="V273" s="232">
        <v>0</v>
      </c>
      <c r="W273" s="232">
        <v>0</v>
      </c>
      <c r="X273" s="232">
        <v>0</v>
      </c>
      <c r="Y273" s="232">
        <v>0</v>
      </c>
      <c r="Z273" s="232">
        <v>0</v>
      </c>
      <c r="AA273" s="232">
        <v>0</v>
      </c>
      <c r="AB273" s="232">
        <v>0</v>
      </c>
      <c r="AC273" s="232">
        <v>0</v>
      </c>
      <c r="AD273" s="232">
        <v>0</v>
      </c>
      <c r="AE273" s="232">
        <v>0</v>
      </c>
      <c r="AF273" s="232">
        <v>0</v>
      </c>
      <c r="AG273" s="232">
        <v>0</v>
      </c>
      <c r="AH273" s="232">
        <v>0</v>
      </c>
      <c r="AI273" s="232">
        <v>0</v>
      </c>
      <c r="AJ273" s="232">
        <v>0</v>
      </c>
      <c r="AK273" s="232">
        <v>0</v>
      </c>
      <c r="AL273" s="232">
        <v>0</v>
      </c>
      <c r="AM273" s="232">
        <v>0</v>
      </c>
      <c r="AN273" s="232">
        <v>0</v>
      </c>
      <c r="AO273" s="232">
        <v>0</v>
      </c>
      <c r="AP273" s="232">
        <v>0</v>
      </c>
    </row>
    <row r="274" spans="7:42" ht="14.25" customHeight="1" thickTop="1" x14ac:dyDescent="0.2">
      <c r="G274" s="143"/>
      <c r="H274" s="393"/>
      <c r="J274" s="347"/>
      <c r="K274" s="199" t="s">
        <v>903</v>
      </c>
      <c r="L274" s="199" t="s">
        <v>948</v>
      </c>
      <c r="M274" s="233">
        <v>0</v>
      </c>
      <c r="N274" s="233">
        <v>0</v>
      </c>
      <c r="O274" s="233">
        <v>0</v>
      </c>
      <c r="P274" s="233">
        <v>0</v>
      </c>
      <c r="Q274" s="233">
        <v>0</v>
      </c>
      <c r="R274" s="233">
        <v>0</v>
      </c>
      <c r="S274" s="233">
        <v>0</v>
      </c>
      <c r="T274" s="233">
        <v>0</v>
      </c>
      <c r="U274" s="233">
        <v>0</v>
      </c>
      <c r="V274" s="233">
        <v>0</v>
      </c>
      <c r="W274" s="233">
        <v>0</v>
      </c>
      <c r="X274" s="233">
        <v>0</v>
      </c>
      <c r="Y274" s="233">
        <v>0</v>
      </c>
      <c r="Z274" s="233">
        <v>0</v>
      </c>
      <c r="AA274" s="233">
        <v>0</v>
      </c>
      <c r="AB274" s="233">
        <v>0</v>
      </c>
      <c r="AC274" s="233">
        <v>0</v>
      </c>
      <c r="AD274" s="233">
        <v>0</v>
      </c>
      <c r="AE274" s="233">
        <v>0</v>
      </c>
      <c r="AF274" s="233">
        <v>0</v>
      </c>
      <c r="AG274" s="233">
        <v>0</v>
      </c>
      <c r="AH274" s="233">
        <v>0</v>
      </c>
      <c r="AI274" s="233">
        <v>0</v>
      </c>
      <c r="AJ274" s="233">
        <v>0</v>
      </c>
      <c r="AK274" s="233">
        <v>0</v>
      </c>
      <c r="AL274" s="233">
        <v>0</v>
      </c>
      <c r="AM274" s="233">
        <v>0</v>
      </c>
      <c r="AN274" s="233">
        <v>0</v>
      </c>
      <c r="AO274" s="233">
        <v>0</v>
      </c>
      <c r="AP274" s="233">
        <v>0</v>
      </c>
    </row>
    <row r="275" spans="7:42" ht="14.25" customHeight="1" x14ac:dyDescent="0.2">
      <c r="G275" s="143"/>
      <c r="H275" s="393"/>
      <c r="J275" s="347"/>
      <c r="K275" s="140" t="s">
        <v>903</v>
      </c>
      <c r="L275" s="190" t="s">
        <v>949</v>
      </c>
      <c r="M275" s="231">
        <v>0</v>
      </c>
      <c r="N275" s="231">
        <v>0</v>
      </c>
      <c r="O275" s="231">
        <v>0</v>
      </c>
      <c r="P275" s="231">
        <v>0</v>
      </c>
      <c r="Q275" s="231">
        <v>0</v>
      </c>
      <c r="R275" s="231">
        <v>0</v>
      </c>
      <c r="S275" s="231">
        <v>0</v>
      </c>
      <c r="T275" s="231">
        <v>0</v>
      </c>
      <c r="U275" s="231">
        <v>0</v>
      </c>
      <c r="V275" s="231">
        <v>0</v>
      </c>
      <c r="W275" s="231">
        <v>0</v>
      </c>
      <c r="X275" s="231">
        <v>0</v>
      </c>
      <c r="Y275" s="231">
        <v>0</v>
      </c>
      <c r="Z275" s="231">
        <v>0</v>
      </c>
      <c r="AA275" s="231">
        <v>0</v>
      </c>
      <c r="AB275" s="231">
        <v>0</v>
      </c>
      <c r="AC275" s="231">
        <v>0</v>
      </c>
      <c r="AD275" s="231">
        <v>0</v>
      </c>
      <c r="AE275" s="231">
        <v>0</v>
      </c>
      <c r="AF275" s="231">
        <v>0</v>
      </c>
      <c r="AG275" s="231">
        <v>0</v>
      </c>
      <c r="AH275" s="231">
        <v>0</v>
      </c>
      <c r="AI275" s="231">
        <v>0</v>
      </c>
      <c r="AJ275" s="231">
        <v>0</v>
      </c>
      <c r="AK275" s="231">
        <v>0</v>
      </c>
      <c r="AL275" s="231">
        <v>0</v>
      </c>
      <c r="AM275" s="231">
        <v>0</v>
      </c>
      <c r="AN275" s="231">
        <v>0</v>
      </c>
      <c r="AO275" s="231">
        <v>0</v>
      </c>
      <c r="AP275" s="231">
        <v>0</v>
      </c>
    </row>
    <row r="276" spans="7:42" ht="14.25" customHeight="1" thickBot="1" x14ac:dyDescent="0.25">
      <c r="G276" s="143"/>
      <c r="H276" s="393"/>
      <c r="J276" s="347"/>
      <c r="K276" s="201" t="s">
        <v>903</v>
      </c>
      <c r="L276" s="201" t="s">
        <v>950</v>
      </c>
      <c r="M276" s="232">
        <v>0</v>
      </c>
      <c r="N276" s="232">
        <v>0</v>
      </c>
      <c r="O276" s="232">
        <v>0</v>
      </c>
      <c r="P276" s="232">
        <v>0</v>
      </c>
      <c r="Q276" s="232">
        <v>0</v>
      </c>
      <c r="R276" s="232">
        <v>0</v>
      </c>
      <c r="S276" s="232">
        <v>0</v>
      </c>
      <c r="T276" s="232">
        <v>0</v>
      </c>
      <c r="U276" s="232">
        <v>0</v>
      </c>
      <c r="V276" s="232">
        <v>0</v>
      </c>
      <c r="W276" s="232">
        <v>0</v>
      </c>
      <c r="X276" s="232">
        <v>0</v>
      </c>
      <c r="Y276" s="232">
        <v>0</v>
      </c>
      <c r="Z276" s="232">
        <v>0</v>
      </c>
      <c r="AA276" s="232">
        <v>0</v>
      </c>
      <c r="AB276" s="232">
        <v>0</v>
      </c>
      <c r="AC276" s="232">
        <v>0</v>
      </c>
      <c r="AD276" s="232">
        <v>0</v>
      </c>
      <c r="AE276" s="232">
        <v>0</v>
      </c>
      <c r="AF276" s="232">
        <v>0</v>
      </c>
      <c r="AG276" s="232">
        <v>0</v>
      </c>
      <c r="AH276" s="232">
        <v>0</v>
      </c>
      <c r="AI276" s="232">
        <v>0</v>
      </c>
      <c r="AJ276" s="232">
        <v>0</v>
      </c>
      <c r="AK276" s="232">
        <v>0</v>
      </c>
      <c r="AL276" s="232">
        <v>0</v>
      </c>
      <c r="AM276" s="232">
        <v>0</v>
      </c>
      <c r="AN276" s="232">
        <v>0</v>
      </c>
      <c r="AO276" s="232">
        <v>0</v>
      </c>
      <c r="AP276" s="232">
        <v>0</v>
      </c>
    </row>
    <row r="277" spans="7:42" ht="14.25" customHeight="1" thickTop="1" x14ac:dyDescent="0.2">
      <c r="G277" s="143"/>
      <c r="H277" s="393"/>
      <c r="J277" s="347"/>
      <c r="K277" s="199" t="s">
        <v>906</v>
      </c>
      <c r="L277" s="199" t="s">
        <v>948</v>
      </c>
      <c r="M277" s="233">
        <v>0</v>
      </c>
      <c r="N277" s="233">
        <v>0</v>
      </c>
      <c r="O277" s="233">
        <v>0</v>
      </c>
      <c r="P277" s="233">
        <v>0</v>
      </c>
      <c r="Q277" s="233">
        <v>0</v>
      </c>
      <c r="R277" s="233">
        <v>0</v>
      </c>
      <c r="S277" s="233">
        <v>0</v>
      </c>
      <c r="T277" s="233">
        <v>0</v>
      </c>
      <c r="U277" s="233">
        <v>0</v>
      </c>
      <c r="V277" s="233">
        <v>0</v>
      </c>
      <c r="W277" s="233">
        <v>0</v>
      </c>
      <c r="X277" s="233">
        <v>0</v>
      </c>
      <c r="Y277" s="233">
        <v>0</v>
      </c>
      <c r="Z277" s="233">
        <v>0</v>
      </c>
      <c r="AA277" s="233">
        <v>0</v>
      </c>
      <c r="AB277" s="233">
        <v>0</v>
      </c>
      <c r="AC277" s="233">
        <v>0</v>
      </c>
      <c r="AD277" s="233">
        <v>0</v>
      </c>
      <c r="AE277" s="233">
        <v>0</v>
      </c>
      <c r="AF277" s="233">
        <v>0</v>
      </c>
      <c r="AG277" s="233">
        <v>0</v>
      </c>
      <c r="AH277" s="233">
        <v>0</v>
      </c>
      <c r="AI277" s="233">
        <v>0</v>
      </c>
      <c r="AJ277" s="233">
        <v>0</v>
      </c>
      <c r="AK277" s="233">
        <v>0</v>
      </c>
      <c r="AL277" s="233">
        <v>0</v>
      </c>
      <c r="AM277" s="233">
        <v>0</v>
      </c>
      <c r="AN277" s="233">
        <v>0</v>
      </c>
      <c r="AO277" s="233">
        <v>0</v>
      </c>
      <c r="AP277" s="233">
        <v>0</v>
      </c>
    </row>
    <row r="278" spans="7:42" ht="14.25" customHeight="1" x14ac:dyDescent="0.2">
      <c r="G278" s="143"/>
      <c r="H278" s="393"/>
      <c r="J278" s="347"/>
      <c r="K278" s="140" t="s">
        <v>906</v>
      </c>
      <c r="L278" s="190" t="s">
        <v>949</v>
      </c>
      <c r="M278" s="231">
        <v>0</v>
      </c>
      <c r="N278" s="231">
        <v>0</v>
      </c>
      <c r="O278" s="231">
        <v>0</v>
      </c>
      <c r="P278" s="231">
        <v>0</v>
      </c>
      <c r="Q278" s="231">
        <v>0</v>
      </c>
      <c r="R278" s="231">
        <v>0</v>
      </c>
      <c r="S278" s="231">
        <v>0</v>
      </c>
      <c r="T278" s="231">
        <v>0</v>
      </c>
      <c r="U278" s="231">
        <v>0</v>
      </c>
      <c r="V278" s="231">
        <v>0</v>
      </c>
      <c r="W278" s="231">
        <v>0</v>
      </c>
      <c r="X278" s="231">
        <v>0</v>
      </c>
      <c r="Y278" s="231">
        <v>0</v>
      </c>
      <c r="Z278" s="231">
        <v>0</v>
      </c>
      <c r="AA278" s="231">
        <v>0</v>
      </c>
      <c r="AB278" s="231">
        <v>0</v>
      </c>
      <c r="AC278" s="231">
        <v>0</v>
      </c>
      <c r="AD278" s="231">
        <v>0</v>
      </c>
      <c r="AE278" s="231">
        <v>0</v>
      </c>
      <c r="AF278" s="231">
        <v>0</v>
      </c>
      <c r="AG278" s="231">
        <v>0</v>
      </c>
      <c r="AH278" s="231">
        <v>0</v>
      </c>
      <c r="AI278" s="231">
        <v>0</v>
      </c>
      <c r="AJ278" s="231">
        <v>0</v>
      </c>
      <c r="AK278" s="231">
        <v>0</v>
      </c>
      <c r="AL278" s="231">
        <v>0</v>
      </c>
      <c r="AM278" s="231">
        <v>0</v>
      </c>
      <c r="AN278" s="231">
        <v>0</v>
      </c>
      <c r="AO278" s="231">
        <v>0</v>
      </c>
      <c r="AP278" s="231">
        <v>0</v>
      </c>
    </row>
    <row r="279" spans="7:42" ht="14.25" customHeight="1" thickBot="1" x14ac:dyDescent="0.25">
      <c r="G279" s="143"/>
      <c r="H279" s="393"/>
      <c r="J279" s="347"/>
      <c r="K279" s="201" t="s">
        <v>906</v>
      </c>
      <c r="L279" s="201" t="s">
        <v>950</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7:42" ht="14.25" customHeight="1" thickTop="1" x14ac:dyDescent="0.2">
      <c r="G280" s="143"/>
      <c r="H280" s="393"/>
      <c r="J280" s="347"/>
      <c r="K280" s="199" t="s">
        <v>909</v>
      </c>
      <c r="L280" s="199" t="s">
        <v>948</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row>
    <row r="281" spans="7:42" ht="14.25" customHeight="1" x14ac:dyDescent="0.2">
      <c r="G281" s="143"/>
      <c r="H281" s="393"/>
      <c r="J281" s="347"/>
      <c r="K281" s="140" t="s">
        <v>909</v>
      </c>
      <c r="L281" s="190" t="s">
        <v>949</v>
      </c>
      <c r="M281" s="231">
        <v>0</v>
      </c>
      <c r="N281" s="231">
        <v>0</v>
      </c>
      <c r="O281" s="231">
        <v>0</v>
      </c>
      <c r="P281" s="231">
        <v>0</v>
      </c>
      <c r="Q281" s="231">
        <v>0</v>
      </c>
      <c r="R281" s="231">
        <v>0</v>
      </c>
      <c r="S281" s="231">
        <v>0</v>
      </c>
      <c r="T281" s="231">
        <v>0</v>
      </c>
      <c r="U281" s="231">
        <v>0</v>
      </c>
      <c r="V281" s="231">
        <v>0</v>
      </c>
      <c r="W281" s="231">
        <v>0</v>
      </c>
      <c r="X281" s="231">
        <v>0</v>
      </c>
      <c r="Y281" s="231">
        <v>0</v>
      </c>
      <c r="Z281" s="231">
        <v>0</v>
      </c>
      <c r="AA281" s="231">
        <v>0</v>
      </c>
      <c r="AB281" s="231">
        <v>0</v>
      </c>
      <c r="AC281" s="231">
        <v>0</v>
      </c>
      <c r="AD281" s="231">
        <v>0</v>
      </c>
      <c r="AE281" s="231">
        <v>0</v>
      </c>
      <c r="AF281" s="231">
        <v>0</v>
      </c>
      <c r="AG281" s="231">
        <v>0</v>
      </c>
      <c r="AH281" s="231">
        <v>0</v>
      </c>
      <c r="AI281" s="231">
        <v>0</v>
      </c>
      <c r="AJ281" s="231">
        <v>0</v>
      </c>
      <c r="AK281" s="231">
        <v>0</v>
      </c>
      <c r="AL281" s="231">
        <v>0</v>
      </c>
      <c r="AM281" s="231">
        <v>0</v>
      </c>
      <c r="AN281" s="231">
        <v>0</v>
      </c>
      <c r="AO281" s="231">
        <v>0</v>
      </c>
      <c r="AP281" s="231">
        <v>0</v>
      </c>
    </row>
    <row r="282" spans="7:42" ht="14.25" customHeight="1" thickBot="1" x14ac:dyDescent="0.25">
      <c r="G282" s="143"/>
      <c r="H282" s="393"/>
      <c r="J282" s="347"/>
      <c r="K282" s="201" t="s">
        <v>909</v>
      </c>
      <c r="L282" s="201" t="s">
        <v>950</v>
      </c>
      <c r="M282" s="232">
        <v>0</v>
      </c>
      <c r="N282" s="232">
        <v>0</v>
      </c>
      <c r="O282" s="232">
        <v>0</v>
      </c>
      <c r="P282" s="232">
        <v>0</v>
      </c>
      <c r="Q282" s="232">
        <v>0</v>
      </c>
      <c r="R282" s="232">
        <v>0</v>
      </c>
      <c r="S282" s="232">
        <v>0</v>
      </c>
      <c r="T282" s="232">
        <v>0</v>
      </c>
      <c r="U282" s="232">
        <v>0</v>
      </c>
      <c r="V282" s="232">
        <v>0</v>
      </c>
      <c r="W282" s="232">
        <v>0</v>
      </c>
      <c r="X282" s="232">
        <v>0</v>
      </c>
      <c r="Y282" s="232">
        <v>0</v>
      </c>
      <c r="Z282" s="232">
        <v>0</v>
      </c>
      <c r="AA282" s="232">
        <v>0</v>
      </c>
      <c r="AB282" s="232">
        <v>0</v>
      </c>
      <c r="AC282" s="232">
        <v>0</v>
      </c>
      <c r="AD282" s="232">
        <v>0</v>
      </c>
      <c r="AE282" s="232">
        <v>0</v>
      </c>
      <c r="AF282" s="232">
        <v>0</v>
      </c>
      <c r="AG282" s="232">
        <v>0</v>
      </c>
      <c r="AH282" s="232">
        <v>0</v>
      </c>
      <c r="AI282" s="232">
        <v>0</v>
      </c>
      <c r="AJ282" s="232">
        <v>0</v>
      </c>
      <c r="AK282" s="232">
        <v>0</v>
      </c>
      <c r="AL282" s="232">
        <v>0</v>
      </c>
      <c r="AM282" s="232">
        <v>0</v>
      </c>
      <c r="AN282" s="232">
        <v>0</v>
      </c>
      <c r="AO282" s="232">
        <v>0</v>
      </c>
      <c r="AP282" s="232">
        <v>0</v>
      </c>
    </row>
    <row r="283" spans="7:42" ht="14.25" customHeight="1" thickTop="1" x14ac:dyDescent="0.2">
      <c r="G283" s="143"/>
      <c r="H283" s="393"/>
      <c r="J283" s="347"/>
      <c r="K283" s="199" t="s">
        <v>912</v>
      </c>
      <c r="L283" s="199" t="s">
        <v>948</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row>
    <row r="284" spans="7:42" ht="14.25" customHeight="1" x14ac:dyDescent="0.2">
      <c r="G284" s="143"/>
      <c r="H284" s="393"/>
      <c r="J284" s="347"/>
      <c r="K284" s="140" t="s">
        <v>912</v>
      </c>
      <c r="L284" s="190" t="s">
        <v>949</v>
      </c>
      <c r="M284" s="231">
        <v>0</v>
      </c>
      <c r="N284" s="231">
        <v>0</v>
      </c>
      <c r="O284" s="231">
        <v>0</v>
      </c>
      <c r="P284" s="231">
        <v>0</v>
      </c>
      <c r="Q284" s="231">
        <v>0</v>
      </c>
      <c r="R284" s="231">
        <v>0</v>
      </c>
      <c r="S284" s="231">
        <v>0</v>
      </c>
      <c r="T284" s="231">
        <v>0</v>
      </c>
      <c r="U284" s="231">
        <v>0</v>
      </c>
      <c r="V284" s="231">
        <v>0</v>
      </c>
      <c r="W284" s="231">
        <v>0</v>
      </c>
      <c r="X284" s="231">
        <v>0</v>
      </c>
      <c r="Y284" s="231">
        <v>0</v>
      </c>
      <c r="Z284" s="231">
        <v>0</v>
      </c>
      <c r="AA284" s="231">
        <v>0</v>
      </c>
      <c r="AB284" s="231">
        <v>0</v>
      </c>
      <c r="AC284" s="231">
        <v>0</v>
      </c>
      <c r="AD284" s="231">
        <v>0</v>
      </c>
      <c r="AE284" s="231">
        <v>0</v>
      </c>
      <c r="AF284" s="231">
        <v>0</v>
      </c>
      <c r="AG284" s="231">
        <v>0</v>
      </c>
      <c r="AH284" s="231">
        <v>0</v>
      </c>
      <c r="AI284" s="231">
        <v>0</v>
      </c>
      <c r="AJ284" s="231">
        <v>0</v>
      </c>
      <c r="AK284" s="231">
        <v>0</v>
      </c>
      <c r="AL284" s="231">
        <v>0</v>
      </c>
      <c r="AM284" s="231">
        <v>0</v>
      </c>
      <c r="AN284" s="231">
        <v>0</v>
      </c>
      <c r="AO284" s="231">
        <v>0</v>
      </c>
      <c r="AP284" s="231">
        <v>0</v>
      </c>
    </row>
    <row r="285" spans="7:42" ht="14.25" customHeight="1" thickBot="1" x14ac:dyDescent="0.25">
      <c r="G285" s="143"/>
      <c r="H285" s="393"/>
      <c r="J285" s="347"/>
      <c r="K285" s="201" t="s">
        <v>912</v>
      </c>
      <c r="L285" s="201" t="s">
        <v>950</v>
      </c>
      <c r="M285" s="232">
        <v>0</v>
      </c>
      <c r="N285" s="232">
        <v>0</v>
      </c>
      <c r="O285" s="232">
        <v>0</v>
      </c>
      <c r="P285" s="232">
        <v>0</v>
      </c>
      <c r="Q285" s="232">
        <v>0</v>
      </c>
      <c r="R285" s="232">
        <v>0</v>
      </c>
      <c r="S285" s="232">
        <v>0</v>
      </c>
      <c r="T285" s="232">
        <v>0</v>
      </c>
      <c r="U285" s="232">
        <v>0</v>
      </c>
      <c r="V285" s="232">
        <v>0</v>
      </c>
      <c r="W285" s="232">
        <v>0</v>
      </c>
      <c r="X285" s="232">
        <v>0</v>
      </c>
      <c r="Y285" s="232">
        <v>0</v>
      </c>
      <c r="Z285" s="232">
        <v>0</v>
      </c>
      <c r="AA285" s="232">
        <v>0</v>
      </c>
      <c r="AB285" s="232">
        <v>0</v>
      </c>
      <c r="AC285" s="232">
        <v>0</v>
      </c>
      <c r="AD285" s="232">
        <v>0</v>
      </c>
      <c r="AE285" s="232">
        <v>0</v>
      </c>
      <c r="AF285" s="232">
        <v>0</v>
      </c>
      <c r="AG285" s="232">
        <v>0</v>
      </c>
      <c r="AH285" s="232">
        <v>0</v>
      </c>
      <c r="AI285" s="232">
        <v>0</v>
      </c>
      <c r="AJ285" s="232">
        <v>0</v>
      </c>
      <c r="AK285" s="232">
        <v>0</v>
      </c>
      <c r="AL285" s="232">
        <v>0</v>
      </c>
      <c r="AM285" s="232">
        <v>0</v>
      </c>
      <c r="AN285" s="232">
        <v>0</v>
      </c>
      <c r="AO285" s="232">
        <v>0</v>
      </c>
      <c r="AP285" s="232">
        <v>0</v>
      </c>
    </row>
    <row r="286" spans="7:42" ht="14.25" customHeight="1" thickTop="1" x14ac:dyDescent="0.2">
      <c r="G286" s="143"/>
      <c r="H286" s="393"/>
      <c r="J286" s="347"/>
      <c r="K286" s="199" t="s">
        <v>915</v>
      </c>
      <c r="L286" s="199" t="s">
        <v>948</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7:42" ht="14.25" customHeight="1" x14ac:dyDescent="0.2">
      <c r="G287" s="143"/>
      <c r="H287" s="393"/>
      <c r="J287" s="347"/>
      <c r="K287" s="140" t="s">
        <v>915</v>
      </c>
      <c r="L287" s="190" t="s">
        <v>949</v>
      </c>
      <c r="M287" s="231">
        <v>0</v>
      </c>
      <c r="N287" s="231">
        <v>0</v>
      </c>
      <c r="O287" s="231">
        <v>0</v>
      </c>
      <c r="P287" s="231">
        <v>0</v>
      </c>
      <c r="Q287" s="231">
        <v>0</v>
      </c>
      <c r="R287" s="231">
        <v>0</v>
      </c>
      <c r="S287" s="231">
        <v>0</v>
      </c>
      <c r="T287" s="231">
        <v>0</v>
      </c>
      <c r="U287" s="231">
        <v>0</v>
      </c>
      <c r="V287" s="231">
        <v>0</v>
      </c>
      <c r="W287" s="231">
        <v>0</v>
      </c>
      <c r="X287" s="231">
        <v>0</v>
      </c>
      <c r="Y287" s="231">
        <v>0</v>
      </c>
      <c r="Z287" s="231">
        <v>0</v>
      </c>
      <c r="AA287" s="231">
        <v>0</v>
      </c>
      <c r="AB287" s="231">
        <v>0</v>
      </c>
      <c r="AC287" s="231">
        <v>0</v>
      </c>
      <c r="AD287" s="231">
        <v>0</v>
      </c>
      <c r="AE287" s="231">
        <v>0</v>
      </c>
      <c r="AF287" s="231">
        <v>0</v>
      </c>
      <c r="AG287" s="231">
        <v>0</v>
      </c>
      <c r="AH287" s="231">
        <v>0</v>
      </c>
      <c r="AI287" s="231">
        <v>0</v>
      </c>
      <c r="AJ287" s="231">
        <v>0</v>
      </c>
      <c r="AK287" s="231">
        <v>0</v>
      </c>
      <c r="AL287" s="231">
        <v>0</v>
      </c>
      <c r="AM287" s="231">
        <v>0</v>
      </c>
      <c r="AN287" s="231">
        <v>0</v>
      </c>
      <c r="AO287" s="231">
        <v>0</v>
      </c>
      <c r="AP287" s="231">
        <v>0</v>
      </c>
    </row>
    <row r="288" spans="7:42" ht="14.25" customHeight="1" thickBot="1" x14ac:dyDescent="0.25">
      <c r="G288" s="143"/>
      <c r="H288" s="393"/>
      <c r="J288" s="347"/>
      <c r="K288" s="201" t="s">
        <v>915</v>
      </c>
      <c r="L288" s="201" t="s">
        <v>950</v>
      </c>
      <c r="M288" s="232">
        <v>0</v>
      </c>
      <c r="N288" s="232">
        <v>0</v>
      </c>
      <c r="O288" s="232">
        <v>0</v>
      </c>
      <c r="P288" s="232">
        <v>0</v>
      </c>
      <c r="Q288" s="232">
        <v>0</v>
      </c>
      <c r="R288" s="232">
        <v>0</v>
      </c>
      <c r="S288" s="232">
        <v>0</v>
      </c>
      <c r="T288" s="232">
        <v>0</v>
      </c>
      <c r="U288" s="232">
        <v>0</v>
      </c>
      <c r="V288" s="232">
        <v>0</v>
      </c>
      <c r="W288" s="232">
        <v>0</v>
      </c>
      <c r="X288" s="232">
        <v>0</v>
      </c>
      <c r="Y288" s="232">
        <v>0</v>
      </c>
      <c r="Z288" s="232">
        <v>0</v>
      </c>
      <c r="AA288" s="232">
        <v>0</v>
      </c>
      <c r="AB288" s="232">
        <v>0</v>
      </c>
      <c r="AC288" s="232">
        <v>0</v>
      </c>
      <c r="AD288" s="232">
        <v>0</v>
      </c>
      <c r="AE288" s="232">
        <v>0</v>
      </c>
      <c r="AF288" s="232">
        <v>0</v>
      </c>
      <c r="AG288" s="232">
        <v>0</v>
      </c>
      <c r="AH288" s="232">
        <v>0</v>
      </c>
      <c r="AI288" s="232">
        <v>0</v>
      </c>
      <c r="AJ288" s="232">
        <v>0</v>
      </c>
      <c r="AK288" s="232">
        <v>0</v>
      </c>
      <c r="AL288" s="232">
        <v>0</v>
      </c>
      <c r="AM288" s="232">
        <v>0</v>
      </c>
      <c r="AN288" s="232">
        <v>0</v>
      </c>
      <c r="AO288" s="232">
        <v>0</v>
      </c>
      <c r="AP288" s="232">
        <v>0</v>
      </c>
    </row>
    <row r="289" spans="7:42" ht="14.25" customHeight="1" thickTop="1" x14ac:dyDescent="0.2">
      <c r="G289" s="143"/>
      <c r="H289" s="393"/>
      <c r="J289" s="347"/>
      <c r="K289" s="199" t="s">
        <v>918</v>
      </c>
      <c r="L289" s="199" t="s">
        <v>948</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42" ht="14.25" customHeight="1" x14ac:dyDescent="0.2">
      <c r="G290" s="143"/>
      <c r="H290" s="393"/>
      <c r="J290" s="347"/>
      <c r="K290" s="140" t="s">
        <v>918</v>
      </c>
      <c r="L290" s="190" t="s">
        <v>949</v>
      </c>
      <c r="M290" s="231">
        <v>0</v>
      </c>
      <c r="N290" s="231">
        <v>0</v>
      </c>
      <c r="O290" s="231">
        <v>0</v>
      </c>
      <c r="P290" s="231">
        <v>0</v>
      </c>
      <c r="Q290" s="231">
        <v>0</v>
      </c>
      <c r="R290" s="231">
        <v>0</v>
      </c>
      <c r="S290" s="231">
        <v>0</v>
      </c>
      <c r="T290" s="231">
        <v>0</v>
      </c>
      <c r="U290" s="231">
        <v>0</v>
      </c>
      <c r="V290" s="231">
        <v>0</v>
      </c>
      <c r="W290" s="231">
        <v>0</v>
      </c>
      <c r="X290" s="231">
        <v>0</v>
      </c>
      <c r="Y290" s="231">
        <v>0</v>
      </c>
      <c r="Z290" s="231">
        <v>0</v>
      </c>
      <c r="AA290" s="231">
        <v>0</v>
      </c>
      <c r="AB290" s="231">
        <v>0</v>
      </c>
      <c r="AC290" s="231">
        <v>0</v>
      </c>
      <c r="AD290" s="231">
        <v>0</v>
      </c>
      <c r="AE290" s="231">
        <v>0</v>
      </c>
      <c r="AF290" s="231">
        <v>0</v>
      </c>
      <c r="AG290" s="231">
        <v>0</v>
      </c>
      <c r="AH290" s="231">
        <v>0</v>
      </c>
      <c r="AI290" s="231">
        <v>0</v>
      </c>
      <c r="AJ290" s="231">
        <v>0</v>
      </c>
      <c r="AK290" s="231">
        <v>0</v>
      </c>
      <c r="AL290" s="231">
        <v>0</v>
      </c>
      <c r="AM290" s="231">
        <v>0</v>
      </c>
      <c r="AN290" s="231">
        <v>0</v>
      </c>
      <c r="AO290" s="231">
        <v>0</v>
      </c>
      <c r="AP290" s="231">
        <v>0</v>
      </c>
    </row>
    <row r="291" spans="7:42" ht="14.25" customHeight="1" thickBot="1" x14ac:dyDescent="0.25">
      <c r="G291" s="143"/>
      <c r="H291" s="393"/>
      <c r="J291" s="347"/>
      <c r="K291" s="201" t="s">
        <v>918</v>
      </c>
      <c r="L291" s="201" t="s">
        <v>950</v>
      </c>
      <c r="M291" s="232">
        <v>0</v>
      </c>
      <c r="N291" s="232">
        <v>0</v>
      </c>
      <c r="O291" s="232">
        <v>0</v>
      </c>
      <c r="P291" s="232">
        <v>0</v>
      </c>
      <c r="Q291" s="232">
        <v>0</v>
      </c>
      <c r="R291" s="232">
        <v>0</v>
      </c>
      <c r="S291" s="232">
        <v>0</v>
      </c>
      <c r="T291" s="232">
        <v>0</v>
      </c>
      <c r="U291" s="232">
        <v>0</v>
      </c>
      <c r="V291" s="232">
        <v>0</v>
      </c>
      <c r="W291" s="232">
        <v>0</v>
      </c>
      <c r="X291" s="232">
        <v>0</v>
      </c>
      <c r="Y291" s="232">
        <v>0</v>
      </c>
      <c r="Z291" s="232">
        <v>0</v>
      </c>
      <c r="AA291" s="232">
        <v>0</v>
      </c>
      <c r="AB291" s="232">
        <v>0</v>
      </c>
      <c r="AC291" s="232">
        <v>0</v>
      </c>
      <c r="AD291" s="232">
        <v>0</v>
      </c>
      <c r="AE291" s="232">
        <v>0</v>
      </c>
      <c r="AF291" s="232">
        <v>0</v>
      </c>
      <c r="AG291" s="232">
        <v>0</v>
      </c>
      <c r="AH291" s="232">
        <v>0</v>
      </c>
      <c r="AI291" s="232">
        <v>0</v>
      </c>
      <c r="AJ291" s="232">
        <v>0</v>
      </c>
      <c r="AK291" s="232">
        <v>0</v>
      </c>
      <c r="AL291" s="232">
        <v>0</v>
      </c>
      <c r="AM291" s="232">
        <v>0</v>
      </c>
      <c r="AN291" s="232">
        <v>0</v>
      </c>
      <c r="AO291" s="232">
        <v>0</v>
      </c>
      <c r="AP291" s="232">
        <v>0</v>
      </c>
    </row>
    <row r="292" spans="7:42" ht="14.25" customHeight="1" thickTop="1" x14ac:dyDescent="0.2">
      <c r="G292" s="143"/>
      <c r="H292" s="393"/>
      <c r="J292" s="347"/>
      <c r="K292" s="199" t="s">
        <v>922</v>
      </c>
      <c r="L292" s="199" t="s">
        <v>948</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42" ht="14.25" customHeight="1" x14ac:dyDescent="0.2">
      <c r="G293" s="143"/>
      <c r="H293" s="393"/>
      <c r="J293" s="347"/>
      <c r="K293" s="140" t="s">
        <v>922</v>
      </c>
      <c r="L293" s="190" t="s">
        <v>949</v>
      </c>
      <c r="M293" s="231">
        <v>0</v>
      </c>
      <c r="N293" s="231">
        <v>0</v>
      </c>
      <c r="O293" s="231">
        <v>0</v>
      </c>
      <c r="P293" s="231">
        <v>0</v>
      </c>
      <c r="Q293" s="231">
        <v>0</v>
      </c>
      <c r="R293" s="231">
        <v>0</v>
      </c>
      <c r="S293" s="231">
        <v>0</v>
      </c>
      <c r="T293" s="231">
        <v>0</v>
      </c>
      <c r="U293" s="231">
        <v>0</v>
      </c>
      <c r="V293" s="231">
        <v>0</v>
      </c>
      <c r="W293" s="231">
        <v>0</v>
      </c>
      <c r="X293" s="231">
        <v>0</v>
      </c>
      <c r="Y293" s="231">
        <v>0</v>
      </c>
      <c r="Z293" s="231">
        <v>0</v>
      </c>
      <c r="AA293" s="231">
        <v>0</v>
      </c>
      <c r="AB293" s="231">
        <v>0</v>
      </c>
      <c r="AC293" s="231">
        <v>0</v>
      </c>
      <c r="AD293" s="231">
        <v>0</v>
      </c>
      <c r="AE293" s="231">
        <v>0</v>
      </c>
      <c r="AF293" s="231">
        <v>0</v>
      </c>
      <c r="AG293" s="231">
        <v>0</v>
      </c>
      <c r="AH293" s="231">
        <v>0</v>
      </c>
      <c r="AI293" s="231">
        <v>0</v>
      </c>
      <c r="AJ293" s="231">
        <v>0</v>
      </c>
      <c r="AK293" s="231">
        <v>0</v>
      </c>
      <c r="AL293" s="231">
        <v>0</v>
      </c>
      <c r="AM293" s="231">
        <v>0</v>
      </c>
      <c r="AN293" s="231">
        <v>0</v>
      </c>
      <c r="AO293" s="231">
        <v>0</v>
      </c>
      <c r="AP293" s="231">
        <v>0</v>
      </c>
    </row>
    <row r="294" spans="7:42" ht="14.25" customHeight="1" thickBot="1" x14ac:dyDescent="0.25">
      <c r="G294" s="143"/>
      <c r="H294" s="393"/>
      <c r="J294" s="347"/>
      <c r="K294" s="201" t="s">
        <v>922</v>
      </c>
      <c r="L294" s="201" t="s">
        <v>950</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42" ht="14.25" customHeight="1" thickTop="1" x14ac:dyDescent="0.2">
      <c r="G295" s="143"/>
      <c r="H295" s="393"/>
      <c r="J295" s="347"/>
      <c r="K295" s="199" t="s">
        <v>926</v>
      </c>
      <c r="L295" s="199" t="s">
        <v>948</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row>
    <row r="296" spans="7:42" ht="14.25" customHeight="1" x14ac:dyDescent="0.2">
      <c r="G296" s="143"/>
      <c r="H296" s="393"/>
      <c r="J296" s="347"/>
      <c r="K296" s="140" t="s">
        <v>926</v>
      </c>
      <c r="L296" s="190" t="s">
        <v>949</v>
      </c>
      <c r="M296" s="231">
        <v>0</v>
      </c>
      <c r="N296" s="231">
        <v>0</v>
      </c>
      <c r="O296" s="231">
        <v>0</v>
      </c>
      <c r="P296" s="231">
        <v>0</v>
      </c>
      <c r="Q296" s="231">
        <v>0</v>
      </c>
      <c r="R296" s="231">
        <v>0</v>
      </c>
      <c r="S296" s="231">
        <v>0</v>
      </c>
      <c r="T296" s="231">
        <v>0</v>
      </c>
      <c r="U296" s="231">
        <v>0</v>
      </c>
      <c r="V296" s="231">
        <v>0</v>
      </c>
      <c r="W296" s="231">
        <v>0</v>
      </c>
      <c r="X296" s="231">
        <v>0</v>
      </c>
      <c r="Y296" s="231">
        <v>0</v>
      </c>
      <c r="Z296" s="231">
        <v>0</v>
      </c>
      <c r="AA296" s="231">
        <v>0</v>
      </c>
      <c r="AB296" s="231">
        <v>0</v>
      </c>
      <c r="AC296" s="231">
        <v>0</v>
      </c>
      <c r="AD296" s="231">
        <v>0</v>
      </c>
      <c r="AE296" s="231">
        <v>0</v>
      </c>
      <c r="AF296" s="231">
        <v>0</v>
      </c>
      <c r="AG296" s="231">
        <v>0</v>
      </c>
      <c r="AH296" s="231">
        <v>0</v>
      </c>
      <c r="AI296" s="231">
        <v>0</v>
      </c>
      <c r="AJ296" s="231">
        <v>0</v>
      </c>
      <c r="AK296" s="231">
        <v>0</v>
      </c>
      <c r="AL296" s="231">
        <v>0</v>
      </c>
      <c r="AM296" s="231">
        <v>0</v>
      </c>
      <c r="AN296" s="231">
        <v>0</v>
      </c>
      <c r="AO296" s="231">
        <v>0</v>
      </c>
      <c r="AP296" s="231">
        <v>0</v>
      </c>
    </row>
    <row r="297" spans="7:42" ht="14.25" customHeight="1" x14ac:dyDescent="0.2">
      <c r="G297" s="143"/>
      <c r="H297" s="393"/>
      <c r="J297" s="394"/>
      <c r="K297" s="201" t="s">
        <v>926</v>
      </c>
      <c r="L297" s="201" t="s">
        <v>950</v>
      </c>
      <c r="M297" s="234">
        <v>0</v>
      </c>
      <c r="N297" s="234">
        <v>0</v>
      </c>
      <c r="O297" s="234">
        <v>0</v>
      </c>
      <c r="P297" s="234">
        <v>0</v>
      </c>
      <c r="Q297" s="234">
        <v>0</v>
      </c>
      <c r="R297" s="234">
        <v>0</v>
      </c>
      <c r="S297" s="234">
        <v>0</v>
      </c>
      <c r="T297" s="234">
        <v>0</v>
      </c>
      <c r="U297" s="234">
        <v>0</v>
      </c>
      <c r="V297" s="234">
        <v>0</v>
      </c>
      <c r="W297" s="234">
        <v>0</v>
      </c>
      <c r="X297" s="234">
        <v>0</v>
      </c>
      <c r="Y297" s="234">
        <v>0</v>
      </c>
      <c r="Z297" s="234">
        <v>0</v>
      </c>
      <c r="AA297" s="234">
        <v>0</v>
      </c>
      <c r="AB297" s="234">
        <v>0</v>
      </c>
      <c r="AC297" s="234">
        <v>0</v>
      </c>
      <c r="AD297" s="234">
        <v>0</v>
      </c>
      <c r="AE297" s="234">
        <v>0</v>
      </c>
      <c r="AF297" s="234">
        <v>0</v>
      </c>
      <c r="AG297" s="234">
        <v>0</v>
      </c>
      <c r="AH297" s="234">
        <v>0</v>
      </c>
      <c r="AI297" s="234">
        <v>0</v>
      </c>
      <c r="AJ297" s="234">
        <v>0</v>
      </c>
      <c r="AK297" s="234">
        <v>0</v>
      </c>
      <c r="AL297" s="234">
        <v>0</v>
      </c>
      <c r="AM297" s="234">
        <v>0</v>
      </c>
      <c r="AN297" s="234">
        <v>0</v>
      </c>
      <c r="AO297" s="234">
        <v>0</v>
      </c>
      <c r="AP297" s="234">
        <v>0</v>
      </c>
    </row>
    <row r="298" spans="7:42" ht="14.25" customHeight="1" thickBot="1" x14ac:dyDescent="0.25">
      <c r="G298" s="143"/>
      <c r="H298" s="235"/>
      <c r="I298" s="235"/>
      <c r="J298" s="235"/>
      <c r="K298" s="235"/>
      <c r="L298" s="235"/>
      <c r="M298" s="235"/>
      <c r="N298" s="235"/>
      <c r="O298" s="235"/>
      <c r="P298" s="235"/>
      <c r="Q298" s="235"/>
      <c r="R298" s="235"/>
      <c r="S298" s="235"/>
      <c r="T298" s="235"/>
      <c r="U298" s="235"/>
      <c r="V298" s="235"/>
      <c r="W298" s="235"/>
      <c r="X298" s="235"/>
      <c r="Y298" s="235"/>
      <c r="Z298" s="235"/>
      <c r="AA298" s="235"/>
      <c r="AB298" s="235"/>
      <c r="AC298" s="235"/>
      <c r="AD298" s="235"/>
      <c r="AE298" s="235"/>
      <c r="AF298" s="235"/>
      <c r="AG298" s="235"/>
      <c r="AH298" s="235"/>
      <c r="AI298" s="235"/>
      <c r="AJ298" s="235"/>
      <c r="AK298" s="235"/>
      <c r="AL298" s="235"/>
      <c r="AM298" s="235"/>
      <c r="AN298" s="235"/>
      <c r="AO298" s="235"/>
      <c r="AP298" s="235"/>
    </row>
    <row r="299" spans="7:42" ht="14.25" customHeight="1" x14ac:dyDescent="0.2">
      <c r="G299" s="143"/>
      <c r="H299" s="236"/>
      <c r="I299" s="236"/>
    </row>
    <row r="300" spans="7:42" ht="14.25" customHeight="1" x14ac:dyDescent="0.2">
      <c r="G300" s="143"/>
      <c r="M300" s="127">
        <v>2021</v>
      </c>
      <c r="N300" s="127">
        <v>2022</v>
      </c>
      <c r="O300" s="127">
        <v>2023</v>
      </c>
      <c r="P300" s="127">
        <v>2024</v>
      </c>
      <c r="Q300" s="127">
        <v>2025</v>
      </c>
      <c r="R300" s="127">
        <v>2026</v>
      </c>
      <c r="S300" s="127">
        <v>2027</v>
      </c>
      <c r="T300" s="127">
        <v>2028</v>
      </c>
      <c r="U300" s="127">
        <v>2029</v>
      </c>
      <c r="V300" s="127">
        <v>2030</v>
      </c>
      <c r="W300" s="127">
        <v>2031</v>
      </c>
      <c r="X300" s="127">
        <v>2032</v>
      </c>
      <c r="Y300" s="127">
        <v>2033</v>
      </c>
      <c r="Z300" s="127">
        <v>2034</v>
      </c>
      <c r="AA300" s="127">
        <v>2035</v>
      </c>
      <c r="AB300" s="127">
        <v>2036</v>
      </c>
      <c r="AC300" s="127">
        <v>2037</v>
      </c>
      <c r="AD300" s="127">
        <v>2038</v>
      </c>
      <c r="AE300" s="127">
        <v>2039</v>
      </c>
      <c r="AF300" s="127">
        <v>2040</v>
      </c>
      <c r="AG300" s="127">
        <v>2041</v>
      </c>
      <c r="AH300" s="127">
        <v>2042</v>
      </c>
      <c r="AI300" s="127">
        <v>2043</v>
      </c>
      <c r="AJ300" s="127">
        <v>2044</v>
      </c>
      <c r="AK300" s="127">
        <v>2045</v>
      </c>
      <c r="AL300" s="127">
        <v>2046</v>
      </c>
      <c r="AM300" s="127">
        <v>2047</v>
      </c>
      <c r="AN300" s="127">
        <v>2048</v>
      </c>
      <c r="AO300" s="127">
        <v>2049</v>
      </c>
      <c r="AP300" s="127">
        <v>2050</v>
      </c>
    </row>
    <row r="301" spans="7:42" ht="14.25" customHeight="1" x14ac:dyDescent="0.2">
      <c r="G301" s="143"/>
      <c r="H301" s="460" t="s">
        <v>971</v>
      </c>
      <c r="J301" s="346" t="s">
        <v>972</v>
      </c>
      <c r="K301" s="199" t="s">
        <v>893</v>
      </c>
      <c r="L301" s="199" t="s">
        <v>948</v>
      </c>
      <c r="M301" s="225">
        <v>0</v>
      </c>
      <c r="N301" s="225">
        <v>0</v>
      </c>
      <c r="O301" s="225">
        <v>0</v>
      </c>
      <c r="P301" s="225">
        <v>0</v>
      </c>
      <c r="Q301" s="225">
        <v>0</v>
      </c>
      <c r="R301" s="225">
        <v>0</v>
      </c>
      <c r="S301" s="225">
        <v>0</v>
      </c>
      <c r="T301" s="225">
        <v>0</v>
      </c>
      <c r="U301" s="225">
        <v>0</v>
      </c>
      <c r="V301" s="225">
        <v>0</v>
      </c>
      <c r="W301" s="225">
        <v>0</v>
      </c>
      <c r="X301" s="225">
        <v>0</v>
      </c>
      <c r="Y301" s="225">
        <v>0</v>
      </c>
      <c r="Z301" s="225">
        <v>0</v>
      </c>
      <c r="AA301" s="225">
        <v>0</v>
      </c>
      <c r="AB301" s="225">
        <v>0</v>
      </c>
      <c r="AC301" s="225">
        <v>0</v>
      </c>
      <c r="AD301" s="225">
        <v>0</v>
      </c>
      <c r="AE301" s="225">
        <v>0</v>
      </c>
      <c r="AF301" s="225">
        <v>0</v>
      </c>
      <c r="AG301" s="225">
        <v>0</v>
      </c>
      <c r="AH301" s="225">
        <v>0</v>
      </c>
      <c r="AI301" s="225">
        <v>0</v>
      </c>
      <c r="AJ301" s="225">
        <v>0</v>
      </c>
      <c r="AK301" s="225">
        <v>0</v>
      </c>
      <c r="AL301" s="225">
        <v>0</v>
      </c>
      <c r="AM301" s="225">
        <v>0</v>
      </c>
      <c r="AN301" s="225">
        <v>0</v>
      </c>
      <c r="AO301" s="225">
        <v>0</v>
      </c>
      <c r="AP301" s="225">
        <v>0</v>
      </c>
    </row>
    <row r="302" spans="7:42" ht="14.25" customHeight="1" x14ac:dyDescent="0.2">
      <c r="G302" s="143"/>
      <c r="H302" s="460"/>
      <c r="J302" s="347"/>
      <c r="K302" s="140" t="s">
        <v>893</v>
      </c>
      <c r="L302" s="190" t="s">
        <v>949</v>
      </c>
      <c r="M302" s="226">
        <v>0</v>
      </c>
      <c r="N302" s="226">
        <v>0</v>
      </c>
      <c r="O302" s="226">
        <v>0</v>
      </c>
      <c r="P302" s="226">
        <v>0</v>
      </c>
      <c r="Q302" s="226">
        <v>0</v>
      </c>
      <c r="R302" s="226">
        <v>0</v>
      </c>
      <c r="S302" s="226">
        <v>0</v>
      </c>
      <c r="T302" s="226">
        <v>0</v>
      </c>
      <c r="U302" s="226">
        <v>0</v>
      </c>
      <c r="V302" s="226">
        <v>0</v>
      </c>
      <c r="W302" s="226">
        <v>0</v>
      </c>
      <c r="X302" s="226">
        <v>0</v>
      </c>
      <c r="Y302" s="226">
        <v>0</v>
      </c>
      <c r="Z302" s="226">
        <v>0</v>
      </c>
      <c r="AA302" s="226">
        <v>0</v>
      </c>
      <c r="AB302" s="226">
        <v>0</v>
      </c>
      <c r="AC302" s="226">
        <v>0</v>
      </c>
      <c r="AD302" s="226">
        <v>0</v>
      </c>
      <c r="AE302" s="226">
        <v>0</v>
      </c>
      <c r="AF302" s="226">
        <v>0</v>
      </c>
      <c r="AG302" s="226">
        <v>0</v>
      </c>
      <c r="AH302" s="226">
        <v>0</v>
      </c>
      <c r="AI302" s="226">
        <v>0</v>
      </c>
      <c r="AJ302" s="226">
        <v>0</v>
      </c>
      <c r="AK302" s="226">
        <v>0</v>
      </c>
      <c r="AL302" s="226">
        <v>0</v>
      </c>
      <c r="AM302" s="226">
        <v>0</v>
      </c>
      <c r="AN302" s="226">
        <v>0</v>
      </c>
      <c r="AO302" s="226">
        <v>0</v>
      </c>
      <c r="AP302" s="226">
        <v>0</v>
      </c>
    </row>
    <row r="303" spans="7:42" ht="14.25" customHeight="1" thickBot="1" x14ac:dyDescent="0.25">
      <c r="G303" s="143"/>
      <c r="H303" s="460"/>
      <c r="J303" s="347"/>
      <c r="K303" s="201" t="s">
        <v>893</v>
      </c>
      <c r="L303" s="201" t="s">
        <v>950</v>
      </c>
      <c r="M303" s="227">
        <v>0</v>
      </c>
      <c r="N303" s="227">
        <v>0</v>
      </c>
      <c r="O303" s="227">
        <v>0</v>
      </c>
      <c r="P303" s="227">
        <v>0</v>
      </c>
      <c r="Q303" s="227">
        <v>0</v>
      </c>
      <c r="R303" s="227">
        <v>0</v>
      </c>
      <c r="S303" s="227">
        <v>0</v>
      </c>
      <c r="T303" s="227">
        <v>0</v>
      </c>
      <c r="U303" s="227">
        <v>0</v>
      </c>
      <c r="V303" s="227">
        <v>0</v>
      </c>
      <c r="W303" s="227">
        <v>0</v>
      </c>
      <c r="X303" s="227">
        <v>0</v>
      </c>
      <c r="Y303" s="227">
        <v>0</v>
      </c>
      <c r="Z303" s="227">
        <v>0</v>
      </c>
      <c r="AA303" s="227">
        <v>0</v>
      </c>
      <c r="AB303" s="227">
        <v>0</v>
      </c>
      <c r="AC303" s="227">
        <v>0</v>
      </c>
      <c r="AD303" s="227">
        <v>0</v>
      </c>
      <c r="AE303" s="227">
        <v>0</v>
      </c>
      <c r="AF303" s="227">
        <v>0</v>
      </c>
      <c r="AG303" s="227">
        <v>0</v>
      </c>
      <c r="AH303" s="227">
        <v>0</v>
      </c>
      <c r="AI303" s="227">
        <v>0</v>
      </c>
      <c r="AJ303" s="227">
        <v>0</v>
      </c>
      <c r="AK303" s="227">
        <v>0</v>
      </c>
      <c r="AL303" s="227">
        <v>0</v>
      </c>
      <c r="AM303" s="227">
        <v>0</v>
      </c>
      <c r="AN303" s="227">
        <v>0</v>
      </c>
      <c r="AO303" s="227">
        <v>0</v>
      </c>
      <c r="AP303" s="227">
        <v>0</v>
      </c>
    </row>
    <row r="304" spans="7:42" ht="14.25" customHeight="1" thickTop="1" x14ac:dyDescent="0.2">
      <c r="G304" s="143"/>
      <c r="H304" s="460"/>
      <c r="J304" s="347"/>
      <c r="K304" s="199" t="s">
        <v>899</v>
      </c>
      <c r="L304" s="199" t="s">
        <v>948</v>
      </c>
      <c r="M304" s="228">
        <v>0</v>
      </c>
      <c r="N304" s="228">
        <v>0</v>
      </c>
      <c r="O304" s="228">
        <v>0</v>
      </c>
      <c r="P304" s="228">
        <v>0</v>
      </c>
      <c r="Q304" s="228">
        <v>0</v>
      </c>
      <c r="R304" s="228">
        <v>0</v>
      </c>
      <c r="S304" s="228">
        <v>0</v>
      </c>
      <c r="T304" s="228">
        <v>0</v>
      </c>
      <c r="U304" s="228">
        <v>0</v>
      </c>
      <c r="V304" s="228">
        <v>0</v>
      </c>
      <c r="W304" s="228">
        <v>0</v>
      </c>
      <c r="X304" s="228">
        <v>0</v>
      </c>
      <c r="Y304" s="228">
        <v>0</v>
      </c>
      <c r="Z304" s="228">
        <v>0</v>
      </c>
      <c r="AA304" s="228">
        <v>0</v>
      </c>
      <c r="AB304" s="228">
        <v>0</v>
      </c>
      <c r="AC304" s="228">
        <v>0</v>
      </c>
      <c r="AD304" s="228">
        <v>0</v>
      </c>
      <c r="AE304" s="228">
        <v>0</v>
      </c>
      <c r="AF304" s="228">
        <v>0</v>
      </c>
      <c r="AG304" s="228">
        <v>0</v>
      </c>
      <c r="AH304" s="228">
        <v>0</v>
      </c>
      <c r="AI304" s="228">
        <v>0</v>
      </c>
      <c r="AJ304" s="228">
        <v>0</v>
      </c>
      <c r="AK304" s="228">
        <v>0</v>
      </c>
      <c r="AL304" s="228">
        <v>0</v>
      </c>
      <c r="AM304" s="228">
        <v>0</v>
      </c>
      <c r="AN304" s="228">
        <v>0</v>
      </c>
      <c r="AO304" s="228">
        <v>0</v>
      </c>
      <c r="AP304" s="228">
        <v>0</v>
      </c>
    </row>
    <row r="305" spans="7:42" ht="14.25" customHeight="1" x14ac:dyDescent="0.2">
      <c r="G305" s="143"/>
      <c r="H305" s="460"/>
      <c r="J305" s="347"/>
      <c r="K305" s="140" t="s">
        <v>899</v>
      </c>
      <c r="L305" s="190" t="s">
        <v>949</v>
      </c>
      <c r="M305" s="226">
        <v>0</v>
      </c>
      <c r="N305" s="226">
        <v>0</v>
      </c>
      <c r="O305" s="226">
        <v>0</v>
      </c>
      <c r="P305" s="226">
        <v>0</v>
      </c>
      <c r="Q305" s="226">
        <v>0</v>
      </c>
      <c r="R305" s="226">
        <v>0</v>
      </c>
      <c r="S305" s="226">
        <v>0</v>
      </c>
      <c r="T305" s="226">
        <v>0</v>
      </c>
      <c r="U305" s="226">
        <v>0</v>
      </c>
      <c r="V305" s="226">
        <v>0</v>
      </c>
      <c r="W305" s="226">
        <v>0</v>
      </c>
      <c r="X305" s="226">
        <v>0</v>
      </c>
      <c r="Y305" s="226">
        <v>0</v>
      </c>
      <c r="Z305" s="226">
        <v>0</v>
      </c>
      <c r="AA305" s="226">
        <v>0</v>
      </c>
      <c r="AB305" s="226">
        <v>0</v>
      </c>
      <c r="AC305" s="226">
        <v>0</v>
      </c>
      <c r="AD305" s="226">
        <v>0</v>
      </c>
      <c r="AE305" s="226">
        <v>0</v>
      </c>
      <c r="AF305" s="226">
        <v>0</v>
      </c>
      <c r="AG305" s="226">
        <v>0</v>
      </c>
      <c r="AH305" s="226">
        <v>0</v>
      </c>
      <c r="AI305" s="226">
        <v>0</v>
      </c>
      <c r="AJ305" s="226">
        <v>0</v>
      </c>
      <c r="AK305" s="226">
        <v>0</v>
      </c>
      <c r="AL305" s="226">
        <v>0</v>
      </c>
      <c r="AM305" s="226">
        <v>0</v>
      </c>
      <c r="AN305" s="226">
        <v>0</v>
      </c>
      <c r="AO305" s="226">
        <v>0</v>
      </c>
      <c r="AP305" s="226">
        <v>0</v>
      </c>
    </row>
    <row r="306" spans="7:42" ht="14.25" customHeight="1" thickBot="1" x14ac:dyDescent="0.25">
      <c r="G306" s="143"/>
      <c r="H306" s="460"/>
      <c r="J306" s="347"/>
      <c r="K306" s="201" t="s">
        <v>899</v>
      </c>
      <c r="L306" s="201" t="s">
        <v>950</v>
      </c>
      <c r="M306" s="227">
        <v>0</v>
      </c>
      <c r="N306" s="227">
        <v>0</v>
      </c>
      <c r="O306" s="227">
        <v>0</v>
      </c>
      <c r="P306" s="227">
        <v>0</v>
      </c>
      <c r="Q306" s="227">
        <v>0</v>
      </c>
      <c r="R306" s="227">
        <v>0</v>
      </c>
      <c r="S306" s="227">
        <v>0</v>
      </c>
      <c r="T306" s="227">
        <v>0</v>
      </c>
      <c r="U306" s="227">
        <v>0</v>
      </c>
      <c r="V306" s="227">
        <v>0</v>
      </c>
      <c r="W306" s="227">
        <v>0</v>
      </c>
      <c r="X306" s="227">
        <v>0</v>
      </c>
      <c r="Y306" s="227">
        <v>0</v>
      </c>
      <c r="Z306" s="227">
        <v>0</v>
      </c>
      <c r="AA306" s="227">
        <v>0</v>
      </c>
      <c r="AB306" s="227">
        <v>0</v>
      </c>
      <c r="AC306" s="227">
        <v>0</v>
      </c>
      <c r="AD306" s="227">
        <v>0</v>
      </c>
      <c r="AE306" s="227">
        <v>0</v>
      </c>
      <c r="AF306" s="227">
        <v>0</v>
      </c>
      <c r="AG306" s="227">
        <v>0</v>
      </c>
      <c r="AH306" s="227">
        <v>0</v>
      </c>
      <c r="AI306" s="227">
        <v>0</v>
      </c>
      <c r="AJ306" s="227">
        <v>0</v>
      </c>
      <c r="AK306" s="227">
        <v>0</v>
      </c>
      <c r="AL306" s="227">
        <v>0</v>
      </c>
      <c r="AM306" s="227">
        <v>0</v>
      </c>
      <c r="AN306" s="227">
        <v>0</v>
      </c>
      <c r="AO306" s="227">
        <v>0</v>
      </c>
      <c r="AP306" s="227">
        <v>0</v>
      </c>
    </row>
    <row r="307" spans="7:42" ht="14.25" customHeight="1" thickTop="1" x14ac:dyDescent="0.2">
      <c r="G307" s="143"/>
      <c r="H307" s="460"/>
      <c r="J307" s="347"/>
      <c r="K307" s="199" t="s">
        <v>903</v>
      </c>
      <c r="L307" s="199" t="s">
        <v>948</v>
      </c>
      <c r="M307" s="228">
        <v>0</v>
      </c>
      <c r="N307" s="228">
        <v>0</v>
      </c>
      <c r="O307" s="228">
        <v>0</v>
      </c>
      <c r="P307" s="228">
        <v>0</v>
      </c>
      <c r="Q307" s="228">
        <v>0</v>
      </c>
      <c r="R307" s="228">
        <v>0</v>
      </c>
      <c r="S307" s="228">
        <v>0</v>
      </c>
      <c r="T307" s="228">
        <v>0</v>
      </c>
      <c r="U307" s="228">
        <v>0</v>
      </c>
      <c r="V307" s="228">
        <v>0</v>
      </c>
      <c r="W307" s="228">
        <v>0</v>
      </c>
      <c r="X307" s="228">
        <v>0</v>
      </c>
      <c r="Y307" s="228">
        <v>0</v>
      </c>
      <c r="Z307" s="228">
        <v>0</v>
      </c>
      <c r="AA307" s="228">
        <v>0</v>
      </c>
      <c r="AB307" s="228">
        <v>0</v>
      </c>
      <c r="AC307" s="228">
        <v>0</v>
      </c>
      <c r="AD307" s="228">
        <v>0</v>
      </c>
      <c r="AE307" s="228">
        <v>0</v>
      </c>
      <c r="AF307" s="228">
        <v>0</v>
      </c>
      <c r="AG307" s="228">
        <v>0</v>
      </c>
      <c r="AH307" s="228">
        <v>0</v>
      </c>
      <c r="AI307" s="228">
        <v>0</v>
      </c>
      <c r="AJ307" s="228">
        <v>0</v>
      </c>
      <c r="AK307" s="228">
        <v>0</v>
      </c>
      <c r="AL307" s="228">
        <v>0</v>
      </c>
      <c r="AM307" s="228">
        <v>0</v>
      </c>
      <c r="AN307" s="228">
        <v>0</v>
      </c>
      <c r="AO307" s="228">
        <v>0</v>
      </c>
      <c r="AP307" s="228">
        <v>0</v>
      </c>
    </row>
    <row r="308" spans="7:42" ht="14.25" customHeight="1" x14ac:dyDescent="0.2">
      <c r="G308" s="143"/>
      <c r="H308" s="460"/>
      <c r="J308" s="347"/>
      <c r="K308" s="140" t="s">
        <v>903</v>
      </c>
      <c r="L308" s="190" t="s">
        <v>949</v>
      </c>
      <c r="M308" s="226">
        <v>0</v>
      </c>
      <c r="N308" s="226">
        <v>0</v>
      </c>
      <c r="O308" s="226">
        <v>0</v>
      </c>
      <c r="P308" s="226">
        <v>0</v>
      </c>
      <c r="Q308" s="226">
        <v>0</v>
      </c>
      <c r="R308" s="226">
        <v>0</v>
      </c>
      <c r="S308" s="226">
        <v>0</v>
      </c>
      <c r="T308" s="226">
        <v>0</v>
      </c>
      <c r="U308" s="226">
        <v>0</v>
      </c>
      <c r="V308" s="226">
        <v>0</v>
      </c>
      <c r="W308" s="226">
        <v>0</v>
      </c>
      <c r="X308" s="226">
        <v>0</v>
      </c>
      <c r="Y308" s="226">
        <v>0</v>
      </c>
      <c r="Z308" s="226">
        <v>0</v>
      </c>
      <c r="AA308" s="226">
        <v>0</v>
      </c>
      <c r="AB308" s="226">
        <v>0</v>
      </c>
      <c r="AC308" s="226">
        <v>0</v>
      </c>
      <c r="AD308" s="226">
        <v>0</v>
      </c>
      <c r="AE308" s="226">
        <v>0</v>
      </c>
      <c r="AF308" s="226">
        <v>0</v>
      </c>
      <c r="AG308" s="226">
        <v>0</v>
      </c>
      <c r="AH308" s="226">
        <v>0</v>
      </c>
      <c r="AI308" s="226">
        <v>0</v>
      </c>
      <c r="AJ308" s="226">
        <v>0</v>
      </c>
      <c r="AK308" s="226">
        <v>0</v>
      </c>
      <c r="AL308" s="226">
        <v>0</v>
      </c>
      <c r="AM308" s="226">
        <v>0</v>
      </c>
      <c r="AN308" s="226">
        <v>0</v>
      </c>
      <c r="AO308" s="226">
        <v>0</v>
      </c>
      <c r="AP308" s="226">
        <v>0</v>
      </c>
    </row>
    <row r="309" spans="7:42" ht="14.25" customHeight="1" thickBot="1" x14ac:dyDescent="0.25">
      <c r="G309" s="143"/>
      <c r="H309" s="460"/>
      <c r="J309" s="347"/>
      <c r="K309" s="201" t="s">
        <v>903</v>
      </c>
      <c r="L309" s="201" t="s">
        <v>950</v>
      </c>
      <c r="M309" s="227">
        <v>0</v>
      </c>
      <c r="N309" s="227">
        <v>0</v>
      </c>
      <c r="O309" s="227">
        <v>0</v>
      </c>
      <c r="P309" s="227">
        <v>0</v>
      </c>
      <c r="Q309" s="227">
        <v>0</v>
      </c>
      <c r="R309" s="227">
        <v>0</v>
      </c>
      <c r="S309" s="227">
        <v>0</v>
      </c>
      <c r="T309" s="227">
        <v>0</v>
      </c>
      <c r="U309" s="227">
        <v>0</v>
      </c>
      <c r="V309" s="227">
        <v>0</v>
      </c>
      <c r="W309" s="227">
        <v>0</v>
      </c>
      <c r="X309" s="227">
        <v>0</v>
      </c>
      <c r="Y309" s="227">
        <v>0</v>
      </c>
      <c r="Z309" s="227">
        <v>0</v>
      </c>
      <c r="AA309" s="227">
        <v>0</v>
      </c>
      <c r="AB309" s="227">
        <v>0</v>
      </c>
      <c r="AC309" s="227">
        <v>0</v>
      </c>
      <c r="AD309" s="227">
        <v>0</v>
      </c>
      <c r="AE309" s="227">
        <v>0</v>
      </c>
      <c r="AF309" s="227">
        <v>0</v>
      </c>
      <c r="AG309" s="227">
        <v>0</v>
      </c>
      <c r="AH309" s="227">
        <v>0</v>
      </c>
      <c r="AI309" s="227">
        <v>0</v>
      </c>
      <c r="AJ309" s="227">
        <v>0</v>
      </c>
      <c r="AK309" s="227">
        <v>0</v>
      </c>
      <c r="AL309" s="227">
        <v>0</v>
      </c>
      <c r="AM309" s="227">
        <v>0</v>
      </c>
      <c r="AN309" s="227">
        <v>0</v>
      </c>
      <c r="AO309" s="227">
        <v>0</v>
      </c>
      <c r="AP309" s="227">
        <v>0</v>
      </c>
    </row>
    <row r="310" spans="7:42" ht="14.25" customHeight="1" thickTop="1" x14ac:dyDescent="0.2">
      <c r="G310" s="143"/>
      <c r="H310" s="460"/>
      <c r="J310" s="347"/>
      <c r="K310" s="199" t="s">
        <v>906</v>
      </c>
      <c r="L310" s="199" t="s">
        <v>948</v>
      </c>
      <c r="M310" s="228">
        <v>0</v>
      </c>
      <c r="N310" s="228">
        <v>0</v>
      </c>
      <c r="O310" s="228">
        <v>0</v>
      </c>
      <c r="P310" s="228">
        <v>0</v>
      </c>
      <c r="Q310" s="228">
        <v>0</v>
      </c>
      <c r="R310" s="228">
        <v>0</v>
      </c>
      <c r="S310" s="228">
        <v>0</v>
      </c>
      <c r="T310" s="228">
        <v>0</v>
      </c>
      <c r="U310" s="228">
        <v>0</v>
      </c>
      <c r="V310" s="228">
        <v>0</v>
      </c>
      <c r="W310" s="228">
        <v>0</v>
      </c>
      <c r="X310" s="228">
        <v>0</v>
      </c>
      <c r="Y310" s="228">
        <v>0</v>
      </c>
      <c r="Z310" s="228">
        <v>0</v>
      </c>
      <c r="AA310" s="228">
        <v>0</v>
      </c>
      <c r="AB310" s="228">
        <v>0</v>
      </c>
      <c r="AC310" s="228">
        <v>0</v>
      </c>
      <c r="AD310" s="228">
        <v>0</v>
      </c>
      <c r="AE310" s="228">
        <v>0</v>
      </c>
      <c r="AF310" s="228">
        <v>0</v>
      </c>
      <c r="AG310" s="228">
        <v>0</v>
      </c>
      <c r="AH310" s="228">
        <v>0</v>
      </c>
      <c r="AI310" s="228">
        <v>0</v>
      </c>
      <c r="AJ310" s="228">
        <v>0</v>
      </c>
      <c r="AK310" s="228">
        <v>0</v>
      </c>
      <c r="AL310" s="228">
        <v>0</v>
      </c>
      <c r="AM310" s="228">
        <v>0</v>
      </c>
      <c r="AN310" s="228">
        <v>0</v>
      </c>
      <c r="AO310" s="228">
        <v>0</v>
      </c>
      <c r="AP310" s="228">
        <v>0</v>
      </c>
    </row>
    <row r="311" spans="7:42" ht="14.25" customHeight="1" x14ac:dyDescent="0.2">
      <c r="G311" s="143"/>
      <c r="H311" s="460"/>
      <c r="J311" s="347"/>
      <c r="K311" s="140" t="s">
        <v>906</v>
      </c>
      <c r="L311" s="190" t="s">
        <v>949</v>
      </c>
      <c r="M311" s="226">
        <v>0</v>
      </c>
      <c r="N311" s="226">
        <v>0</v>
      </c>
      <c r="O311" s="226">
        <v>0</v>
      </c>
      <c r="P311" s="226">
        <v>0</v>
      </c>
      <c r="Q311" s="226">
        <v>0</v>
      </c>
      <c r="R311" s="226">
        <v>0</v>
      </c>
      <c r="S311" s="226">
        <v>0</v>
      </c>
      <c r="T311" s="226">
        <v>0</v>
      </c>
      <c r="U311" s="226">
        <v>0</v>
      </c>
      <c r="V311" s="226">
        <v>0</v>
      </c>
      <c r="W311" s="226">
        <v>0</v>
      </c>
      <c r="X311" s="226">
        <v>0</v>
      </c>
      <c r="Y311" s="226">
        <v>0</v>
      </c>
      <c r="Z311" s="226">
        <v>0</v>
      </c>
      <c r="AA311" s="226">
        <v>0</v>
      </c>
      <c r="AB311" s="226">
        <v>0</v>
      </c>
      <c r="AC311" s="226">
        <v>0</v>
      </c>
      <c r="AD311" s="226">
        <v>0</v>
      </c>
      <c r="AE311" s="226">
        <v>0</v>
      </c>
      <c r="AF311" s="226">
        <v>0</v>
      </c>
      <c r="AG311" s="226">
        <v>0</v>
      </c>
      <c r="AH311" s="226">
        <v>0</v>
      </c>
      <c r="AI311" s="226">
        <v>0</v>
      </c>
      <c r="AJ311" s="226">
        <v>0</v>
      </c>
      <c r="AK311" s="226">
        <v>0</v>
      </c>
      <c r="AL311" s="226">
        <v>0</v>
      </c>
      <c r="AM311" s="226">
        <v>0</v>
      </c>
      <c r="AN311" s="226">
        <v>0</v>
      </c>
      <c r="AO311" s="226">
        <v>0</v>
      </c>
      <c r="AP311" s="226">
        <v>0</v>
      </c>
    </row>
    <row r="312" spans="7:42" ht="14.25" customHeight="1" thickBot="1" x14ac:dyDescent="0.25">
      <c r="G312" s="143"/>
      <c r="H312" s="460"/>
      <c r="J312" s="347"/>
      <c r="K312" s="201" t="s">
        <v>906</v>
      </c>
      <c r="L312" s="201" t="s">
        <v>950</v>
      </c>
      <c r="M312" s="227">
        <v>0</v>
      </c>
      <c r="N312" s="227">
        <v>0</v>
      </c>
      <c r="O312" s="227">
        <v>0</v>
      </c>
      <c r="P312" s="227">
        <v>0</v>
      </c>
      <c r="Q312" s="227">
        <v>0</v>
      </c>
      <c r="R312" s="227">
        <v>0</v>
      </c>
      <c r="S312" s="227">
        <v>0</v>
      </c>
      <c r="T312" s="227">
        <v>0</v>
      </c>
      <c r="U312" s="227">
        <v>0</v>
      </c>
      <c r="V312" s="227">
        <v>0</v>
      </c>
      <c r="W312" s="227">
        <v>0</v>
      </c>
      <c r="X312" s="227">
        <v>0</v>
      </c>
      <c r="Y312" s="227">
        <v>0</v>
      </c>
      <c r="Z312" s="227">
        <v>0</v>
      </c>
      <c r="AA312" s="227">
        <v>0</v>
      </c>
      <c r="AB312" s="227">
        <v>0</v>
      </c>
      <c r="AC312" s="227">
        <v>0</v>
      </c>
      <c r="AD312" s="227">
        <v>0</v>
      </c>
      <c r="AE312" s="227">
        <v>0</v>
      </c>
      <c r="AF312" s="227">
        <v>0</v>
      </c>
      <c r="AG312" s="227">
        <v>0</v>
      </c>
      <c r="AH312" s="227">
        <v>0</v>
      </c>
      <c r="AI312" s="227">
        <v>0</v>
      </c>
      <c r="AJ312" s="227">
        <v>0</v>
      </c>
      <c r="AK312" s="227">
        <v>0</v>
      </c>
      <c r="AL312" s="227">
        <v>0</v>
      </c>
      <c r="AM312" s="227">
        <v>0</v>
      </c>
      <c r="AN312" s="227">
        <v>0</v>
      </c>
      <c r="AO312" s="227">
        <v>0</v>
      </c>
      <c r="AP312" s="227">
        <v>0</v>
      </c>
    </row>
    <row r="313" spans="7:42" ht="14.25" customHeight="1" thickTop="1" x14ac:dyDescent="0.2">
      <c r="G313" s="143"/>
      <c r="H313" s="460"/>
      <c r="J313" s="347"/>
      <c r="K313" s="199" t="s">
        <v>909</v>
      </c>
      <c r="L313" s="199" t="s">
        <v>948</v>
      </c>
      <c r="M313" s="228">
        <v>0</v>
      </c>
      <c r="N313" s="228">
        <v>0</v>
      </c>
      <c r="O313" s="228">
        <v>0</v>
      </c>
      <c r="P313" s="228">
        <v>0</v>
      </c>
      <c r="Q313" s="228">
        <v>0</v>
      </c>
      <c r="R313" s="228">
        <v>0</v>
      </c>
      <c r="S313" s="228">
        <v>0</v>
      </c>
      <c r="T313" s="228">
        <v>0</v>
      </c>
      <c r="U313" s="228">
        <v>0</v>
      </c>
      <c r="V313" s="228">
        <v>0</v>
      </c>
      <c r="W313" s="228">
        <v>0</v>
      </c>
      <c r="X313" s="228">
        <v>0</v>
      </c>
      <c r="Y313" s="228">
        <v>0</v>
      </c>
      <c r="Z313" s="228">
        <v>0</v>
      </c>
      <c r="AA313" s="228">
        <v>0</v>
      </c>
      <c r="AB313" s="228">
        <v>0</v>
      </c>
      <c r="AC313" s="228">
        <v>0</v>
      </c>
      <c r="AD313" s="228">
        <v>0</v>
      </c>
      <c r="AE313" s="228">
        <v>0</v>
      </c>
      <c r="AF313" s="228">
        <v>0</v>
      </c>
      <c r="AG313" s="228">
        <v>0</v>
      </c>
      <c r="AH313" s="228">
        <v>0</v>
      </c>
      <c r="AI313" s="228">
        <v>0</v>
      </c>
      <c r="AJ313" s="228">
        <v>0</v>
      </c>
      <c r="AK313" s="228">
        <v>0</v>
      </c>
      <c r="AL313" s="228">
        <v>0</v>
      </c>
      <c r="AM313" s="228">
        <v>0</v>
      </c>
      <c r="AN313" s="228">
        <v>0</v>
      </c>
      <c r="AO313" s="228">
        <v>0</v>
      </c>
      <c r="AP313" s="228">
        <v>0</v>
      </c>
    </row>
    <row r="314" spans="7:42" ht="14.25" customHeight="1" x14ac:dyDescent="0.2">
      <c r="G314" s="143"/>
      <c r="H314" s="460"/>
      <c r="J314" s="347"/>
      <c r="K314" s="140" t="s">
        <v>909</v>
      </c>
      <c r="L314" s="190" t="s">
        <v>949</v>
      </c>
      <c r="M314" s="226">
        <v>0</v>
      </c>
      <c r="N314" s="226">
        <v>0</v>
      </c>
      <c r="O314" s="226">
        <v>0</v>
      </c>
      <c r="P314" s="226">
        <v>0</v>
      </c>
      <c r="Q314" s="226">
        <v>0</v>
      </c>
      <c r="R314" s="226">
        <v>0</v>
      </c>
      <c r="S314" s="226">
        <v>0</v>
      </c>
      <c r="T314" s="226">
        <v>0</v>
      </c>
      <c r="U314" s="226">
        <v>0</v>
      </c>
      <c r="V314" s="226">
        <v>0</v>
      </c>
      <c r="W314" s="226">
        <v>0</v>
      </c>
      <c r="X314" s="226">
        <v>0</v>
      </c>
      <c r="Y314" s="226">
        <v>0</v>
      </c>
      <c r="Z314" s="226">
        <v>0</v>
      </c>
      <c r="AA314" s="226">
        <v>0</v>
      </c>
      <c r="AB314" s="226">
        <v>0</v>
      </c>
      <c r="AC314" s="226">
        <v>0</v>
      </c>
      <c r="AD314" s="226">
        <v>0</v>
      </c>
      <c r="AE314" s="226">
        <v>0</v>
      </c>
      <c r="AF314" s="226">
        <v>0</v>
      </c>
      <c r="AG314" s="226">
        <v>0</v>
      </c>
      <c r="AH314" s="226">
        <v>0</v>
      </c>
      <c r="AI314" s="226">
        <v>0</v>
      </c>
      <c r="AJ314" s="226">
        <v>0</v>
      </c>
      <c r="AK314" s="226">
        <v>0</v>
      </c>
      <c r="AL314" s="226">
        <v>0</v>
      </c>
      <c r="AM314" s="226">
        <v>0</v>
      </c>
      <c r="AN314" s="226">
        <v>0</v>
      </c>
      <c r="AO314" s="226">
        <v>0</v>
      </c>
      <c r="AP314" s="226">
        <v>0</v>
      </c>
    </row>
    <row r="315" spans="7:42" ht="14.25" customHeight="1" thickBot="1" x14ac:dyDescent="0.25">
      <c r="G315" s="143"/>
      <c r="H315" s="460"/>
      <c r="J315" s="347"/>
      <c r="K315" s="201" t="s">
        <v>909</v>
      </c>
      <c r="L315" s="201" t="s">
        <v>950</v>
      </c>
      <c r="M315" s="227">
        <v>0</v>
      </c>
      <c r="N315" s="227">
        <v>0</v>
      </c>
      <c r="O315" s="227">
        <v>0</v>
      </c>
      <c r="P315" s="227">
        <v>0</v>
      </c>
      <c r="Q315" s="227">
        <v>0</v>
      </c>
      <c r="R315" s="227">
        <v>0</v>
      </c>
      <c r="S315" s="227">
        <v>0</v>
      </c>
      <c r="T315" s="227">
        <v>0</v>
      </c>
      <c r="U315" s="227">
        <v>0</v>
      </c>
      <c r="V315" s="227">
        <v>0</v>
      </c>
      <c r="W315" s="227">
        <v>0</v>
      </c>
      <c r="X315" s="227">
        <v>0</v>
      </c>
      <c r="Y315" s="227">
        <v>0</v>
      </c>
      <c r="Z315" s="227">
        <v>0</v>
      </c>
      <c r="AA315" s="227">
        <v>0</v>
      </c>
      <c r="AB315" s="227">
        <v>0</v>
      </c>
      <c r="AC315" s="227">
        <v>0</v>
      </c>
      <c r="AD315" s="227">
        <v>0</v>
      </c>
      <c r="AE315" s="227">
        <v>0</v>
      </c>
      <c r="AF315" s="227">
        <v>0</v>
      </c>
      <c r="AG315" s="227">
        <v>0</v>
      </c>
      <c r="AH315" s="227">
        <v>0</v>
      </c>
      <c r="AI315" s="227">
        <v>0</v>
      </c>
      <c r="AJ315" s="227">
        <v>0</v>
      </c>
      <c r="AK315" s="227">
        <v>0</v>
      </c>
      <c r="AL315" s="227">
        <v>0</v>
      </c>
      <c r="AM315" s="227">
        <v>0</v>
      </c>
      <c r="AN315" s="227">
        <v>0</v>
      </c>
      <c r="AO315" s="227">
        <v>0</v>
      </c>
      <c r="AP315" s="227">
        <v>0</v>
      </c>
    </row>
    <row r="316" spans="7:42" ht="14.25" customHeight="1" thickTop="1" x14ac:dyDescent="0.2">
      <c r="G316" s="143"/>
      <c r="H316" s="460"/>
      <c r="J316" s="347"/>
      <c r="K316" s="199" t="s">
        <v>912</v>
      </c>
      <c r="L316" s="199" t="s">
        <v>948</v>
      </c>
      <c r="M316" s="228">
        <v>0</v>
      </c>
      <c r="N316" s="228">
        <v>0</v>
      </c>
      <c r="O316" s="228">
        <v>0</v>
      </c>
      <c r="P316" s="228">
        <v>0</v>
      </c>
      <c r="Q316" s="228">
        <v>0</v>
      </c>
      <c r="R316" s="228">
        <v>0</v>
      </c>
      <c r="S316" s="228">
        <v>0</v>
      </c>
      <c r="T316" s="228">
        <v>0</v>
      </c>
      <c r="U316" s="228">
        <v>0</v>
      </c>
      <c r="V316" s="228">
        <v>0</v>
      </c>
      <c r="W316" s="228">
        <v>0</v>
      </c>
      <c r="X316" s="228">
        <v>0</v>
      </c>
      <c r="Y316" s="228">
        <v>0</v>
      </c>
      <c r="Z316" s="228">
        <v>0</v>
      </c>
      <c r="AA316" s="228">
        <v>0</v>
      </c>
      <c r="AB316" s="228">
        <v>0</v>
      </c>
      <c r="AC316" s="228">
        <v>0</v>
      </c>
      <c r="AD316" s="228">
        <v>0</v>
      </c>
      <c r="AE316" s="228">
        <v>0</v>
      </c>
      <c r="AF316" s="228">
        <v>0</v>
      </c>
      <c r="AG316" s="228">
        <v>0</v>
      </c>
      <c r="AH316" s="228">
        <v>0</v>
      </c>
      <c r="AI316" s="228">
        <v>0</v>
      </c>
      <c r="AJ316" s="228">
        <v>0</v>
      </c>
      <c r="AK316" s="228">
        <v>0</v>
      </c>
      <c r="AL316" s="228">
        <v>0</v>
      </c>
      <c r="AM316" s="228">
        <v>0</v>
      </c>
      <c r="AN316" s="228">
        <v>0</v>
      </c>
      <c r="AO316" s="228">
        <v>0</v>
      </c>
      <c r="AP316" s="228">
        <v>0</v>
      </c>
    </row>
    <row r="317" spans="7:42" ht="14.25" customHeight="1" x14ac:dyDescent="0.2">
      <c r="G317" s="143"/>
      <c r="H317" s="460"/>
      <c r="J317" s="347"/>
      <c r="K317" s="140" t="s">
        <v>912</v>
      </c>
      <c r="L317" s="190" t="s">
        <v>949</v>
      </c>
      <c r="M317" s="226">
        <v>0</v>
      </c>
      <c r="N317" s="226">
        <v>0</v>
      </c>
      <c r="O317" s="226">
        <v>0</v>
      </c>
      <c r="P317" s="226">
        <v>0</v>
      </c>
      <c r="Q317" s="226">
        <v>0</v>
      </c>
      <c r="R317" s="226">
        <v>0</v>
      </c>
      <c r="S317" s="226">
        <v>0</v>
      </c>
      <c r="T317" s="226">
        <v>0</v>
      </c>
      <c r="U317" s="226">
        <v>0</v>
      </c>
      <c r="V317" s="226">
        <v>0</v>
      </c>
      <c r="W317" s="226">
        <v>0</v>
      </c>
      <c r="X317" s="226">
        <v>0</v>
      </c>
      <c r="Y317" s="226">
        <v>0</v>
      </c>
      <c r="Z317" s="226">
        <v>0</v>
      </c>
      <c r="AA317" s="226">
        <v>0</v>
      </c>
      <c r="AB317" s="226">
        <v>0</v>
      </c>
      <c r="AC317" s="226">
        <v>0</v>
      </c>
      <c r="AD317" s="226">
        <v>0</v>
      </c>
      <c r="AE317" s="226">
        <v>0</v>
      </c>
      <c r="AF317" s="226">
        <v>0</v>
      </c>
      <c r="AG317" s="226">
        <v>0</v>
      </c>
      <c r="AH317" s="226">
        <v>0</v>
      </c>
      <c r="AI317" s="226">
        <v>0</v>
      </c>
      <c r="AJ317" s="226">
        <v>0</v>
      </c>
      <c r="AK317" s="226">
        <v>0</v>
      </c>
      <c r="AL317" s="226">
        <v>0</v>
      </c>
      <c r="AM317" s="226">
        <v>0</v>
      </c>
      <c r="AN317" s="226">
        <v>0</v>
      </c>
      <c r="AO317" s="226">
        <v>0</v>
      </c>
      <c r="AP317" s="226">
        <v>0</v>
      </c>
    </row>
    <row r="318" spans="7:42" ht="14.25" customHeight="1" thickBot="1" x14ac:dyDescent="0.25">
      <c r="G318" s="143"/>
      <c r="H318" s="460"/>
      <c r="J318" s="347"/>
      <c r="K318" s="201" t="s">
        <v>912</v>
      </c>
      <c r="L318" s="201" t="s">
        <v>950</v>
      </c>
      <c r="M318" s="227">
        <v>0</v>
      </c>
      <c r="N318" s="227">
        <v>0</v>
      </c>
      <c r="O318" s="227">
        <v>0</v>
      </c>
      <c r="P318" s="227">
        <v>0</v>
      </c>
      <c r="Q318" s="227">
        <v>0</v>
      </c>
      <c r="R318" s="227">
        <v>0</v>
      </c>
      <c r="S318" s="227">
        <v>0</v>
      </c>
      <c r="T318" s="227">
        <v>0</v>
      </c>
      <c r="U318" s="227">
        <v>0</v>
      </c>
      <c r="V318" s="227">
        <v>0</v>
      </c>
      <c r="W318" s="227">
        <v>0</v>
      </c>
      <c r="X318" s="227">
        <v>0</v>
      </c>
      <c r="Y318" s="227">
        <v>0</v>
      </c>
      <c r="Z318" s="227">
        <v>0</v>
      </c>
      <c r="AA318" s="227">
        <v>0</v>
      </c>
      <c r="AB318" s="227">
        <v>0</v>
      </c>
      <c r="AC318" s="227">
        <v>0</v>
      </c>
      <c r="AD318" s="227">
        <v>0</v>
      </c>
      <c r="AE318" s="227">
        <v>0</v>
      </c>
      <c r="AF318" s="227">
        <v>0</v>
      </c>
      <c r="AG318" s="227">
        <v>0</v>
      </c>
      <c r="AH318" s="227">
        <v>0</v>
      </c>
      <c r="AI318" s="227">
        <v>0</v>
      </c>
      <c r="AJ318" s="227">
        <v>0</v>
      </c>
      <c r="AK318" s="227">
        <v>0</v>
      </c>
      <c r="AL318" s="227">
        <v>0</v>
      </c>
      <c r="AM318" s="227">
        <v>0</v>
      </c>
      <c r="AN318" s="227">
        <v>0</v>
      </c>
      <c r="AO318" s="227">
        <v>0</v>
      </c>
      <c r="AP318" s="227">
        <v>0</v>
      </c>
    </row>
    <row r="319" spans="7:42" ht="14.25" customHeight="1" thickTop="1" x14ac:dyDescent="0.2">
      <c r="G319" s="143"/>
      <c r="H319" s="460"/>
      <c r="J319" s="347"/>
      <c r="K319" s="199" t="s">
        <v>915</v>
      </c>
      <c r="L319" s="199" t="s">
        <v>948</v>
      </c>
      <c r="M319" s="228">
        <v>0</v>
      </c>
      <c r="N319" s="228">
        <v>0</v>
      </c>
      <c r="O319" s="228">
        <v>0</v>
      </c>
      <c r="P319" s="228">
        <v>0</v>
      </c>
      <c r="Q319" s="228">
        <v>0</v>
      </c>
      <c r="R319" s="228">
        <v>0</v>
      </c>
      <c r="S319" s="228">
        <v>0</v>
      </c>
      <c r="T319" s="228">
        <v>0</v>
      </c>
      <c r="U319" s="228">
        <v>0</v>
      </c>
      <c r="V319" s="228">
        <v>0</v>
      </c>
      <c r="W319" s="228">
        <v>0</v>
      </c>
      <c r="X319" s="228">
        <v>0</v>
      </c>
      <c r="Y319" s="228">
        <v>0</v>
      </c>
      <c r="Z319" s="228">
        <v>0</v>
      </c>
      <c r="AA319" s="228">
        <v>0</v>
      </c>
      <c r="AB319" s="228">
        <v>0</v>
      </c>
      <c r="AC319" s="228">
        <v>0</v>
      </c>
      <c r="AD319" s="228">
        <v>0</v>
      </c>
      <c r="AE319" s="228">
        <v>0</v>
      </c>
      <c r="AF319" s="228">
        <v>0</v>
      </c>
      <c r="AG319" s="228">
        <v>0</v>
      </c>
      <c r="AH319" s="228">
        <v>0</v>
      </c>
      <c r="AI319" s="228">
        <v>0</v>
      </c>
      <c r="AJ319" s="228">
        <v>0</v>
      </c>
      <c r="AK319" s="228">
        <v>0</v>
      </c>
      <c r="AL319" s="228">
        <v>0</v>
      </c>
      <c r="AM319" s="228">
        <v>0</v>
      </c>
      <c r="AN319" s="228">
        <v>0</v>
      </c>
      <c r="AO319" s="228">
        <v>0</v>
      </c>
      <c r="AP319" s="228">
        <v>0</v>
      </c>
    </row>
    <row r="320" spans="7:42" ht="14.25" customHeight="1" x14ac:dyDescent="0.2">
      <c r="G320" s="143"/>
      <c r="H320" s="460"/>
      <c r="J320" s="347"/>
      <c r="K320" s="140" t="s">
        <v>915</v>
      </c>
      <c r="L320" s="190" t="s">
        <v>949</v>
      </c>
      <c r="M320" s="226">
        <v>0</v>
      </c>
      <c r="N320" s="226">
        <v>0</v>
      </c>
      <c r="O320" s="226">
        <v>0</v>
      </c>
      <c r="P320" s="226">
        <v>0</v>
      </c>
      <c r="Q320" s="226">
        <v>0</v>
      </c>
      <c r="R320" s="226">
        <v>0</v>
      </c>
      <c r="S320" s="226">
        <v>0</v>
      </c>
      <c r="T320" s="226">
        <v>0</v>
      </c>
      <c r="U320" s="226">
        <v>0</v>
      </c>
      <c r="V320" s="226">
        <v>0</v>
      </c>
      <c r="W320" s="226">
        <v>0</v>
      </c>
      <c r="X320" s="226">
        <v>0</v>
      </c>
      <c r="Y320" s="226">
        <v>0</v>
      </c>
      <c r="Z320" s="226">
        <v>0</v>
      </c>
      <c r="AA320" s="226">
        <v>0</v>
      </c>
      <c r="AB320" s="226">
        <v>0</v>
      </c>
      <c r="AC320" s="226">
        <v>0</v>
      </c>
      <c r="AD320" s="226">
        <v>0</v>
      </c>
      <c r="AE320" s="226">
        <v>0</v>
      </c>
      <c r="AF320" s="226">
        <v>0</v>
      </c>
      <c r="AG320" s="226">
        <v>0</v>
      </c>
      <c r="AH320" s="226">
        <v>0</v>
      </c>
      <c r="AI320" s="226">
        <v>0</v>
      </c>
      <c r="AJ320" s="226">
        <v>0</v>
      </c>
      <c r="AK320" s="226">
        <v>0</v>
      </c>
      <c r="AL320" s="226">
        <v>0</v>
      </c>
      <c r="AM320" s="226">
        <v>0</v>
      </c>
      <c r="AN320" s="226">
        <v>0</v>
      </c>
      <c r="AO320" s="226">
        <v>0</v>
      </c>
      <c r="AP320" s="226">
        <v>0</v>
      </c>
    </row>
    <row r="321" spans="7:42" ht="14.25" customHeight="1" thickBot="1" x14ac:dyDescent="0.25">
      <c r="G321" s="143"/>
      <c r="H321" s="460"/>
      <c r="J321" s="347"/>
      <c r="K321" s="201" t="s">
        <v>915</v>
      </c>
      <c r="L321" s="201" t="s">
        <v>950</v>
      </c>
      <c r="M321" s="227">
        <v>0</v>
      </c>
      <c r="N321" s="227">
        <v>0</v>
      </c>
      <c r="O321" s="227">
        <v>0</v>
      </c>
      <c r="P321" s="227">
        <v>0</v>
      </c>
      <c r="Q321" s="227">
        <v>0</v>
      </c>
      <c r="R321" s="227">
        <v>0</v>
      </c>
      <c r="S321" s="227">
        <v>0</v>
      </c>
      <c r="T321" s="227">
        <v>0</v>
      </c>
      <c r="U321" s="227">
        <v>0</v>
      </c>
      <c r="V321" s="227">
        <v>0</v>
      </c>
      <c r="W321" s="227">
        <v>0</v>
      </c>
      <c r="X321" s="227">
        <v>0</v>
      </c>
      <c r="Y321" s="227">
        <v>0</v>
      </c>
      <c r="Z321" s="227">
        <v>0</v>
      </c>
      <c r="AA321" s="227">
        <v>0</v>
      </c>
      <c r="AB321" s="227">
        <v>0</v>
      </c>
      <c r="AC321" s="227">
        <v>0</v>
      </c>
      <c r="AD321" s="227">
        <v>0</v>
      </c>
      <c r="AE321" s="227">
        <v>0</v>
      </c>
      <c r="AF321" s="227">
        <v>0</v>
      </c>
      <c r="AG321" s="227">
        <v>0</v>
      </c>
      <c r="AH321" s="227">
        <v>0</v>
      </c>
      <c r="AI321" s="227">
        <v>0</v>
      </c>
      <c r="AJ321" s="227">
        <v>0</v>
      </c>
      <c r="AK321" s="227">
        <v>0</v>
      </c>
      <c r="AL321" s="227">
        <v>0</v>
      </c>
      <c r="AM321" s="227">
        <v>0</v>
      </c>
      <c r="AN321" s="227">
        <v>0</v>
      </c>
      <c r="AO321" s="227">
        <v>0</v>
      </c>
      <c r="AP321" s="227">
        <v>0</v>
      </c>
    </row>
    <row r="322" spans="7:42" ht="14.25" customHeight="1" thickTop="1" x14ac:dyDescent="0.2">
      <c r="G322" s="143"/>
      <c r="H322" s="460"/>
      <c r="J322" s="347"/>
      <c r="K322" s="199" t="s">
        <v>918</v>
      </c>
      <c r="L322" s="199" t="s">
        <v>948</v>
      </c>
      <c r="M322" s="228">
        <v>0</v>
      </c>
      <c r="N322" s="228">
        <v>0</v>
      </c>
      <c r="O322" s="228">
        <v>0</v>
      </c>
      <c r="P322" s="228">
        <v>0</v>
      </c>
      <c r="Q322" s="228">
        <v>0</v>
      </c>
      <c r="R322" s="228">
        <v>0</v>
      </c>
      <c r="S322" s="228">
        <v>0</v>
      </c>
      <c r="T322" s="228">
        <v>0</v>
      </c>
      <c r="U322" s="228">
        <v>0</v>
      </c>
      <c r="V322" s="228">
        <v>0</v>
      </c>
      <c r="W322" s="228">
        <v>0</v>
      </c>
      <c r="X322" s="228">
        <v>0</v>
      </c>
      <c r="Y322" s="228">
        <v>0</v>
      </c>
      <c r="Z322" s="228">
        <v>0</v>
      </c>
      <c r="AA322" s="228">
        <v>0</v>
      </c>
      <c r="AB322" s="228">
        <v>0</v>
      </c>
      <c r="AC322" s="228">
        <v>0</v>
      </c>
      <c r="AD322" s="228">
        <v>0</v>
      </c>
      <c r="AE322" s="228">
        <v>0</v>
      </c>
      <c r="AF322" s="228">
        <v>0</v>
      </c>
      <c r="AG322" s="228">
        <v>0</v>
      </c>
      <c r="AH322" s="228">
        <v>0</v>
      </c>
      <c r="AI322" s="228">
        <v>0</v>
      </c>
      <c r="AJ322" s="228">
        <v>0</v>
      </c>
      <c r="AK322" s="228">
        <v>0</v>
      </c>
      <c r="AL322" s="228">
        <v>0</v>
      </c>
      <c r="AM322" s="228">
        <v>0</v>
      </c>
      <c r="AN322" s="228">
        <v>0</v>
      </c>
      <c r="AO322" s="228">
        <v>0</v>
      </c>
      <c r="AP322" s="228">
        <v>0</v>
      </c>
    </row>
    <row r="323" spans="7:42" ht="14.25" customHeight="1" x14ac:dyDescent="0.2">
      <c r="G323" s="143"/>
      <c r="H323" s="460"/>
      <c r="J323" s="347"/>
      <c r="K323" s="140" t="s">
        <v>918</v>
      </c>
      <c r="L323" s="190" t="s">
        <v>949</v>
      </c>
      <c r="M323" s="226">
        <v>0</v>
      </c>
      <c r="N323" s="226">
        <v>0</v>
      </c>
      <c r="O323" s="226">
        <v>0</v>
      </c>
      <c r="P323" s="226">
        <v>0</v>
      </c>
      <c r="Q323" s="226">
        <v>0</v>
      </c>
      <c r="R323" s="226">
        <v>0</v>
      </c>
      <c r="S323" s="226">
        <v>0</v>
      </c>
      <c r="T323" s="226">
        <v>0</v>
      </c>
      <c r="U323" s="226">
        <v>0</v>
      </c>
      <c r="V323" s="226">
        <v>0</v>
      </c>
      <c r="W323" s="226">
        <v>0</v>
      </c>
      <c r="X323" s="226">
        <v>0</v>
      </c>
      <c r="Y323" s="226">
        <v>0</v>
      </c>
      <c r="Z323" s="226">
        <v>0</v>
      </c>
      <c r="AA323" s="226">
        <v>0</v>
      </c>
      <c r="AB323" s="226">
        <v>0</v>
      </c>
      <c r="AC323" s="226">
        <v>0</v>
      </c>
      <c r="AD323" s="226">
        <v>0</v>
      </c>
      <c r="AE323" s="226">
        <v>0</v>
      </c>
      <c r="AF323" s="226">
        <v>0</v>
      </c>
      <c r="AG323" s="226">
        <v>0</v>
      </c>
      <c r="AH323" s="226">
        <v>0</v>
      </c>
      <c r="AI323" s="226">
        <v>0</v>
      </c>
      <c r="AJ323" s="226">
        <v>0</v>
      </c>
      <c r="AK323" s="226">
        <v>0</v>
      </c>
      <c r="AL323" s="226">
        <v>0</v>
      </c>
      <c r="AM323" s="226">
        <v>0</v>
      </c>
      <c r="AN323" s="226">
        <v>0</v>
      </c>
      <c r="AO323" s="226">
        <v>0</v>
      </c>
      <c r="AP323" s="226">
        <v>0</v>
      </c>
    </row>
    <row r="324" spans="7:42" ht="14.25" customHeight="1" thickBot="1" x14ac:dyDescent="0.25">
      <c r="G324" s="143"/>
      <c r="H324" s="460"/>
      <c r="J324" s="347"/>
      <c r="K324" s="201" t="s">
        <v>918</v>
      </c>
      <c r="L324" s="201" t="s">
        <v>950</v>
      </c>
      <c r="M324" s="227">
        <v>0</v>
      </c>
      <c r="N324" s="227">
        <v>0</v>
      </c>
      <c r="O324" s="227">
        <v>0</v>
      </c>
      <c r="P324" s="227">
        <v>0</v>
      </c>
      <c r="Q324" s="227">
        <v>0</v>
      </c>
      <c r="R324" s="227">
        <v>0</v>
      </c>
      <c r="S324" s="227">
        <v>0</v>
      </c>
      <c r="T324" s="227">
        <v>0</v>
      </c>
      <c r="U324" s="227">
        <v>0</v>
      </c>
      <c r="V324" s="227">
        <v>0</v>
      </c>
      <c r="W324" s="227">
        <v>0</v>
      </c>
      <c r="X324" s="227">
        <v>0</v>
      </c>
      <c r="Y324" s="227">
        <v>0</v>
      </c>
      <c r="Z324" s="227">
        <v>0</v>
      </c>
      <c r="AA324" s="227">
        <v>0</v>
      </c>
      <c r="AB324" s="227">
        <v>0</v>
      </c>
      <c r="AC324" s="227">
        <v>0</v>
      </c>
      <c r="AD324" s="227">
        <v>0</v>
      </c>
      <c r="AE324" s="227">
        <v>0</v>
      </c>
      <c r="AF324" s="227">
        <v>0</v>
      </c>
      <c r="AG324" s="227">
        <v>0</v>
      </c>
      <c r="AH324" s="227">
        <v>0</v>
      </c>
      <c r="AI324" s="227">
        <v>0</v>
      </c>
      <c r="AJ324" s="227">
        <v>0</v>
      </c>
      <c r="AK324" s="227">
        <v>0</v>
      </c>
      <c r="AL324" s="227">
        <v>0</v>
      </c>
      <c r="AM324" s="227">
        <v>0</v>
      </c>
      <c r="AN324" s="227">
        <v>0</v>
      </c>
      <c r="AO324" s="227">
        <v>0</v>
      </c>
      <c r="AP324" s="227">
        <v>0</v>
      </c>
    </row>
    <row r="325" spans="7:42" ht="14.25" customHeight="1" thickTop="1" x14ac:dyDescent="0.2">
      <c r="G325" s="143"/>
      <c r="H325" s="460"/>
      <c r="J325" s="347"/>
      <c r="K325" s="199" t="s">
        <v>922</v>
      </c>
      <c r="L325" s="199" t="s">
        <v>948</v>
      </c>
      <c r="M325" s="228">
        <v>0</v>
      </c>
      <c r="N325" s="228">
        <v>0</v>
      </c>
      <c r="O325" s="228">
        <v>0</v>
      </c>
      <c r="P325" s="228">
        <v>0</v>
      </c>
      <c r="Q325" s="228">
        <v>0</v>
      </c>
      <c r="R325" s="228">
        <v>0</v>
      </c>
      <c r="S325" s="228">
        <v>0</v>
      </c>
      <c r="T325" s="228">
        <v>0</v>
      </c>
      <c r="U325" s="228">
        <v>0</v>
      </c>
      <c r="V325" s="228">
        <v>0</v>
      </c>
      <c r="W325" s="228">
        <v>0</v>
      </c>
      <c r="X325" s="228">
        <v>0</v>
      </c>
      <c r="Y325" s="228">
        <v>0</v>
      </c>
      <c r="Z325" s="228">
        <v>0</v>
      </c>
      <c r="AA325" s="228">
        <v>0</v>
      </c>
      <c r="AB325" s="228">
        <v>0</v>
      </c>
      <c r="AC325" s="228">
        <v>0</v>
      </c>
      <c r="AD325" s="228">
        <v>0</v>
      </c>
      <c r="AE325" s="228">
        <v>0</v>
      </c>
      <c r="AF325" s="228">
        <v>0</v>
      </c>
      <c r="AG325" s="228">
        <v>0</v>
      </c>
      <c r="AH325" s="228">
        <v>0</v>
      </c>
      <c r="AI325" s="228">
        <v>0</v>
      </c>
      <c r="AJ325" s="228">
        <v>0</v>
      </c>
      <c r="AK325" s="228">
        <v>0</v>
      </c>
      <c r="AL325" s="228">
        <v>0</v>
      </c>
      <c r="AM325" s="228">
        <v>0</v>
      </c>
      <c r="AN325" s="228">
        <v>0</v>
      </c>
      <c r="AO325" s="228">
        <v>0</v>
      </c>
      <c r="AP325" s="228">
        <v>0</v>
      </c>
    </row>
    <row r="326" spans="7:42" ht="14.25" customHeight="1" x14ac:dyDescent="0.2">
      <c r="G326" s="143"/>
      <c r="H326" s="460"/>
      <c r="J326" s="347"/>
      <c r="K326" s="140" t="s">
        <v>922</v>
      </c>
      <c r="L326" s="190" t="s">
        <v>949</v>
      </c>
      <c r="M326" s="226">
        <v>0</v>
      </c>
      <c r="N326" s="226">
        <v>0</v>
      </c>
      <c r="O326" s="226">
        <v>0</v>
      </c>
      <c r="P326" s="226">
        <v>0</v>
      </c>
      <c r="Q326" s="226">
        <v>0</v>
      </c>
      <c r="R326" s="226">
        <v>0</v>
      </c>
      <c r="S326" s="226">
        <v>0</v>
      </c>
      <c r="T326" s="226">
        <v>0</v>
      </c>
      <c r="U326" s="226">
        <v>0</v>
      </c>
      <c r="V326" s="226">
        <v>0</v>
      </c>
      <c r="W326" s="226">
        <v>0</v>
      </c>
      <c r="X326" s="226">
        <v>0</v>
      </c>
      <c r="Y326" s="226">
        <v>0</v>
      </c>
      <c r="Z326" s="226">
        <v>0</v>
      </c>
      <c r="AA326" s="226">
        <v>0</v>
      </c>
      <c r="AB326" s="226">
        <v>0</v>
      </c>
      <c r="AC326" s="226">
        <v>0</v>
      </c>
      <c r="AD326" s="226">
        <v>0</v>
      </c>
      <c r="AE326" s="226">
        <v>0</v>
      </c>
      <c r="AF326" s="226">
        <v>0</v>
      </c>
      <c r="AG326" s="226">
        <v>0</v>
      </c>
      <c r="AH326" s="226">
        <v>0</v>
      </c>
      <c r="AI326" s="226">
        <v>0</v>
      </c>
      <c r="AJ326" s="226">
        <v>0</v>
      </c>
      <c r="AK326" s="226">
        <v>0</v>
      </c>
      <c r="AL326" s="226">
        <v>0</v>
      </c>
      <c r="AM326" s="226">
        <v>0</v>
      </c>
      <c r="AN326" s="226">
        <v>0</v>
      </c>
      <c r="AO326" s="226">
        <v>0</v>
      </c>
      <c r="AP326" s="226">
        <v>0</v>
      </c>
    </row>
    <row r="327" spans="7:42" ht="14.25" customHeight="1" thickBot="1" x14ac:dyDescent="0.25">
      <c r="G327" s="143"/>
      <c r="H327" s="460"/>
      <c r="J327" s="347"/>
      <c r="K327" s="201" t="s">
        <v>922</v>
      </c>
      <c r="L327" s="201" t="s">
        <v>950</v>
      </c>
      <c r="M327" s="227">
        <v>0</v>
      </c>
      <c r="N327" s="227">
        <v>0</v>
      </c>
      <c r="O327" s="227">
        <v>0</v>
      </c>
      <c r="P327" s="227">
        <v>0</v>
      </c>
      <c r="Q327" s="227">
        <v>0</v>
      </c>
      <c r="R327" s="227">
        <v>0</v>
      </c>
      <c r="S327" s="227">
        <v>0</v>
      </c>
      <c r="T327" s="227">
        <v>0</v>
      </c>
      <c r="U327" s="227">
        <v>0</v>
      </c>
      <c r="V327" s="227">
        <v>0</v>
      </c>
      <c r="W327" s="227">
        <v>0</v>
      </c>
      <c r="X327" s="227">
        <v>0</v>
      </c>
      <c r="Y327" s="227">
        <v>0</v>
      </c>
      <c r="Z327" s="227">
        <v>0</v>
      </c>
      <c r="AA327" s="227">
        <v>0</v>
      </c>
      <c r="AB327" s="227">
        <v>0</v>
      </c>
      <c r="AC327" s="227">
        <v>0</v>
      </c>
      <c r="AD327" s="227">
        <v>0</v>
      </c>
      <c r="AE327" s="227">
        <v>0</v>
      </c>
      <c r="AF327" s="227">
        <v>0</v>
      </c>
      <c r="AG327" s="227">
        <v>0</v>
      </c>
      <c r="AH327" s="227">
        <v>0</v>
      </c>
      <c r="AI327" s="227">
        <v>0</v>
      </c>
      <c r="AJ327" s="227">
        <v>0</v>
      </c>
      <c r="AK327" s="227">
        <v>0</v>
      </c>
      <c r="AL327" s="227">
        <v>0</v>
      </c>
      <c r="AM327" s="227">
        <v>0</v>
      </c>
      <c r="AN327" s="227">
        <v>0</v>
      </c>
      <c r="AO327" s="227">
        <v>0</v>
      </c>
      <c r="AP327" s="227">
        <v>0</v>
      </c>
    </row>
    <row r="328" spans="7:42" ht="14.25" customHeight="1" thickTop="1" x14ac:dyDescent="0.2">
      <c r="G328" s="143"/>
      <c r="H328" s="460"/>
      <c r="J328" s="347"/>
      <c r="K328" s="199" t="s">
        <v>926</v>
      </c>
      <c r="L328" s="199" t="s">
        <v>948</v>
      </c>
      <c r="M328" s="228">
        <v>0</v>
      </c>
      <c r="N328" s="228">
        <v>0</v>
      </c>
      <c r="O328" s="228">
        <v>0</v>
      </c>
      <c r="P328" s="228">
        <v>0</v>
      </c>
      <c r="Q328" s="228">
        <v>0</v>
      </c>
      <c r="R328" s="228">
        <v>0</v>
      </c>
      <c r="S328" s="228">
        <v>0</v>
      </c>
      <c r="T328" s="228">
        <v>0</v>
      </c>
      <c r="U328" s="228">
        <v>0</v>
      </c>
      <c r="V328" s="228">
        <v>0</v>
      </c>
      <c r="W328" s="228">
        <v>0</v>
      </c>
      <c r="X328" s="228">
        <v>0</v>
      </c>
      <c r="Y328" s="228">
        <v>0</v>
      </c>
      <c r="Z328" s="228">
        <v>0</v>
      </c>
      <c r="AA328" s="228">
        <v>0</v>
      </c>
      <c r="AB328" s="228">
        <v>0</v>
      </c>
      <c r="AC328" s="228">
        <v>0</v>
      </c>
      <c r="AD328" s="228">
        <v>0</v>
      </c>
      <c r="AE328" s="228">
        <v>0</v>
      </c>
      <c r="AF328" s="228">
        <v>0</v>
      </c>
      <c r="AG328" s="228">
        <v>0</v>
      </c>
      <c r="AH328" s="228">
        <v>0</v>
      </c>
      <c r="AI328" s="228">
        <v>0</v>
      </c>
      <c r="AJ328" s="228">
        <v>0</v>
      </c>
      <c r="AK328" s="228">
        <v>0</v>
      </c>
      <c r="AL328" s="228">
        <v>0</v>
      </c>
      <c r="AM328" s="228">
        <v>0</v>
      </c>
      <c r="AN328" s="228">
        <v>0</v>
      </c>
      <c r="AO328" s="228">
        <v>0</v>
      </c>
      <c r="AP328" s="228">
        <v>0</v>
      </c>
    </row>
    <row r="329" spans="7:42" ht="14.25" customHeight="1" x14ac:dyDescent="0.2">
      <c r="G329" s="143"/>
      <c r="H329" s="460"/>
      <c r="J329" s="347"/>
      <c r="K329" s="140" t="s">
        <v>926</v>
      </c>
      <c r="L329" s="190" t="s">
        <v>949</v>
      </c>
      <c r="M329" s="226">
        <v>0</v>
      </c>
      <c r="N329" s="226">
        <v>0</v>
      </c>
      <c r="O329" s="226">
        <v>0</v>
      </c>
      <c r="P329" s="226">
        <v>0</v>
      </c>
      <c r="Q329" s="226">
        <v>0</v>
      </c>
      <c r="R329" s="226">
        <v>0</v>
      </c>
      <c r="S329" s="226">
        <v>0</v>
      </c>
      <c r="T329" s="226">
        <v>0</v>
      </c>
      <c r="U329" s="226">
        <v>0</v>
      </c>
      <c r="V329" s="226">
        <v>0</v>
      </c>
      <c r="W329" s="226">
        <v>0</v>
      </c>
      <c r="X329" s="226">
        <v>0</v>
      </c>
      <c r="Y329" s="226">
        <v>0</v>
      </c>
      <c r="Z329" s="226">
        <v>0</v>
      </c>
      <c r="AA329" s="226">
        <v>0</v>
      </c>
      <c r="AB329" s="226">
        <v>0</v>
      </c>
      <c r="AC329" s="226">
        <v>0</v>
      </c>
      <c r="AD329" s="226">
        <v>0</v>
      </c>
      <c r="AE329" s="226">
        <v>0</v>
      </c>
      <c r="AF329" s="226">
        <v>0</v>
      </c>
      <c r="AG329" s="226">
        <v>0</v>
      </c>
      <c r="AH329" s="226">
        <v>0</v>
      </c>
      <c r="AI329" s="226">
        <v>0</v>
      </c>
      <c r="AJ329" s="226">
        <v>0</v>
      </c>
      <c r="AK329" s="226">
        <v>0</v>
      </c>
      <c r="AL329" s="226">
        <v>0</v>
      </c>
      <c r="AM329" s="226">
        <v>0</v>
      </c>
      <c r="AN329" s="226">
        <v>0</v>
      </c>
      <c r="AO329" s="226">
        <v>0</v>
      </c>
      <c r="AP329" s="226">
        <v>0</v>
      </c>
    </row>
    <row r="330" spans="7:42" ht="14.25" customHeight="1" x14ac:dyDescent="0.2">
      <c r="G330" s="143"/>
      <c r="H330" s="460"/>
      <c r="J330" s="394"/>
      <c r="K330" s="201" t="s">
        <v>926</v>
      </c>
      <c r="L330" s="201" t="s">
        <v>950</v>
      </c>
      <c r="M330" s="237">
        <v>0</v>
      </c>
      <c r="N330" s="237">
        <v>0</v>
      </c>
      <c r="O330" s="237">
        <v>0</v>
      </c>
      <c r="P330" s="237">
        <v>0</v>
      </c>
      <c r="Q330" s="237">
        <v>0</v>
      </c>
      <c r="R330" s="237">
        <v>0</v>
      </c>
      <c r="S330" s="237">
        <v>0</v>
      </c>
      <c r="T330" s="237">
        <v>0</v>
      </c>
      <c r="U330" s="237">
        <v>0</v>
      </c>
      <c r="V330" s="237">
        <v>0</v>
      </c>
      <c r="W330" s="237">
        <v>0</v>
      </c>
      <c r="X330" s="237">
        <v>0</v>
      </c>
      <c r="Y330" s="237">
        <v>0</v>
      </c>
      <c r="Z330" s="237">
        <v>0</v>
      </c>
      <c r="AA330" s="237">
        <v>0</v>
      </c>
      <c r="AB330" s="237">
        <v>0</v>
      </c>
      <c r="AC330" s="237">
        <v>0</v>
      </c>
      <c r="AD330" s="237">
        <v>0</v>
      </c>
      <c r="AE330" s="237">
        <v>0</v>
      </c>
      <c r="AF330" s="237">
        <v>0</v>
      </c>
      <c r="AG330" s="237">
        <v>0</v>
      </c>
      <c r="AH330" s="237">
        <v>0</v>
      </c>
      <c r="AI330" s="237">
        <v>0</v>
      </c>
      <c r="AJ330" s="237">
        <v>0</v>
      </c>
      <c r="AK330" s="237">
        <v>0</v>
      </c>
      <c r="AL330" s="237">
        <v>0</v>
      </c>
      <c r="AM330" s="237">
        <v>0</v>
      </c>
      <c r="AN330" s="237">
        <v>0</v>
      </c>
      <c r="AO330" s="237">
        <v>0</v>
      </c>
      <c r="AP330" s="237">
        <v>0</v>
      </c>
    </row>
    <row r="331" spans="7:42" ht="14.25" customHeight="1" thickBot="1" x14ac:dyDescent="0.25">
      <c r="G331" s="143"/>
      <c r="H331" s="235"/>
      <c r="I331" s="235"/>
      <c r="J331" s="235"/>
      <c r="K331" s="235"/>
      <c r="L331" s="235"/>
      <c r="M331" s="235"/>
      <c r="N331" s="235"/>
      <c r="O331" s="235"/>
      <c r="P331" s="235"/>
      <c r="Q331" s="235"/>
      <c r="R331" s="235"/>
      <c r="S331" s="235"/>
      <c r="T331" s="235"/>
      <c r="U331" s="235"/>
      <c r="V331" s="235"/>
      <c r="W331" s="235"/>
      <c r="X331" s="235"/>
      <c r="Y331" s="235"/>
      <c r="Z331" s="235"/>
      <c r="AA331" s="235"/>
      <c r="AB331" s="235"/>
      <c r="AC331" s="235"/>
      <c r="AD331" s="235"/>
      <c r="AE331" s="235"/>
      <c r="AF331" s="235"/>
      <c r="AG331" s="235"/>
      <c r="AH331" s="235"/>
      <c r="AI331" s="235"/>
      <c r="AJ331" s="235"/>
      <c r="AK331" s="235"/>
      <c r="AL331" s="235"/>
      <c r="AM331" s="235"/>
      <c r="AN331" s="235"/>
      <c r="AO331" s="235"/>
      <c r="AP331" s="235"/>
    </row>
    <row r="332" spans="7:42" ht="14.25" customHeight="1" x14ac:dyDescent="0.2">
      <c r="G332" s="143"/>
      <c r="H332" s="236"/>
      <c r="I332" s="236"/>
      <c r="J332" s="236"/>
      <c r="K332" s="236"/>
      <c r="L332" s="236"/>
      <c r="M332" s="236"/>
      <c r="N332" s="236"/>
      <c r="O332" s="236"/>
      <c r="P332" s="236"/>
      <c r="Q332" s="236"/>
      <c r="R332" s="236"/>
      <c r="S332" s="236"/>
      <c r="T332" s="236"/>
      <c r="U332" s="236"/>
      <c r="V332" s="236"/>
      <c r="W332" s="236"/>
      <c r="X332" s="236"/>
      <c r="Y332" s="236"/>
      <c r="Z332" s="236"/>
      <c r="AA332" s="236"/>
      <c r="AB332" s="236"/>
      <c r="AC332" s="236"/>
      <c r="AD332" s="236"/>
      <c r="AE332" s="236"/>
      <c r="AF332" s="236"/>
      <c r="AG332" s="236"/>
      <c r="AH332" s="236"/>
      <c r="AI332" s="236"/>
      <c r="AJ332" s="236"/>
      <c r="AK332" s="236"/>
      <c r="AL332" s="236"/>
      <c r="AM332" s="236"/>
      <c r="AN332" s="236"/>
      <c r="AO332" s="236"/>
      <c r="AP332" s="236"/>
    </row>
    <row r="333" spans="7:42" ht="14.25" customHeight="1" thickBot="1" x14ac:dyDescent="0.25">
      <c r="G333" s="143"/>
      <c r="M333" s="127">
        <v>2021</v>
      </c>
      <c r="N333" s="127">
        <v>2022</v>
      </c>
      <c r="O333" s="127">
        <v>2023</v>
      </c>
      <c r="P333" s="127">
        <v>2024</v>
      </c>
      <c r="Q333" s="127">
        <v>2025</v>
      </c>
      <c r="R333" s="127">
        <v>2026</v>
      </c>
      <c r="S333" s="127">
        <v>2027</v>
      </c>
      <c r="T333" s="127">
        <v>2028</v>
      </c>
      <c r="U333" s="127">
        <v>2029</v>
      </c>
      <c r="V333" s="127">
        <v>2030</v>
      </c>
      <c r="W333" s="127">
        <v>2031</v>
      </c>
      <c r="X333" s="127">
        <v>2032</v>
      </c>
      <c r="Y333" s="127">
        <v>2033</v>
      </c>
      <c r="Z333" s="127">
        <v>2034</v>
      </c>
      <c r="AA333" s="127">
        <v>2035</v>
      </c>
      <c r="AB333" s="127">
        <v>2036</v>
      </c>
      <c r="AC333" s="127">
        <v>2037</v>
      </c>
      <c r="AD333" s="127">
        <v>2038</v>
      </c>
      <c r="AE333" s="127">
        <v>2039</v>
      </c>
      <c r="AF333" s="127">
        <v>2040</v>
      </c>
      <c r="AG333" s="127">
        <v>2041</v>
      </c>
      <c r="AH333" s="127">
        <v>2042</v>
      </c>
      <c r="AI333" s="127">
        <v>2043</v>
      </c>
      <c r="AJ333" s="127">
        <v>2044</v>
      </c>
      <c r="AK333" s="127">
        <v>2045</v>
      </c>
      <c r="AL333" s="127">
        <v>2046</v>
      </c>
      <c r="AM333" s="127">
        <v>2047</v>
      </c>
      <c r="AN333" s="127">
        <v>2048</v>
      </c>
      <c r="AO333" s="127">
        <v>2049</v>
      </c>
      <c r="AP333" s="127">
        <v>2050</v>
      </c>
    </row>
    <row r="334" spans="7:42" ht="14.25" customHeight="1" thickTop="1" x14ac:dyDescent="0.2">
      <c r="G334" s="143"/>
      <c r="H334" s="409" t="s">
        <v>973</v>
      </c>
      <c r="J334" s="346" t="s">
        <v>974</v>
      </c>
      <c r="K334" s="199" t="s">
        <v>893</v>
      </c>
      <c r="L334" s="199" t="s">
        <v>948</v>
      </c>
      <c r="M334" s="220">
        <v>17.219969502677866</v>
      </c>
      <c r="N334" s="220">
        <v>15.151139285610405</v>
      </c>
      <c r="O334" s="220">
        <v>13.002121634236822</v>
      </c>
      <c r="P334" s="220">
        <v>9.5100503700719159</v>
      </c>
      <c r="Q334" s="220">
        <v>8.3784185478366204</v>
      </c>
      <c r="R334" s="220">
        <v>7.2739446721447898</v>
      </c>
      <c r="S334" s="220">
        <v>6.1955956841139894</v>
      </c>
      <c r="T334" s="220">
        <v>5.142375908344885</v>
      </c>
      <c r="U334" s="220">
        <v>4.1133245364373181</v>
      </c>
      <c r="V334" s="220">
        <v>3.1075132131361656</v>
      </c>
      <c r="W334" s="220">
        <v>2.7926348384138855</v>
      </c>
      <c r="X334" s="220">
        <v>2.4779165964047039</v>
      </c>
      <c r="Y334" s="220">
        <v>2.1633492234058309</v>
      </c>
      <c r="Z334" s="220">
        <v>1.8489231920034293</v>
      </c>
      <c r="AA334" s="220">
        <v>1.5346287001572314</v>
      </c>
      <c r="AB334" s="220">
        <v>1.2204556597446548</v>
      </c>
      <c r="AC334" s="220">
        <v>0.90639368453507529</v>
      </c>
      <c r="AD334" s="220">
        <v>0.59243207756095728</v>
      </c>
      <c r="AE334" s="220">
        <v>0.27855981784779971</v>
      </c>
      <c r="AF334" s="220">
        <v>-3.5234453532179799E-2</v>
      </c>
      <c r="AG334" s="220">
        <v>-0.34896244812196286</v>
      </c>
      <c r="AH334" s="220">
        <v>-0.66263624551032407</v>
      </c>
      <c r="AI334" s="220">
        <v>-0.9762683095633804</v>
      </c>
      <c r="AJ334" s="220">
        <v>3.7589838320636524</v>
      </c>
      <c r="AK334" s="220">
        <v>8.345623783036773</v>
      </c>
      <c r="AL334" s="220">
        <v>17.212587417366965</v>
      </c>
      <c r="AM334" s="220">
        <v>16.926914673557125</v>
      </c>
      <c r="AN334" s="220">
        <v>16.641724680051713</v>
      </c>
      <c r="AO334" s="220">
        <v>16.357016418595613</v>
      </c>
      <c r="AP334" s="220">
        <v>16.072788873716682</v>
      </c>
    </row>
    <row r="335" spans="7:42" ht="14.25" customHeight="1" x14ac:dyDescent="0.2">
      <c r="G335" s="143"/>
      <c r="H335" s="409"/>
      <c r="J335" s="347"/>
      <c r="K335" s="140" t="s">
        <v>893</v>
      </c>
      <c r="L335" s="190" t="s">
        <v>949</v>
      </c>
      <c r="M335" s="218">
        <v>17.219969502677866</v>
      </c>
      <c r="N335" s="218">
        <v>15.635993781087336</v>
      </c>
      <c r="O335" s="218">
        <v>13.93372876605526</v>
      </c>
      <c r="P335" s="218">
        <v>10.798120455220289</v>
      </c>
      <c r="Q335" s="218">
        <v>10.057484938397401</v>
      </c>
      <c r="R335" s="218">
        <v>9.3261735521509728</v>
      </c>
      <c r="S335" s="218">
        <v>8.6039056315397637</v>
      </c>
      <c r="T335" s="218">
        <v>7.8904040129068207</v>
      </c>
      <c r="U335" s="218">
        <v>7.1853945381029192</v>
      </c>
      <c r="V335" s="218">
        <v>6.4886055446856297</v>
      </c>
      <c r="W335" s="218">
        <v>6.2237190551404851</v>
      </c>
      <c r="X335" s="218">
        <v>5.9589545072268102</v>
      </c>
      <c r="Y335" s="218">
        <v>5.6943042719199326</v>
      </c>
      <c r="Z335" s="218">
        <v>5.4297605085734695</v>
      </c>
      <c r="AA335" s="218">
        <v>5.1653151562003856</v>
      </c>
      <c r="AB335" s="218">
        <v>4.9009599243258037</v>
      </c>
      <c r="AC335" s="218">
        <v>4.636686283388002</v>
      </c>
      <c r="AD335" s="218">
        <v>4.3724854546657923</v>
      </c>
      <c r="AE335" s="218">
        <v>4.1083483996948864</v>
      </c>
      <c r="AF335" s="218">
        <v>3.8442658091545354</v>
      </c>
      <c r="AG335" s="218">
        <v>3.5802280911878697</v>
      </c>
      <c r="AH335" s="218">
        <v>3.3162253591137869</v>
      </c>
      <c r="AI335" s="218">
        <v>3.0522474185107953</v>
      </c>
      <c r="AJ335" s="218">
        <v>7.7319017813250674</v>
      </c>
      <c r="AK335" s="218">
        <v>12.262794575035569</v>
      </c>
      <c r="AL335" s="218">
        <v>20.957166036322501</v>
      </c>
      <c r="AM335" s="218">
        <v>20.71599644813822</v>
      </c>
      <c r="AN335" s="218">
        <v>20.475211175377002</v>
      </c>
      <c r="AO335" s="218">
        <v>20.234809300888703</v>
      </c>
      <c r="AP335" s="218">
        <v>19.994789910467283</v>
      </c>
    </row>
    <row r="336" spans="7:42" ht="14.25" customHeight="1" thickBot="1" x14ac:dyDescent="0.25">
      <c r="G336" s="143"/>
      <c r="H336" s="409"/>
      <c r="J336" s="347"/>
      <c r="K336" s="201" t="s">
        <v>893</v>
      </c>
      <c r="L336" s="201" t="s">
        <v>950</v>
      </c>
      <c r="M336" s="223">
        <v>17.219969502677866</v>
      </c>
      <c r="N336" s="223">
        <v>16.222554262815912</v>
      </c>
      <c r="O336" s="223">
        <v>15.073768856197034</v>
      </c>
      <c r="P336" s="223">
        <v>12.379738833096834</v>
      </c>
      <c r="Q336" s="223">
        <v>12.149121960264882</v>
      </c>
      <c r="R336" s="223">
        <v>11.919757390457438</v>
      </c>
      <c r="S336" s="223">
        <v>11.69167449632274</v>
      </c>
      <c r="T336" s="223">
        <v>11.46490501596719</v>
      </c>
      <c r="U336" s="223">
        <v>11.239483267752696</v>
      </c>
      <c r="V336" s="223">
        <v>11.015446388715517</v>
      </c>
      <c r="W336" s="223">
        <v>10.799252919955588</v>
      </c>
      <c r="X336" s="223">
        <v>10.58348380975314</v>
      </c>
      <c r="Y336" s="223">
        <v>10.368135330326247</v>
      </c>
      <c r="Z336" s="223">
        <v>10.153203710288803</v>
      </c>
      <c r="AA336" s="223">
        <v>9.9386851327686863</v>
      </c>
      <c r="AB336" s="223">
        <v>9.7245757334545857</v>
      </c>
      <c r="AC336" s="223">
        <v>9.510871598563039</v>
      </c>
      <c r="AD336" s="223">
        <v>9.297568762728158</v>
      </c>
      <c r="AE336" s="223">
        <v>9.0846632068039384</v>
      </c>
      <c r="AF336" s="223">
        <v>8.8721508555803581</v>
      </c>
      <c r="AG336" s="223">
        <v>8.6600275754130003</v>
      </c>
      <c r="AH336" s="223">
        <v>8.4482891717432764</v>
      </c>
      <c r="AI336" s="223">
        <v>8.2369313865318148</v>
      </c>
      <c r="AJ336" s="223">
        <v>12.784003884936805</v>
      </c>
      <c r="AK336" s="223">
        <v>17.180207828772929</v>
      </c>
      <c r="AL336" s="223">
        <v>25.529522584171367</v>
      </c>
      <c r="AM336" s="223">
        <v>25.328671488015139</v>
      </c>
      <c r="AN336" s="223">
        <v>25.12829973378976</v>
      </c>
      <c r="AO336" s="223">
        <v>24.92840560706863</v>
      </c>
      <c r="AP336" s="223">
        <v>24.728987401572283</v>
      </c>
    </row>
    <row r="337" spans="7:42" ht="14.25" customHeight="1" thickTop="1" x14ac:dyDescent="0.2">
      <c r="G337" s="143"/>
      <c r="H337" s="409"/>
      <c r="J337" s="347"/>
      <c r="K337" s="199" t="s">
        <v>899</v>
      </c>
      <c r="L337" s="199" t="s">
        <v>948</v>
      </c>
      <c r="M337" s="220">
        <v>19.400914879898149</v>
      </c>
      <c r="N337" s="220">
        <v>17.542787035011798</v>
      </c>
      <c r="O337" s="220">
        <v>15.258019673417181</v>
      </c>
      <c r="P337" s="220">
        <v>11.538977757900636</v>
      </c>
      <c r="Q337" s="220">
        <v>10.328009196478188</v>
      </c>
      <c r="R337" s="220">
        <v>9.1466045142304999</v>
      </c>
      <c r="S337" s="220">
        <v>7.9936392819281181</v>
      </c>
      <c r="T337" s="220">
        <v>6.8680303596689001</v>
      </c>
      <c r="U337" s="220">
        <v>5.7687331570819751</v>
      </c>
      <c r="V337" s="220">
        <v>4.6947390086369083</v>
      </c>
      <c r="W337" s="220">
        <v>4.3632914347306659</v>
      </c>
      <c r="X337" s="220">
        <v>4.0319583918660733</v>
      </c>
      <c r="Y337" s="220">
        <v>3.7007304236823018</v>
      </c>
      <c r="Z337" s="220">
        <v>3.3695977993108954</v>
      </c>
      <c r="AA337" s="220">
        <v>3.0385505020146404</v>
      </c>
      <c r="AB337" s="220">
        <v>2.707578217262494</v>
      </c>
      <c r="AC337" s="220">
        <v>2.3766703202099571</v>
      </c>
      <c r="AD337" s="220">
        <v>2.0458158625505476</v>
      </c>
      <c r="AE337" s="220">
        <v>1.7150035586984771</v>
      </c>
      <c r="AF337" s="220">
        <v>1.3842217712655938</v>
      </c>
      <c r="AG337" s="220">
        <v>1.053458495792075</v>
      </c>
      <c r="AH337" s="220">
        <v>0.72270134467439107</v>
      </c>
      <c r="AI337" s="220">
        <v>0.39193753025794109</v>
      </c>
      <c r="AJ337" s="220">
        <v>5.062358749983904</v>
      </c>
      <c r="AK337" s="220">
        <v>9.5853864187279019</v>
      </c>
      <c r="AL337" s="220">
        <v>18.338587191440979</v>
      </c>
      <c r="AM337" s="220">
        <v>18.036091744440164</v>
      </c>
      <c r="AN337" s="220">
        <v>17.734047463591445</v>
      </c>
      <c r="AO337" s="220">
        <v>17.432453439412818</v>
      </c>
      <c r="AP337" s="220">
        <v>17.131308764880018</v>
      </c>
    </row>
    <row r="338" spans="7:42" ht="14.25" customHeight="1" x14ac:dyDescent="0.2">
      <c r="G338" s="143"/>
      <c r="H338" s="409"/>
      <c r="J338" s="347"/>
      <c r="K338" s="140" t="s">
        <v>899</v>
      </c>
      <c r="L338" s="190" t="s">
        <v>949</v>
      </c>
      <c r="M338" s="218">
        <v>19.400914879898149</v>
      </c>
      <c r="N338" s="218">
        <v>18.068784067065025</v>
      </c>
      <c r="O338" s="218">
        <v>16.268356934380449</v>
      </c>
      <c r="P338" s="218">
        <v>12.935319672895123</v>
      </c>
      <c r="Q338" s="218">
        <v>12.147689482179192</v>
      </c>
      <c r="R338" s="218">
        <v>11.370050082311149</v>
      </c>
      <c r="S338" s="218">
        <v>10.602104675869903</v>
      </c>
      <c r="T338" s="218">
        <v>9.8435603388592838</v>
      </c>
      <c r="U338" s="218">
        <v>9.0941275030327304</v>
      </c>
      <c r="V338" s="218">
        <v>8.353519424257307</v>
      </c>
      <c r="W338" s="218">
        <v>8.0719656280942971</v>
      </c>
      <c r="X338" s="218">
        <v>7.7905537696524512</v>
      </c>
      <c r="Y338" s="218">
        <v>7.5092759948893999</v>
      </c>
      <c r="Z338" s="218">
        <v>7.2281242328167039</v>
      </c>
      <c r="AA338" s="218">
        <v>6.9470901865424111</v>
      </c>
      <c r="AB338" s="218">
        <v>6.6661653238725371</v>
      </c>
      <c r="AC338" s="218">
        <v>6.3853408674481962</v>
      </c>
      <c r="AD338" s="218">
        <v>6.1046077843949043</v>
      </c>
      <c r="AE338" s="218">
        <v>5.8239567754463764</v>
      </c>
      <c r="AF338" s="218">
        <v>5.5433782635220972</v>
      </c>
      <c r="AG338" s="218">
        <v>5.2628623817235862</v>
      </c>
      <c r="AH338" s="218">
        <v>4.9823989607025965</v>
      </c>
      <c r="AI338" s="218">
        <v>4.7019775153837919</v>
      </c>
      <c r="AJ338" s="218">
        <v>9.3101409403470079</v>
      </c>
      <c r="AK338" s="218">
        <v>13.77099125097241</v>
      </c>
      <c r="AL338" s="218">
        <v>22.337360679962458</v>
      </c>
      <c r="AM338" s="218">
        <v>22.080308172625664</v>
      </c>
      <c r="AN338" s="218">
        <v>21.823665290913095</v>
      </c>
      <c r="AO338" s="218">
        <v>21.567431057273058</v>
      </c>
      <c r="AP338" s="218">
        <v>21.311604497291817</v>
      </c>
    </row>
    <row r="339" spans="7:42" ht="14.25" customHeight="1" thickBot="1" x14ac:dyDescent="0.25">
      <c r="G339" s="143"/>
      <c r="H339" s="409"/>
      <c r="J339" s="347"/>
      <c r="K339" s="201" t="s">
        <v>899</v>
      </c>
      <c r="L339" s="201" t="s">
        <v>950</v>
      </c>
      <c r="M339" s="223">
        <v>19.400914879898149</v>
      </c>
      <c r="N339" s="223">
        <v>18.69397418190573</v>
      </c>
      <c r="O339" s="223">
        <v>17.483477654375541</v>
      </c>
      <c r="P339" s="223">
        <v>14.621100092988801</v>
      </c>
      <c r="Q339" s="223">
        <v>14.377077295781437</v>
      </c>
      <c r="R339" s="223">
        <v>14.134441868374378</v>
      </c>
      <c r="S339" s="223">
        <v>13.89322746935612</v>
      </c>
      <c r="T339" s="223">
        <v>13.653470420110843</v>
      </c>
      <c r="U339" s="223">
        <v>13.415209944513855</v>
      </c>
      <c r="V339" s="223">
        <v>13.178488434791696</v>
      </c>
      <c r="W339" s="223">
        <v>12.948834478807168</v>
      </c>
      <c r="X339" s="223">
        <v>12.719644794008943</v>
      </c>
      <c r="Y339" s="223">
        <v>12.490915684525312</v>
      </c>
      <c r="Z339" s="223">
        <v>12.262643416620744</v>
      </c>
      <c r="AA339" s="223">
        <v>12.034824217026841</v>
      </c>
      <c r="AB339" s="223">
        <v>11.807454271210787</v>
      </c>
      <c r="AC339" s="223">
        <v>11.580529721577584</v>
      </c>
      <c r="AD339" s="223">
        <v>11.354046665605274</v>
      </c>
      <c r="AE339" s="223">
        <v>11.128001153907501</v>
      </c>
      <c r="AF339" s="223">
        <v>10.90238918822206</v>
      </c>
      <c r="AG339" s="223">
        <v>10.677206719329295</v>
      </c>
      <c r="AH339" s="223">
        <v>10.452449644874484</v>
      </c>
      <c r="AI339" s="223">
        <v>10.228113807122025</v>
      </c>
      <c r="AJ339" s="223">
        <v>14.694963806415043</v>
      </c>
      <c r="AK339" s="223">
        <v>19.012254944297396</v>
      </c>
      <c r="AL339" s="223">
        <v>27.210842962331764</v>
      </c>
      <c r="AM339" s="223">
        <v>26.996764237659171</v>
      </c>
      <c r="AN339" s="223">
        <v>26.783196423363488</v>
      </c>
      <c r="AO339" s="223">
        <v>26.570137692109604</v>
      </c>
      <c r="AP339" s="223">
        <v>26.357586225246074</v>
      </c>
    </row>
    <row r="340" spans="7:42" ht="14.25" customHeight="1" thickTop="1" x14ac:dyDescent="0.2">
      <c r="G340" s="143"/>
      <c r="H340" s="409"/>
      <c r="J340" s="347"/>
      <c r="K340" s="199" t="s">
        <v>903</v>
      </c>
      <c r="L340" s="199" t="s">
        <v>948</v>
      </c>
      <c r="M340" s="220">
        <v>20.214495427251531</v>
      </c>
      <c r="N340" s="220">
        <v>18.434677693438545</v>
      </c>
      <c r="O340" s="220">
        <v>16.099014953393315</v>
      </c>
      <c r="P340" s="220">
        <v>12.295116231183801</v>
      </c>
      <c r="Q340" s="220">
        <v>11.054349328555194</v>
      </c>
      <c r="R340" s="220">
        <v>9.8440629089063094</v>
      </c>
      <c r="S340" s="220">
        <v>8.6630974435368273</v>
      </c>
      <c r="T340" s="220">
        <v>7.5103362057822025</v>
      </c>
      <c r="U340" s="220">
        <v>6.3847024447534864</v>
      </c>
      <c r="V340" s="220">
        <v>5.2851566790523101</v>
      </c>
      <c r="W340" s="220">
        <v>4.9476289527879089</v>
      </c>
      <c r="X340" s="220">
        <v>4.6101970251369231</v>
      </c>
      <c r="Y340" s="220">
        <v>4.2728513610385228</v>
      </c>
      <c r="Z340" s="220">
        <v>3.9355821468665226</v>
      </c>
      <c r="AA340" s="220">
        <v>3.598379278899138</v>
      </c>
      <c r="AB340" s="220">
        <v>3.2612323512163321</v>
      </c>
      <c r="AC340" s="220">
        <v>2.9241306429933012</v>
      </c>
      <c r="AD340" s="220">
        <v>2.587063105155206</v>
      </c>
      <c r="AE340" s="220">
        <v>2.2500183463525332</v>
      </c>
      <c r="AF340" s="220">
        <v>1.9129846182196921</v>
      </c>
      <c r="AG340" s="220">
        <v>1.5759497998759464</v>
      </c>
      <c r="AH340" s="220">
        <v>1.2389013816102832</v>
      </c>
      <c r="AI340" s="220">
        <v>0.90182644771842391</v>
      </c>
      <c r="AJ340" s="220">
        <v>5.5481561629326137</v>
      </c>
      <c r="AK340" s="220">
        <v>10.047539734156006</v>
      </c>
      <c r="AL340" s="220">
        <v>18.758392097445974</v>
      </c>
      <c r="AM340" s="220">
        <v>18.44968338424427</v>
      </c>
      <c r="AN340" s="220">
        <v>18.141412271822812</v>
      </c>
      <c r="AO340" s="220">
        <v>17.83357788650591</v>
      </c>
      <c r="AP340" s="220">
        <v>17.526179356978318</v>
      </c>
    </row>
    <row r="341" spans="7:42" ht="14.25" customHeight="1" x14ac:dyDescent="0.2">
      <c r="G341" s="143"/>
      <c r="H341" s="409"/>
      <c r="J341" s="347"/>
      <c r="K341" s="140" t="s">
        <v>903</v>
      </c>
      <c r="L341" s="190" t="s">
        <v>949</v>
      </c>
      <c r="M341" s="218">
        <v>20.214495427251531</v>
      </c>
      <c r="N341" s="218">
        <v>18.976312918147158</v>
      </c>
      <c r="O341" s="218">
        <v>17.139267358314775</v>
      </c>
      <c r="P341" s="218">
        <v>13.732581139174993</v>
      </c>
      <c r="Q341" s="218">
        <v>12.927420040574784</v>
      </c>
      <c r="R341" s="218">
        <v>12.132498423979282</v>
      </c>
      <c r="S341" s="218">
        <v>11.347513473901827</v>
      </c>
      <c r="T341" s="218">
        <v>10.572166387104424</v>
      </c>
      <c r="U341" s="218">
        <v>9.8061618467530351</v>
      </c>
      <c r="V341" s="218">
        <v>9.0492074826361346</v>
      </c>
      <c r="W341" s="218">
        <v>8.7614361091864481</v>
      </c>
      <c r="X341" s="218">
        <v>8.4738141328054155</v>
      </c>
      <c r="Y341" s="218">
        <v>8.186333615510069</v>
      </c>
      <c r="Z341" s="218">
        <v>7.8989864003851125</v>
      </c>
      <c r="AA341" s="218">
        <v>7.6117641025364513</v>
      </c>
      <c r="AB341" s="218">
        <v>7.32465809959929</v>
      </c>
      <c r="AC341" s="218">
        <v>7.037659521776348</v>
      </c>
      <c r="AD341" s="218">
        <v>6.7507592413837898</v>
      </c>
      <c r="AE341" s="218">
        <v>6.4639478618654884</v>
      </c>
      <c r="AF341" s="218">
        <v>6.1772157062557937</v>
      </c>
      <c r="AG341" s="218">
        <v>5.8905528050547851</v>
      </c>
      <c r="AH341" s="218">
        <v>5.6039488834677371</v>
      </c>
      <c r="AI341" s="218">
        <v>5.3173933479939421</v>
      </c>
      <c r="AJ341" s="218">
        <v>9.8988877710851746</v>
      </c>
      <c r="AK341" s="218">
        <v>14.333609411858712</v>
      </c>
      <c r="AL341" s="218">
        <v>22.852228922585759</v>
      </c>
      <c r="AM341" s="218">
        <v>22.589251446108214</v>
      </c>
      <c r="AN341" s="218">
        <v>22.326693036980245</v>
      </c>
      <c r="AO341" s="218">
        <v>22.064552695118049</v>
      </c>
      <c r="AP341" s="218">
        <v>21.802829423647882</v>
      </c>
    </row>
    <row r="342" spans="7:42" ht="14.25" customHeight="1" thickBot="1" x14ac:dyDescent="0.25">
      <c r="G342" s="143"/>
      <c r="H342" s="409"/>
      <c r="J342" s="347"/>
      <c r="K342" s="201" t="s">
        <v>903</v>
      </c>
      <c r="L342" s="201" t="s">
        <v>950</v>
      </c>
      <c r="M342" s="223">
        <v>20.214495427251531</v>
      </c>
      <c r="N342" s="223">
        <v>19.615913443436355</v>
      </c>
      <c r="O342" s="223">
        <v>18.38239618001186</v>
      </c>
      <c r="P342" s="223">
        <v>15.457218200157396</v>
      </c>
      <c r="Q342" s="223">
        <v>15.208194452717567</v>
      </c>
      <c r="R342" s="223">
        <v>14.960608460430439</v>
      </c>
      <c r="S342" s="223">
        <v>14.714495480713062</v>
      </c>
      <c r="T342" s="223">
        <v>14.469893544696887</v>
      </c>
      <c r="U342" s="223">
        <v>14.226843706211525</v>
      </c>
      <c r="V342" s="223">
        <v>13.985390317881425</v>
      </c>
      <c r="W342" s="223">
        <v>13.750715057522076</v>
      </c>
      <c r="X342" s="223">
        <v>13.516518957368724</v>
      </c>
      <c r="Y342" s="223">
        <v>13.282798333453137</v>
      </c>
      <c r="Z342" s="223">
        <v>13.049549466085278</v>
      </c>
      <c r="AA342" s="223">
        <v>12.816768598262538</v>
      </c>
      <c r="AB342" s="223">
        <v>12.584451934021644</v>
      </c>
      <c r="AC342" s="223">
        <v>12.352595636727862</v>
      </c>
      <c r="AD342" s="223">
        <v>12.121195827302927</v>
      </c>
      <c r="AE342" s="223">
        <v>11.89024858238329</v>
      </c>
      <c r="AF342" s="223">
        <v>11.659749932411678</v>
      </c>
      <c r="AG342" s="223">
        <v>11.429695859661987</v>
      </c>
      <c r="AH342" s="223">
        <v>11.200082296175495</v>
      </c>
      <c r="AI342" s="223">
        <v>10.970905121633894</v>
      </c>
      <c r="AJ342" s="223">
        <v>15.407828894704426</v>
      </c>
      <c r="AK342" s="223">
        <v>19.695682374710678</v>
      </c>
      <c r="AL342" s="223">
        <v>27.838043243378422</v>
      </c>
      <c r="AM342" s="223">
        <v>27.619030080016564</v>
      </c>
      <c r="AN342" s="223">
        <v>27.400539603334636</v>
      </c>
      <c r="AO342" s="223">
        <v>27.182569943878089</v>
      </c>
      <c r="AP342" s="223">
        <v>26.965119241076216</v>
      </c>
    </row>
    <row r="343" spans="7:42" ht="14.25" customHeight="1" thickTop="1" x14ac:dyDescent="0.2">
      <c r="G343" s="143"/>
      <c r="H343" s="409"/>
      <c r="J343" s="347"/>
      <c r="K343" s="199" t="s">
        <v>906</v>
      </c>
      <c r="L343" s="199" t="s">
        <v>948</v>
      </c>
      <c r="M343" s="220">
        <v>21.201120008636199</v>
      </c>
      <c r="N343" s="220">
        <v>19.516056913441894</v>
      </c>
      <c r="O343" s="220">
        <v>17.118487788655329</v>
      </c>
      <c r="P343" s="220">
        <v>13.211547268089415</v>
      </c>
      <c r="Q343" s="220">
        <v>11.934496904836916</v>
      </c>
      <c r="R343" s="220">
        <v>10.689052597235563</v>
      </c>
      <c r="S343" s="220">
        <v>9.4740114950225944</v>
      </c>
      <c r="T343" s="220">
        <v>8.2882154264055536</v>
      </c>
      <c r="U343" s="220">
        <v>7.1305479645397298</v>
      </c>
      <c r="V343" s="220">
        <v>5.9999316200514023</v>
      </c>
      <c r="W343" s="220">
        <v>5.6551035382103017</v>
      </c>
      <c r="X343" s="220">
        <v>5.3103473154772551</v>
      </c>
      <c r="Y343" s="220">
        <v>4.9656533156784519</v>
      </c>
      <c r="Z343" s="220">
        <v>4.6210116191283497</v>
      </c>
      <c r="AA343" s="220">
        <v>4.2764120108920558</v>
      </c>
      <c r="AB343" s="220">
        <v>3.9318439684657847</v>
      </c>
      <c r="AC343" s="220">
        <v>3.5872966488415052</v>
      </c>
      <c r="AD343" s="220">
        <v>3.2427588749206251</v>
      </c>
      <c r="AE343" s="220">
        <v>2.8982191212364086</v>
      </c>
      <c r="AF343" s="220">
        <v>2.5536654989448238</v>
      </c>
      <c r="AG343" s="220">
        <v>2.2090857400446602</v>
      </c>
      <c r="AH343" s="220">
        <v>1.8644671807648194</v>
      </c>
      <c r="AI343" s="220">
        <v>1.5197967440887368</v>
      </c>
      <c r="AJ343" s="220">
        <v>6.1369785110565367</v>
      </c>
      <c r="AK343" s="220">
        <v>10.607751487347871</v>
      </c>
      <c r="AL343" s="220">
        <v>19.267313488394393</v>
      </c>
      <c r="AM343" s="220">
        <v>18.951115327711491</v>
      </c>
      <c r="AN343" s="220">
        <v>18.635337034762482</v>
      </c>
      <c r="AO343" s="220">
        <v>18.319977775081192</v>
      </c>
      <c r="AP343" s="220">
        <v>18.00503671645858</v>
      </c>
    </row>
    <row r="344" spans="7:42" ht="14.25" customHeight="1" x14ac:dyDescent="0.2">
      <c r="G344" s="143"/>
      <c r="H344" s="409"/>
      <c r="J344" s="347"/>
      <c r="K344" s="140" t="s">
        <v>906</v>
      </c>
      <c r="L344" s="190" t="s">
        <v>949</v>
      </c>
      <c r="M344" s="218">
        <v>21.201120008636199</v>
      </c>
      <c r="N344" s="218">
        <v>20.076868082237887</v>
      </c>
      <c r="O344" s="218">
        <v>18.19541556052171</v>
      </c>
      <c r="P344" s="218">
        <v>14.699415662175081</v>
      </c>
      <c r="Q344" s="218">
        <v>13.872994929591744</v>
      </c>
      <c r="R344" s="218">
        <v>13.057115265388429</v>
      </c>
      <c r="S344" s="218">
        <v>12.25146655600431</v>
      </c>
      <c r="T344" s="218">
        <v>11.45574286847777</v>
      </c>
      <c r="U344" s="218">
        <v>10.669641914694601</v>
      </c>
      <c r="V344" s="218">
        <v>9.8928645017293562</v>
      </c>
      <c r="W344" s="218">
        <v>9.5975531070639342</v>
      </c>
      <c r="X344" s="218">
        <v>9.3024001553762439</v>
      </c>
      <c r="Y344" s="218">
        <v>9.0073976068889294</v>
      </c>
      <c r="Z344" s="218">
        <v>8.7125372004836876</v>
      </c>
      <c r="AA344" s="218">
        <v>8.4178104445468058</v>
      </c>
      <c r="AB344" s="218">
        <v>8.1232086073636971</v>
      </c>
      <c r="AC344" s="218">
        <v>7.8287227070376169</v>
      </c>
      <c r="AD344" s="218">
        <v>7.5343435009099124</v>
      </c>
      <c r="AE344" s="218">
        <v>7.2400614744417133</v>
      </c>
      <c r="AF344" s="218">
        <v>6.9458668295373052</v>
      </c>
      <c r="AG344" s="218">
        <v>6.6517494722721899</v>
      </c>
      <c r="AH344" s="218">
        <v>6.3576989999777958</v>
      </c>
      <c r="AI344" s="218">
        <v>6.0637046876660712</v>
      </c>
      <c r="AJ344" s="218">
        <v>10.612857761282573</v>
      </c>
      <c r="AK344" s="218">
        <v>15.015893310201273</v>
      </c>
      <c r="AL344" s="218">
        <v>23.476606762000621</v>
      </c>
      <c r="AM344" s="218">
        <v>23.206444108570139</v>
      </c>
      <c r="AN344" s="218">
        <v>22.936711972416862</v>
      </c>
      <c r="AO344" s="218">
        <v>22.667409326132159</v>
      </c>
      <c r="AP344" s="218">
        <v>22.398535145605429</v>
      </c>
    </row>
    <row r="345" spans="7:42" ht="14.25" customHeight="1" thickBot="1" x14ac:dyDescent="0.25">
      <c r="G345" s="143"/>
      <c r="H345" s="409"/>
      <c r="J345" s="347"/>
      <c r="K345" s="201" t="s">
        <v>906</v>
      </c>
      <c r="L345" s="201" t="s">
        <v>950</v>
      </c>
      <c r="M345" s="223">
        <v>21.201120008636199</v>
      </c>
      <c r="N345" s="223">
        <v>20.733944031715282</v>
      </c>
      <c r="O345" s="223">
        <v>19.472509650571212</v>
      </c>
      <c r="P345" s="223">
        <v>16.471173954331864</v>
      </c>
      <c r="Q345" s="223">
        <v>16.216085582503421</v>
      </c>
      <c r="R345" s="223">
        <v>15.962496067862862</v>
      </c>
      <c r="S345" s="223">
        <v>15.710442606717478</v>
      </c>
      <c r="T345" s="223">
        <v>15.45996530360005</v>
      </c>
      <c r="U345" s="223">
        <v>15.211107431515359</v>
      </c>
      <c r="V345" s="223">
        <v>14.963915720451354</v>
      </c>
      <c r="W345" s="223">
        <v>14.72315115234861</v>
      </c>
      <c r="X345" s="223">
        <v>14.482883800282792</v>
      </c>
      <c r="Y345" s="223">
        <v>14.243109994721131</v>
      </c>
      <c r="Z345" s="223">
        <v>14.003826033006323</v>
      </c>
      <c r="AA345" s="223">
        <v>13.765028177861023</v>
      </c>
      <c r="AB345" s="223">
        <v>13.526712655841294</v>
      </c>
      <c r="AC345" s="223">
        <v>13.288875655730962</v>
      </c>
      <c r="AD345" s="223">
        <v>13.051513326881469</v>
      </c>
      <c r="AE345" s="223">
        <v>12.814621777487307</v>
      </c>
      <c r="AF345" s="223">
        <v>12.578197072801196</v>
      </c>
      <c r="AG345" s="223">
        <v>12.342235233289411</v>
      </c>
      <c r="AH345" s="223">
        <v>12.106732232704829</v>
      </c>
      <c r="AI345" s="223">
        <v>11.871683996104917</v>
      </c>
      <c r="AJ345" s="223">
        <v>16.272316401940532</v>
      </c>
      <c r="AK345" s="223">
        <v>20.524470998814166</v>
      </c>
      <c r="AL345" s="223">
        <v>28.598645517787606</v>
      </c>
      <c r="AM345" s="223">
        <v>28.373648388213677</v>
      </c>
      <c r="AN345" s="223">
        <v>28.149188226376506</v>
      </c>
      <c r="AO345" s="223">
        <v>27.925263111743551</v>
      </c>
      <c r="AP345" s="223">
        <v>27.701871132908838</v>
      </c>
    </row>
    <row r="346" spans="7:42" ht="14.25" customHeight="1" thickTop="1" x14ac:dyDescent="0.2">
      <c r="G346" s="143"/>
      <c r="H346" s="409"/>
      <c r="J346" s="347"/>
      <c r="K346" s="199" t="s">
        <v>909</v>
      </c>
      <c r="L346" s="199" t="s">
        <v>948</v>
      </c>
      <c r="M346" s="220">
        <v>22.458648288638447</v>
      </c>
      <c r="N346" s="220">
        <v>20.894021115601646</v>
      </c>
      <c r="O346" s="220">
        <v>18.41725260090702</v>
      </c>
      <c r="P346" s="220">
        <v>14.378761107034794</v>
      </c>
      <c r="Q346" s="220">
        <v>13.055231435392574</v>
      </c>
      <c r="R346" s="220">
        <v>11.764764823542368</v>
      </c>
      <c r="S346" s="220">
        <v>10.506101981616602</v>
      </c>
      <c r="T346" s="220">
        <v>9.2780307583278478</v>
      </c>
      <c r="U346" s="220">
        <v>8.0793830667711219</v>
      </c>
      <c r="V346" s="220">
        <v>6.909031944283889</v>
      </c>
      <c r="W346" s="220">
        <v>6.5550144104908448</v>
      </c>
      <c r="X346" s="220">
        <v>6.2010363187461834</v>
      </c>
      <c r="Y346" s="220">
        <v>5.8470878941709614</v>
      </c>
      <c r="Z346" s="220">
        <v>5.4931590720224861</v>
      </c>
      <c r="AA346" s="220">
        <v>5.139239485691526</v>
      </c>
      <c r="AB346" s="220">
        <v>4.7853184541017093</v>
      </c>
      <c r="AC346" s="220">
        <v>4.4313849684796836</v>
      </c>
      <c r="AD346" s="220">
        <v>4.0774276784588501</v>
      </c>
      <c r="AE346" s="220">
        <v>3.7234348774744106</v>
      </c>
      <c r="AF346" s="220">
        <v>3.3693944874107373</v>
      </c>
      <c r="AG346" s="220">
        <v>3.0152940424581409</v>
      </c>
      <c r="AH346" s="220">
        <v>2.6611206721178959</v>
      </c>
      <c r="AI346" s="220">
        <v>2.306861083322957</v>
      </c>
      <c r="AJ346" s="220">
        <v>6.886998932734965</v>
      </c>
      <c r="AK346" s="220">
        <v>11.321404640840806</v>
      </c>
      <c r="AL346" s="220">
        <v>19.915696830420224</v>
      </c>
      <c r="AM346" s="220">
        <v>19.590024776172335</v>
      </c>
      <c r="AN346" s="220">
        <v>19.264747971394502</v>
      </c>
      <c r="AO346" s="220">
        <v>18.939865624022062</v>
      </c>
      <c r="AP346" s="220">
        <v>18.615376944135146</v>
      </c>
    </row>
    <row r="347" spans="7:42" ht="14.25" customHeight="1" x14ac:dyDescent="0.2">
      <c r="G347" s="143"/>
      <c r="H347" s="409"/>
      <c r="J347" s="347"/>
      <c r="K347" s="140" t="s">
        <v>909</v>
      </c>
      <c r="L347" s="190" t="s">
        <v>949</v>
      </c>
      <c r="M347" s="218">
        <v>22.458648288638447</v>
      </c>
      <c r="N347" s="218">
        <v>21.479609579519661</v>
      </c>
      <c r="O347" s="218">
        <v>19.541556997910966</v>
      </c>
      <c r="P347" s="218">
        <v>15.931720003354943</v>
      </c>
      <c r="Q347" s="218">
        <v>15.078202245762544</v>
      </c>
      <c r="R347" s="218">
        <v>14.235609951387939</v>
      </c>
      <c r="S347" s="218">
        <v>13.403623704718072</v>
      </c>
      <c r="T347" s="218">
        <v>12.581928485414672</v>
      </c>
      <c r="U347" s="218">
        <v>11.770213119935427</v>
      </c>
      <c r="V347" s="218">
        <v>10.968169719285541</v>
      </c>
      <c r="W347" s="218">
        <v>10.663247992494302</v>
      </c>
      <c r="X347" s="218">
        <v>10.358496238381839</v>
      </c>
      <c r="Y347" s="218">
        <v>10.05390628742613</v>
      </c>
      <c r="Z347" s="218">
        <v>9.7494697456941601</v>
      </c>
      <c r="AA347" s="218">
        <v>9.4451779855499076</v>
      </c>
      <c r="AB347" s="218">
        <v>9.1410221359041763</v>
      </c>
      <c r="AC347" s="218">
        <v>8.8369930719808707</v>
      </c>
      <c r="AD347" s="218">
        <v>8.533081404577171</v>
      </c>
      <c r="AE347" s="218">
        <v>8.2292774687762247</v>
      </c>
      <c r="AF347" s="218">
        <v>7.9255713120927247</v>
      </c>
      <c r="AG347" s="218">
        <v>7.6219526820137737</v>
      </c>
      <c r="AH347" s="218">
        <v>7.3184110128855373</v>
      </c>
      <c r="AI347" s="218">
        <v>7.0149354121296064</v>
      </c>
      <c r="AJ347" s="218">
        <v>11.522866969127399</v>
      </c>
      <c r="AK347" s="218">
        <v>15.885516177241291</v>
      </c>
      <c r="AL347" s="218">
        <v>24.272423940373521</v>
      </c>
      <c r="AM347" s="218">
        <v>23.993103230894551</v>
      </c>
      <c r="AN347" s="218">
        <v>23.714227632498787</v>
      </c>
      <c r="AO347" s="218">
        <v>23.435796082950194</v>
      </c>
      <c r="AP347" s="218">
        <v>23.157807523422562</v>
      </c>
    </row>
    <row r="348" spans="7:42" ht="14.25" customHeight="1" thickBot="1" x14ac:dyDescent="0.25">
      <c r="G348" s="143"/>
      <c r="H348" s="409"/>
      <c r="J348" s="347"/>
      <c r="K348" s="201" t="s">
        <v>909</v>
      </c>
      <c r="L348" s="201" t="s">
        <v>950</v>
      </c>
      <c r="M348" s="223">
        <v>22.458648288638447</v>
      </c>
      <c r="N348" s="223">
        <v>22.158959289996289</v>
      </c>
      <c r="O348" s="223">
        <v>20.861942413046883</v>
      </c>
      <c r="P348" s="223">
        <v>17.763537898635686</v>
      </c>
      <c r="Q348" s="223">
        <v>17.500719700467837</v>
      </c>
      <c r="R348" s="223">
        <v>17.239478238692012</v>
      </c>
      <c r="S348" s="223">
        <v>16.979853180879147</v>
      </c>
      <c r="T348" s="223">
        <v>16.721887274269918</v>
      </c>
      <c r="U348" s="223">
        <v>16.465626620377236</v>
      </c>
      <c r="V348" s="223">
        <v>16.21112097932015</v>
      </c>
      <c r="W348" s="223">
        <v>15.962595124059813</v>
      </c>
      <c r="X348" s="223">
        <v>15.714589498369968</v>
      </c>
      <c r="Y348" s="223">
        <v>15.467100451117055</v>
      </c>
      <c r="Z348" s="223">
        <v>15.220124301353156</v>
      </c>
      <c r="AA348" s="223">
        <v>14.973657336942662</v>
      </c>
      <c r="AB348" s="223">
        <v>14.727695813143804</v>
      </c>
      <c r="AC348" s="223">
        <v>14.482235951138478</v>
      </c>
      <c r="AD348" s="223">
        <v>14.237273936513944</v>
      </c>
      <c r="AE348" s="223">
        <v>13.99280591768785</v>
      </c>
      <c r="AF348" s="223">
        <v>13.748828004280902</v>
      </c>
      <c r="AG348" s="223">
        <v>13.505336265438434</v>
      </c>
      <c r="AH348" s="223">
        <v>13.262326728077966</v>
      </c>
      <c r="AI348" s="223">
        <v>13.019795375091871</v>
      </c>
      <c r="AJ348" s="223">
        <v>17.374171665400954</v>
      </c>
      <c r="AK348" s="223">
        <v>21.580825312925882</v>
      </c>
      <c r="AL348" s="223">
        <v>29.568091128560134</v>
      </c>
      <c r="AM348" s="223">
        <v>29.335466977644717</v>
      </c>
      <c r="AN348" s="223">
        <v>29.103397996762219</v>
      </c>
      <c r="AO348" s="223">
        <v>28.871882200277298</v>
      </c>
      <c r="AP348" s="223">
        <v>28.64091761199056</v>
      </c>
    </row>
    <row r="349" spans="7:42" ht="14.25" customHeight="1" thickTop="1" x14ac:dyDescent="0.2">
      <c r="G349" s="143"/>
      <c r="H349" s="409"/>
      <c r="J349" s="347"/>
      <c r="K349" s="199" t="s">
        <v>912</v>
      </c>
      <c r="L349" s="199" t="s">
        <v>948</v>
      </c>
      <c r="M349" s="220">
        <v>24.59369630279733</v>
      </c>
      <c r="N349" s="220">
        <v>23.232684598161647</v>
      </c>
      <c r="O349" s="220">
        <v>20.62069433064844</v>
      </c>
      <c r="P349" s="220">
        <v>16.358300135688797</v>
      </c>
      <c r="Q349" s="220">
        <v>14.955260692582765</v>
      </c>
      <c r="R349" s="220">
        <v>13.587815868360845</v>
      </c>
      <c r="S349" s="220">
        <v>12.254607333627</v>
      </c>
      <c r="T349" s="220">
        <v>10.954328256624684</v>
      </c>
      <c r="U349" s="220">
        <v>9.6857199795263327</v>
      </c>
      <c r="V349" s="220">
        <v>8.447568843123161</v>
      </c>
      <c r="W349" s="220">
        <v>8.0782433616363249</v>
      </c>
      <c r="X349" s="220">
        <v>7.7088975363763481</v>
      </c>
      <c r="Y349" s="220">
        <v>7.3395213288619132</v>
      </c>
      <c r="Z349" s="220">
        <v>6.9701043998230006</v>
      </c>
      <c r="AA349" s="220">
        <v>6.6006360967381141</v>
      </c>
      <c r="AB349" s="220">
        <v>6.2311054407502375</v>
      </c>
      <c r="AC349" s="220">
        <v>5.8615011129279999</v>
      </c>
      <c r="AD349" s="220">
        <v>5.4918114398336719</v>
      </c>
      <c r="AE349" s="220">
        <v>5.1220243783541015</v>
      </c>
      <c r="AF349" s="220">
        <v>4.752127499753577</v>
      </c>
      <c r="AG349" s="220">
        <v>4.382107972904894</v>
      </c>
      <c r="AH349" s="220">
        <v>4.0119525466332284</v>
      </c>
      <c r="AI349" s="220">
        <v>3.6416475311405385</v>
      </c>
      <c r="AJ349" s="220">
        <v>8.1591666474842413</v>
      </c>
      <c r="AK349" s="220">
        <v>12.532081411873103</v>
      </c>
      <c r="AL349" s="220">
        <v>21.015823314343407</v>
      </c>
      <c r="AM349" s="220">
        <v>20.674250841418047</v>
      </c>
      <c r="AN349" s="220">
        <v>20.333026724704368</v>
      </c>
      <c r="AO349" s="220">
        <v>19.992150221509071</v>
      </c>
      <c r="AP349" s="220">
        <v>19.651620591124797</v>
      </c>
    </row>
    <row r="350" spans="7:42" ht="14.25" customHeight="1" x14ac:dyDescent="0.2">
      <c r="G350" s="143"/>
      <c r="H350" s="409"/>
      <c r="J350" s="347"/>
      <c r="K350" s="140" t="s">
        <v>912</v>
      </c>
      <c r="L350" s="190" t="s">
        <v>949</v>
      </c>
      <c r="M350" s="218">
        <v>24.59369630279733</v>
      </c>
      <c r="N350" s="218">
        <v>23.861202499357994</v>
      </c>
      <c r="O350" s="218">
        <v>21.827053593398944</v>
      </c>
      <c r="P350" s="218">
        <v>18.023942483211055</v>
      </c>
      <c r="Q350" s="218">
        <v>17.124419041010785</v>
      </c>
      <c r="R350" s="218">
        <v>16.236473692627744</v>
      </c>
      <c r="S350" s="218">
        <v>15.359771229572111</v>
      </c>
      <c r="T350" s="218">
        <v>14.493981202838398</v>
      </c>
      <c r="U350" s="218">
        <v>13.638777353087868</v>
      </c>
      <c r="V350" s="218">
        <v>12.79383702702507</v>
      </c>
      <c r="W350" s="218">
        <v>12.472598752250821</v>
      </c>
      <c r="X350" s="218">
        <v>12.151550025433096</v>
      </c>
      <c r="Y350" s="218">
        <v>11.830682456767619</v>
      </c>
      <c r="Z350" s="218">
        <v>11.509987426826843</v>
      </c>
      <c r="AA350" s="218">
        <v>11.189456077034311</v>
      </c>
      <c r="AB350" s="218">
        <v>10.869079299668719</v>
      </c>
      <c r="AC350" s="218">
        <v>10.548847727371601</v>
      </c>
      <c r="AD350" s="218">
        <v>10.228751722135506</v>
      </c>
      <c r="AE350" s="218">
        <v>9.9087813637299185</v>
      </c>
      <c r="AF350" s="218">
        <v>9.5889264375446714</v>
      </c>
      <c r="AG350" s="218">
        <v>9.2691764218135901</v>
      </c>
      <c r="AH350" s="218">
        <v>8.9495204741642809</v>
      </c>
      <c r="AI350" s="218">
        <v>8.6299474174812083</v>
      </c>
      <c r="AJ350" s="218">
        <v>13.067892542685009</v>
      </c>
      <c r="AK350" s="218">
        <v>17.361973291460323</v>
      </c>
      <c r="AL350" s="218">
        <v>25.623572787948987</v>
      </c>
      <c r="AM350" s="218">
        <v>25.32870341074554</v>
      </c>
      <c r="AN350" s="218">
        <v>25.03430392218063</v>
      </c>
      <c r="AO350" s="218">
        <v>24.740373200887781</v>
      </c>
      <c r="AP350" s="218">
        <v>24.446910129100161</v>
      </c>
    </row>
    <row r="351" spans="7:42" ht="14.25" customHeight="1" thickBot="1" x14ac:dyDescent="0.25">
      <c r="G351" s="143"/>
      <c r="H351" s="409"/>
      <c r="J351" s="347"/>
      <c r="K351" s="201" t="s">
        <v>912</v>
      </c>
      <c r="L351" s="201" t="s">
        <v>950</v>
      </c>
      <c r="M351" s="223">
        <v>24.59369630279733</v>
      </c>
      <c r="N351" s="223">
        <v>24.578368893519219</v>
      </c>
      <c r="O351" s="223">
        <v>23.220939588303892</v>
      </c>
      <c r="P351" s="223">
        <v>19.957730360734086</v>
      </c>
      <c r="Q351" s="223">
        <v>19.681788361982026</v>
      </c>
      <c r="R351" s="223">
        <v>19.407555323956661</v>
      </c>
      <c r="S351" s="223">
        <v>19.135075109972746</v>
      </c>
      <c r="T351" s="223">
        <v>18.864394954095111</v>
      </c>
      <c r="U351" s="223">
        <v>18.595565760114894</v>
      </c>
      <c r="V351" s="223">
        <v>18.328642432747493</v>
      </c>
      <c r="W351" s="223">
        <v>18.066939362313125</v>
      </c>
      <c r="X351" s="223">
        <v>17.805795594128313</v>
      </c>
      <c r="Y351" s="223">
        <v>17.545207508298198</v>
      </c>
      <c r="Z351" s="223">
        <v>17.285171460733263</v>
      </c>
      <c r="AA351" s="223">
        <v>17.025683781983727</v>
      </c>
      <c r="AB351" s="223">
        <v>16.766740776038986</v>
      </c>
      <c r="AC351" s="223">
        <v>16.508338719086694</v>
      </c>
      <c r="AD351" s="223">
        <v>16.250473858235765</v>
      </c>
      <c r="AE351" s="223">
        <v>15.993142410195208</v>
      </c>
      <c r="AF351" s="223">
        <v>15.736340559914304</v>
      </c>
      <c r="AG351" s="223">
        <v>15.480064459186355</v>
      </c>
      <c r="AH351" s="223">
        <v>15.224310225192482</v>
      </c>
      <c r="AI351" s="223">
        <v>14.969073939017921</v>
      </c>
      <c r="AJ351" s="223">
        <v>19.244915989446962</v>
      </c>
      <c r="AK351" s="223">
        <v>23.374317528137297</v>
      </c>
      <c r="AL351" s="223">
        <v>31.214028606889528</v>
      </c>
      <c r="AM351" s="223">
        <v>30.968455199064305</v>
      </c>
      <c r="AN351" s="223">
        <v>30.723467865369265</v>
      </c>
      <c r="AO351" s="223">
        <v>30.479064509636672</v>
      </c>
      <c r="AP351" s="223">
        <v>30.235243045660017</v>
      </c>
    </row>
    <row r="352" spans="7:42" ht="14.25" customHeight="1" thickTop="1" x14ac:dyDescent="0.2">
      <c r="G352" s="143"/>
      <c r="H352" s="409"/>
      <c r="J352" s="347"/>
      <c r="K352" s="199" t="s">
        <v>915</v>
      </c>
      <c r="L352" s="199" t="s">
        <v>948</v>
      </c>
      <c r="M352" s="220">
        <v>27.996922082139715</v>
      </c>
      <c r="N352" s="220">
        <v>26.958227598803589</v>
      </c>
      <c r="O352" s="220">
        <v>24.128733790269266</v>
      </c>
      <c r="P352" s="220">
        <v>19.508008292192638</v>
      </c>
      <c r="Q352" s="220">
        <v>17.976687957174054</v>
      </c>
      <c r="R352" s="220">
        <v>16.485149623698906</v>
      </c>
      <c r="S352" s="220">
        <v>15.031868415866811</v>
      </c>
      <c r="T352" s="220">
        <v>13.615378405330091</v>
      </c>
      <c r="U352" s="220">
        <v>12.234268859928086</v>
      </c>
      <c r="V352" s="220">
        <v>10.887180665670158</v>
      </c>
      <c r="W352" s="220">
        <v>10.494210952349693</v>
      </c>
      <c r="X352" s="220">
        <v>10.101113799049081</v>
      </c>
      <c r="Y352" s="220">
        <v>9.7078786630370857</v>
      </c>
      <c r="Z352" s="220">
        <v>9.3144946829062611</v>
      </c>
      <c r="AA352" s="220">
        <v>8.920950665355889</v>
      </c>
      <c r="AB352" s="220">
        <v>8.5272350713158929</v>
      </c>
      <c r="AC352" s="220">
        <v>8.1333360013732872</v>
      </c>
      <c r="AD352" s="220">
        <v>7.7392411804631571</v>
      </c>
      <c r="AE352" s="220">
        <v>7.3449379417745817</v>
      </c>
      <c r="AF352" s="220">
        <v>6.9504132098296338</v>
      </c>
      <c r="AG352" s="220">
        <v>6.5556534826889425</v>
      </c>
      <c r="AH352" s="220">
        <v>6.1606448132119951</v>
      </c>
      <c r="AI352" s="220">
        <v>5.7653727893408053</v>
      </c>
      <c r="AJ352" s="220">
        <v>10.183791574430824</v>
      </c>
      <c r="AK352" s="220">
        <v>14.459349493203307</v>
      </c>
      <c r="AL352" s="220">
        <v>22.767565914214632</v>
      </c>
      <c r="AM352" s="220">
        <v>22.40112746834065</v>
      </c>
      <c r="AN352" s="220">
        <v>22.034949687932475</v>
      </c>
      <c r="AO352" s="220">
        <v>21.669031837659222</v>
      </c>
      <c r="AP352" s="220">
        <v>21.303373183913312</v>
      </c>
    </row>
    <row r="353" spans="7:42" ht="14.25" customHeight="1" x14ac:dyDescent="0.2">
      <c r="G353" s="143"/>
      <c r="H353" s="409"/>
      <c r="J353" s="347"/>
      <c r="K353" s="140" t="s">
        <v>915</v>
      </c>
      <c r="L353" s="190" t="s">
        <v>949</v>
      </c>
      <c r="M353" s="218">
        <v>27.996922082139715</v>
      </c>
      <c r="N353" s="218">
        <v>27.657416152138879</v>
      </c>
      <c r="O353" s="218">
        <v>25.470091539516474</v>
      </c>
      <c r="P353" s="218">
        <v>21.358905178357258</v>
      </c>
      <c r="Q353" s="218">
        <v>20.386049553079463</v>
      </c>
      <c r="R353" s="218">
        <v>19.425812302336272</v>
      </c>
      <c r="S353" s="218">
        <v>18.477833043934901</v>
      </c>
      <c r="T353" s="218">
        <v>17.541756735868553</v>
      </c>
      <c r="U353" s="218">
        <v>16.617233072326961</v>
      </c>
      <c r="V353" s="218">
        <v>15.703915866001196</v>
      </c>
      <c r="W353" s="218">
        <v>15.356669325203253</v>
      </c>
      <c r="X353" s="218">
        <v>15.009643534980846</v>
      </c>
      <c r="Y353" s="218">
        <v>14.662829754404079</v>
      </c>
      <c r="Z353" s="218">
        <v>14.316219004611387</v>
      </c>
      <c r="AA353" s="218">
        <v>13.96980205891165</v>
      </c>
      <c r="AB353" s="218">
        <v>13.623569432396543</v>
      </c>
      <c r="AC353" s="218">
        <v>13.277511371035914</v>
      </c>
      <c r="AD353" s="218">
        <v>12.931617840232448</v>
      </c>
      <c r="AE353" s="218">
        <v>12.585878512790398</v>
      </c>
      <c r="AF353" s="218">
        <v>12.240282756278077</v>
      </c>
      <c r="AG353" s="218">
        <v>11.894819619744201</v>
      </c>
      <c r="AH353" s="218">
        <v>11.549477819732445</v>
      </c>
      <c r="AI353" s="218">
        <v>11.204245725580524</v>
      </c>
      <c r="AJ353" s="218">
        <v>15.530633814452603</v>
      </c>
      <c r="AK353" s="218">
        <v>19.715417747922906</v>
      </c>
      <c r="AL353" s="218">
        <v>27.77727825934987</v>
      </c>
      <c r="AM353" s="218">
        <v>27.457624602596997</v>
      </c>
      <c r="AN353" s="218">
        <v>27.13848032943288</v>
      </c>
      <c r="AO353" s="218">
        <v>26.81984422423826</v>
      </c>
      <c r="AP353" s="218">
        <v>26.501715075296076</v>
      </c>
    </row>
    <row r="354" spans="7:42" ht="14.25" customHeight="1" thickBot="1" x14ac:dyDescent="0.25">
      <c r="G354" s="143"/>
      <c r="H354" s="409"/>
      <c r="J354" s="347"/>
      <c r="K354" s="201" t="s">
        <v>915</v>
      </c>
      <c r="L354" s="201" t="s">
        <v>950</v>
      </c>
      <c r="M354" s="223">
        <v>27.996922082139715</v>
      </c>
      <c r="N354" s="223">
        <v>28.434861618223195</v>
      </c>
      <c r="O354" s="223">
        <v>26.981136055544859</v>
      </c>
      <c r="P354" s="223">
        <v>23.45523126110314</v>
      </c>
      <c r="Q354" s="223">
        <v>23.158370174735719</v>
      </c>
      <c r="R354" s="223">
        <v>22.863428812160574</v>
      </c>
      <c r="S354" s="223">
        <v>22.570457724627822</v>
      </c>
      <c r="T354" s="223">
        <v>22.279511298114556</v>
      </c>
      <c r="U354" s="223">
        <v>21.990648091151492</v>
      </c>
      <c r="V354" s="223">
        <v>21.703931208842533</v>
      </c>
      <c r="W354" s="223">
        <v>21.421223908956019</v>
      </c>
      <c r="X354" s="223">
        <v>21.139138192424156</v>
      </c>
      <c r="Y354" s="223">
        <v>20.857670489145207</v>
      </c>
      <c r="Z354" s="223">
        <v>20.576817213781492</v>
      </c>
      <c r="AA354" s="223">
        <v>20.296574764923516</v>
      </c>
      <c r="AB354" s="223">
        <v>20.016939524237493</v>
      </c>
      <c r="AC354" s="223">
        <v>19.737907855589022</v>
      </c>
      <c r="AD354" s="223">
        <v>19.459476104151392</v>
      </c>
      <c r="AE354" s="223">
        <v>19.181640595488734</v>
      </c>
      <c r="AF354" s="223">
        <v>18.904397634622633</v>
      </c>
      <c r="AG354" s="223">
        <v>18.6277435050857</v>
      </c>
      <c r="AH354" s="223">
        <v>18.351674467937592</v>
      </c>
      <c r="AI354" s="223">
        <v>18.076186760780889</v>
      </c>
      <c r="AJ354" s="223">
        <v>22.22684673195533</v>
      </c>
      <c r="AK354" s="223">
        <v>26.233109883803344</v>
      </c>
      <c r="AL354" s="223">
        <v>33.837621528589295</v>
      </c>
      <c r="AM354" s="223">
        <v>33.571407252433943</v>
      </c>
      <c r="AN354" s="223">
        <v>33.305828310949877</v>
      </c>
      <c r="AO354" s="223">
        <v>33.040882431782784</v>
      </c>
      <c r="AP354" s="223">
        <v>32.776567353377139</v>
      </c>
    </row>
    <row r="355" spans="7:42" ht="14.25" customHeight="1" thickTop="1" x14ac:dyDescent="0.2">
      <c r="G355" s="143"/>
      <c r="H355" s="409"/>
      <c r="J355" s="347"/>
      <c r="K355" s="199" t="s">
        <v>918</v>
      </c>
      <c r="L355" s="199" t="s">
        <v>948</v>
      </c>
      <c r="M355" s="220">
        <v>35.656756694655286</v>
      </c>
      <c r="N355" s="220">
        <v>35.33124501836123</v>
      </c>
      <c r="O355" s="220">
        <v>31.768107626917619</v>
      </c>
      <c r="P355" s="220">
        <v>26.081116063110816</v>
      </c>
      <c r="Q355" s="220">
        <v>24.074285180137903</v>
      </c>
      <c r="R355" s="220">
        <v>22.120915656759831</v>
      </c>
      <c r="S355" s="220">
        <v>20.218897271177376</v>
      </c>
      <c r="T355" s="220">
        <v>18.366201273819868</v>
      </c>
      <c r="U355" s="220">
        <v>16.56087505847686</v>
      </c>
      <c r="V355" s="220">
        <v>14.80103707100853</v>
      </c>
      <c r="W355" s="220">
        <v>14.349678416797385</v>
      </c>
      <c r="X355" s="220">
        <v>13.898454532668111</v>
      </c>
      <c r="Y355" s="220">
        <v>13.44735362458492</v>
      </c>
      <c r="Z355" s="220">
        <v>12.996363551726379</v>
      </c>
      <c r="AA355" s="220">
        <v>12.545471812011453</v>
      </c>
      <c r="AB355" s="220">
        <v>12.094665526900933</v>
      </c>
      <c r="AC355" s="220">
        <v>11.643931425432093</v>
      </c>
      <c r="AD355" s="220">
        <v>11.193255827448361</v>
      </c>
      <c r="AE355" s="220">
        <v>10.742624625963625</v>
      </c>
      <c r="AF355" s="220">
        <v>10.292023268619957</v>
      </c>
      <c r="AG355" s="220">
        <v>9.8414367381847718</v>
      </c>
      <c r="AH355" s="220">
        <v>9.3908495320085947</v>
      </c>
      <c r="AI355" s="220">
        <v>8.9402456404104989</v>
      </c>
      <c r="AJ355" s="220">
        <v>13.177170949427513</v>
      </c>
      <c r="AK355" s="220">
        <v>17.276349264746763</v>
      </c>
      <c r="AL355" s="220">
        <v>25.27863364906603</v>
      </c>
      <c r="AM355" s="220">
        <v>24.862247199306239</v>
      </c>
      <c r="AN355" s="220">
        <v>24.446413657395727</v>
      </c>
      <c r="AO355" s="220">
        <v>24.031131924563816</v>
      </c>
      <c r="AP355" s="220">
        <v>23.616400905015521</v>
      </c>
    </row>
    <row r="356" spans="7:42" ht="14.25" customHeight="1" x14ac:dyDescent="0.2">
      <c r="G356" s="143"/>
      <c r="H356" s="409"/>
      <c r="J356" s="347"/>
      <c r="K356" s="140" t="s">
        <v>918</v>
      </c>
      <c r="L356" s="190" t="s">
        <v>949</v>
      </c>
      <c r="M356" s="218">
        <v>35.656756694655286</v>
      </c>
      <c r="N356" s="218">
        <v>36.189402614933492</v>
      </c>
      <c r="O356" s="218">
        <v>33.407257478254039</v>
      </c>
      <c r="P356" s="218">
        <v>28.323325941873033</v>
      </c>
      <c r="Q356" s="218">
        <v>26.984726369320963</v>
      </c>
      <c r="R356" s="218">
        <v>25.662867595101201</v>
      </c>
      <c r="S356" s="218">
        <v>24.357234867388435</v>
      </c>
      <c r="T356" s="218">
        <v>23.067319047566372</v>
      </c>
      <c r="U356" s="218">
        <v>21.79261564034028</v>
      </c>
      <c r="V356" s="218">
        <v>20.532623789474677</v>
      </c>
      <c r="W356" s="218">
        <v>20.144130936605467</v>
      </c>
      <c r="X356" s="218">
        <v>19.755909682007328</v>
      </c>
      <c r="Y356" s="218">
        <v>19.367950757065273</v>
      </c>
      <c r="Z356" s="218">
        <v>18.980244643001139</v>
      </c>
      <c r="AA356" s="218">
        <v>18.592781560421169</v>
      </c>
      <c r="AB356" s="218">
        <v>18.20555145834593</v>
      </c>
      <c r="AC356" s="218">
        <v>17.818544002696605</v>
      </c>
      <c r="AD356" s="218">
        <v>17.431748564202429</v>
      </c>
      <c r="AE356" s="218">
        <v>17.045154205693155</v>
      </c>
      <c r="AF356" s="218">
        <v>16.658749668744662</v>
      </c>
      <c r="AG356" s="218">
        <v>16.272523359643483</v>
      </c>
      <c r="AH356" s="218">
        <v>15.88646333460386</v>
      </c>
      <c r="AI356" s="218">
        <v>15.500557284230734</v>
      </c>
      <c r="AJ356" s="218">
        <v>19.608300704083842</v>
      </c>
      <c r="AK356" s="218">
        <v>23.578885434371337</v>
      </c>
      <c r="AL356" s="218">
        <v>31.238686479686422</v>
      </c>
      <c r="AM356" s="218">
        <v>30.879651205440673</v>
      </c>
      <c r="AN356" s="218">
        <v>30.521188071233485</v>
      </c>
      <c r="AO356" s="218">
        <v>30.163295711678458</v>
      </c>
      <c r="AP356" s="218">
        <v>29.805972765772125</v>
      </c>
    </row>
    <row r="357" spans="7:42" ht="14.25" customHeight="1" thickBot="1" x14ac:dyDescent="0.25">
      <c r="G357" s="143"/>
      <c r="H357" s="409"/>
      <c r="J357" s="347"/>
      <c r="K357" s="201" t="s">
        <v>918</v>
      </c>
      <c r="L357" s="201" t="s">
        <v>950</v>
      </c>
      <c r="M357" s="223">
        <v>35.656756694655286</v>
      </c>
      <c r="N357" s="223">
        <v>37.272614558333636</v>
      </c>
      <c r="O357" s="223">
        <v>35.512540735509496</v>
      </c>
      <c r="P357" s="223">
        <v>31.242360745572281</v>
      </c>
      <c r="Q357" s="223">
        <v>30.845855453967271</v>
      </c>
      <c r="R357" s="223">
        <v>30.45158407269771</v>
      </c>
      <c r="S357" s="223">
        <v>30.059597818496542</v>
      </c>
      <c r="T357" s="223">
        <v>29.669951859228732</v>
      </c>
      <c r="U357" s="223">
        <v>29.282705660287661</v>
      </c>
      <c r="V357" s="223">
        <v>28.897923368000811</v>
      </c>
      <c r="W357" s="223">
        <v>28.573904550398577</v>
      </c>
      <c r="X357" s="223">
        <v>28.250651084823616</v>
      </c>
      <c r="Y357" s="223">
        <v>27.928159954875618</v>
      </c>
      <c r="Z357" s="223">
        <v>27.606428162250655</v>
      </c>
      <c r="AA357" s="223">
        <v>27.285452727223035</v>
      </c>
      <c r="AB357" s="223">
        <v>26.965230689166575</v>
      </c>
      <c r="AC357" s="223">
        <v>26.645759107134907</v>
      </c>
      <c r="AD357" s="223">
        <v>26.327035060491632</v>
      </c>
      <c r="AE357" s="223">
        <v>26.009055649604907</v>
      </c>
      <c r="AF357" s="223">
        <v>25.691817996600761</v>
      </c>
      <c r="AG357" s="223">
        <v>25.375319246206299</v>
      </c>
      <c r="AH357" s="223">
        <v>25.059556566635976</v>
      </c>
      <c r="AI357" s="223">
        <v>24.744527150595122</v>
      </c>
      <c r="AJ357" s="223">
        <v>28.587631934106629</v>
      </c>
      <c r="AK357" s="223">
        <v>32.291048855236802</v>
      </c>
      <c r="AL357" s="223">
        <v>39.305436228840797</v>
      </c>
      <c r="AM357" s="223">
        <v>38.997594337779162</v>
      </c>
      <c r="AN357" s="223">
        <v>38.690487124118071</v>
      </c>
      <c r="AO357" s="223">
        <v>38.384111960085662</v>
      </c>
      <c r="AP357" s="223">
        <v>38.078466230394518</v>
      </c>
    </row>
    <row r="358" spans="7:42" ht="14.25" customHeight="1" thickTop="1" x14ac:dyDescent="0.2">
      <c r="G358" s="143"/>
      <c r="H358" s="409"/>
      <c r="J358" s="347"/>
      <c r="K358" s="199" t="s">
        <v>922</v>
      </c>
      <c r="L358" s="199" t="s">
        <v>948</v>
      </c>
      <c r="M358" s="220">
        <v>38.755254407787106</v>
      </c>
      <c r="N358" s="220">
        <v>38.7584140146081</v>
      </c>
      <c r="O358" s="220">
        <v>35.623829221323604</v>
      </c>
      <c r="P358" s="220">
        <v>30.276203084920997</v>
      </c>
      <c r="Q358" s="220">
        <v>28.630482439407313</v>
      </c>
      <c r="R358" s="220">
        <v>27.030109263066141</v>
      </c>
      <c r="S358" s="220">
        <v>25.473400954616842</v>
      </c>
      <c r="T358" s="220">
        <v>23.958746175060348</v>
      </c>
      <c r="U358" s="220">
        <v>22.484600777512149</v>
      </c>
      <c r="V358" s="220">
        <v>21.049483968721063</v>
      </c>
      <c r="W358" s="220">
        <v>20.526499936327955</v>
      </c>
      <c r="X358" s="220">
        <v>20.003752609679907</v>
      </c>
      <c r="Y358" s="220">
        <v>19.481230129783363</v>
      </c>
      <c r="Z358" s="220">
        <v>18.958920295564123</v>
      </c>
      <c r="AA358" s="220">
        <v>18.436810549560509</v>
      </c>
      <c r="AB358" s="220">
        <v>17.91488796290259</v>
      </c>
      <c r="AC358" s="220">
        <v>17.393139219533992</v>
      </c>
      <c r="AD358" s="220">
        <v>16.871550599634219</v>
      </c>
      <c r="AE358" s="220">
        <v>16.350107962190801</v>
      </c>
      <c r="AF358" s="220">
        <v>15.828796726670312</v>
      </c>
      <c r="AG358" s="220">
        <v>15.307601853744782</v>
      </c>
      <c r="AH358" s="220">
        <v>14.786507824986067</v>
      </c>
      <c r="AI358" s="220">
        <v>14.265498621504211</v>
      </c>
      <c r="AJ358" s="220">
        <v>18.289434839918844</v>
      </c>
      <c r="AK358" s="220">
        <v>22.178584389293079</v>
      </c>
      <c r="AL358" s="220">
        <v>29.818924253609229</v>
      </c>
      <c r="AM358" s="220">
        <v>29.332027887196123</v>
      </c>
      <c r="AN358" s="220">
        <v>28.845778046149167</v>
      </c>
      <c r="AO358" s="220">
        <v>28.360173445361632</v>
      </c>
      <c r="AP358" s="220">
        <v>27.875212803196316</v>
      </c>
    </row>
    <row r="359" spans="7:42" ht="14.25" customHeight="1" x14ac:dyDescent="0.2">
      <c r="G359" s="143"/>
      <c r="H359" s="409"/>
      <c r="J359" s="347"/>
      <c r="K359" s="140" t="s">
        <v>922</v>
      </c>
      <c r="L359" s="190" t="s">
        <v>949</v>
      </c>
      <c r="M359" s="218">
        <v>38.755254407787106</v>
      </c>
      <c r="N359" s="218">
        <v>39.625692258353617</v>
      </c>
      <c r="O359" s="218">
        <v>37.294096591530682</v>
      </c>
      <c r="P359" s="218">
        <v>32.603201746479371</v>
      </c>
      <c r="Q359" s="218">
        <v>31.664689433069743</v>
      </c>
      <c r="R359" s="218">
        <v>30.739755023185989</v>
      </c>
      <c r="S359" s="218">
        <v>29.828089042793934</v>
      </c>
      <c r="T359" s="218">
        <v>28.929390647291228</v>
      </c>
      <c r="U359" s="218">
        <v>28.043367298920643</v>
      </c>
      <c r="V359" s="218">
        <v>27.16973445918466</v>
      </c>
      <c r="W359" s="218">
        <v>26.725329019913179</v>
      </c>
      <c r="X359" s="218">
        <v>26.281305587564439</v>
      </c>
      <c r="Y359" s="218">
        <v>25.837655129495545</v>
      </c>
      <c r="Z359" s="218">
        <v>25.394368378974288</v>
      </c>
      <c r="AA359" s="218">
        <v>24.951435825368254</v>
      </c>
      <c r="AB359" s="218">
        <v>24.508847703854414</v>
      </c>
      <c r="AC359" s="218">
        <v>24.066593984615466</v>
      </c>
      <c r="AD359" s="218">
        <v>23.62466436149527</v>
      </c>
      <c r="AE359" s="218">
        <v>23.183048240080613</v>
      </c>
      <c r="AF359" s="218">
        <v>22.741734725174062</v>
      </c>
      <c r="AG359" s="218">
        <v>22.300712607633759</v>
      </c>
      <c r="AH359" s="218">
        <v>21.859970350510814</v>
      </c>
      <c r="AI359" s="218">
        <v>21.419496074480055</v>
      </c>
      <c r="AJ359" s="218">
        <v>25.356013467793854</v>
      </c>
      <c r="AK359" s="218">
        <v>29.157329299276988</v>
      </c>
      <c r="AL359" s="218">
        <v>36.522521152985007</v>
      </c>
      <c r="AM359" s="218">
        <v>36.107908934804463</v>
      </c>
      <c r="AN359" s="218">
        <v>35.693957411998774</v>
      </c>
      <c r="AO359" s="218">
        <v>35.280665007593846</v>
      </c>
      <c r="AP359" s="218">
        <v>34.868030149667902</v>
      </c>
    </row>
    <row r="360" spans="7:42" ht="14.25" customHeight="1" thickBot="1" x14ac:dyDescent="0.25">
      <c r="G360" s="143"/>
      <c r="H360" s="409"/>
      <c r="J360" s="347"/>
      <c r="K360" s="201" t="s">
        <v>922</v>
      </c>
      <c r="L360" s="201" t="s">
        <v>950</v>
      </c>
      <c r="M360" s="223">
        <v>38.755254407787106</v>
      </c>
      <c r="N360" s="223">
        <v>40.405205806054568</v>
      </c>
      <c r="O360" s="223">
        <v>38.810083367992924</v>
      </c>
      <c r="P360" s="223">
        <v>34.710379971026995</v>
      </c>
      <c r="Q360" s="223">
        <v>34.451577743915692</v>
      </c>
      <c r="R360" s="223">
        <v>34.195703384348676</v>
      </c>
      <c r="S360" s="223">
        <v>33.942858198520391</v>
      </c>
      <c r="T360" s="223">
        <v>33.693150706387918</v>
      </c>
      <c r="U360" s="223">
        <v>33.446697264780404</v>
      </c>
      <c r="V360" s="223">
        <v>33.20362275597742</v>
      </c>
      <c r="W360" s="223">
        <v>32.84410418488558</v>
      </c>
      <c r="X360" s="223">
        <v>32.485402646512938</v>
      </c>
      <c r="Y360" s="223">
        <v>32.127514060641012</v>
      </c>
      <c r="Z360" s="223">
        <v>31.770434340705837</v>
      </c>
      <c r="AA360" s="223">
        <v>31.414159393166411</v>
      </c>
      <c r="AB360" s="223">
        <v>31.058685116863444</v>
      </c>
      <c r="AC360" s="223">
        <v>30.704007402367566</v>
      </c>
      <c r="AD360" s="223">
        <v>30.35012213132562</v>
      </c>
      <c r="AE360" s="223">
        <v>29.997025175790451</v>
      </c>
      <c r="AF360" s="223">
        <v>29.644712397551174</v>
      </c>
      <c r="AG360" s="223">
        <v>29.293179647465653</v>
      </c>
      <c r="AH360" s="223">
        <v>28.94242276476519</v>
      </c>
      <c r="AI360" s="223">
        <v>28.592437576380785</v>
      </c>
      <c r="AJ360" s="223">
        <v>32.378483091257678</v>
      </c>
      <c r="AK360" s="223">
        <v>36.026558429100042</v>
      </c>
      <c r="AL360" s="223">
        <v>42.964648854854879</v>
      </c>
      <c r="AM360" s="223">
        <v>42.62451760338034</v>
      </c>
      <c r="AN360" s="223">
        <v>42.285198099196172</v>
      </c>
      <c r="AO360" s="223">
        <v>41.946687439146928</v>
      </c>
      <c r="AP360" s="223">
        <v>41.608982733878335</v>
      </c>
    </row>
    <row r="361" spans="7:42" ht="14.25" customHeight="1" thickTop="1" x14ac:dyDescent="0.2">
      <c r="G361" s="143"/>
      <c r="H361" s="409"/>
      <c r="J361" s="347"/>
      <c r="K361" s="199" t="s">
        <v>926</v>
      </c>
      <c r="L361" s="199" t="s">
        <v>948</v>
      </c>
      <c r="M361" s="220">
        <v>70.086004709134428</v>
      </c>
      <c r="N361" s="220">
        <v>73.136500408918891</v>
      </c>
      <c r="O361" s="220">
        <v>66.834079979003818</v>
      </c>
      <c r="P361" s="220">
        <v>56.9089878649676</v>
      </c>
      <c r="Q361" s="220">
        <v>53.218673323487408</v>
      </c>
      <c r="R361" s="220">
        <v>49.636402881456647</v>
      </c>
      <c r="S361" s="220">
        <v>46.157701605927471</v>
      </c>
      <c r="T361" s="220">
        <v>42.778280770860292</v>
      </c>
      <c r="U361" s="220">
        <v>39.494025817391687</v>
      </c>
      <c r="V361" s="220">
        <v>36.300984910466624</v>
      </c>
      <c r="W361" s="220">
        <v>35.588440662453337</v>
      </c>
      <c r="X361" s="220">
        <v>34.876171356756295</v>
      </c>
      <c r="Y361" s="220">
        <v>34.164159581869612</v>
      </c>
      <c r="Z361" s="220">
        <v>33.452387413227939</v>
      </c>
      <c r="AA361" s="220">
        <v>32.740836391543837</v>
      </c>
      <c r="AB361" s="220">
        <v>32.029487500054067</v>
      </c>
      <c r="AC361" s="220">
        <v>31.318321140605477</v>
      </c>
      <c r="AD361" s="220">
        <v>30.607317108519382</v>
      </c>
      <c r="AE361" s="220">
        <v>29.8964545661477</v>
      </c>
      <c r="AF361" s="220">
        <v>29.185712015053937</v>
      </c>
      <c r="AG361" s="220">
        <v>28.475067266739646</v>
      </c>
      <c r="AH361" s="220">
        <v>27.76449741178839</v>
      </c>
      <c r="AI361" s="220">
        <v>27.053978787387688</v>
      </c>
      <c r="AJ361" s="220">
        <v>30.348545438171168</v>
      </c>
      <c r="AK361" s="220">
        <v>33.52727710855104</v>
      </c>
      <c r="AL361" s="220">
        <v>39.8992189110391</v>
      </c>
      <c r="AM361" s="220">
        <v>39.237939346402662</v>
      </c>
      <c r="AN361" s="220">
        <v>38.577537886381378</v>
      </c>
      <c r="AO361" s="220">
        <v>37.918012786233398</v>
      </c>
      <c r="AP361" s="220">
        <v>37.259362305952955</v>
      </c>
    </row>
    <row r="362" spans="7:42" ht="14.25" customHeight="1" x14ac:dyDescent="0.2">
      <c r="G362" s="143"/>
      <c r="H362" s="409"/>
      <c r="J362" s="347"/>
      <c r="K362" s="140" t="s">
        <v>926</v>
      </c>
      <c r="L362" s="190" t="s">
        <v>949</v>
      </c>
      <c r="M362" s="218">
        <v>70.086004709134428</v>
      </c>
      <c r="N362" s="218">
        <v>74.828906083400852</v>
      </c>
      <c r="O362" s="218">
        <v>70.056876731844071</v>
      </c>
      <c r="P362" s="218">
        <v>61.29880255269866</v>
      </c>
      <c r="Q362" s="218">
        <v>58.902068758255297</v>
      </c>
      <c r="R362" s="218">
        <v>56.534913525231175</v>
      </c>
      <c r="S362" s="218">
        <v>54.196400032171368</v>
      </c>
      <c r="T362" s="218">
        <v>51.885600093771998</v>
      </c>
      <c r="U362" s="218">
        <v>49.601592298376922</v>
      </c>
      <c r="V362" s="218">
        <v>47.3434600692541</v>
      </c>
      <c r="W362" s="218">
        <v>46.722786199105315</v>
      </c>
      <c r="X362" s="218">
        <v>46.102683401060403</v>
      </c>
      <c r="Y362" s="218">
        <v>45.483139743866062</v>
      </c>
      <c r="Z362" s="218">
        <v>44.864142987919891</v>
      </c>
      <c r="AA362" s="218">
        <v>44.245680572164758</v>
      </c>
      <c r="AB362" s="218">
        <v>43.627739600332404</v>
      </c>
      <c r="AC362" s="218">
        <v>43.01030682649202</v>
      </c>
      <c r="AD362" s="218">
        <v>42.393368639868399</v>
      </c>
      <c r="AE362" s="218">
        <v>41.776911048877764</v>
      </c>
      <c r="AF362" s="218">
        <v>41.160919664342742</v>
      </c>
      <c r="AG362" s="218">
        <v>40.545379681848871</v>
      </c>
      <c r="AH362" s="218">
        <v>39.930275863135414</v>
      </c>
      <c r="AI362" s="218">
        <v>39.31559251654096</v>
      </c>
      <c r="AJ362" s="218">
        <v>42.319535574379287</v>
      </c>
      <c r="AK362" s="218">
        <v>45.208156578544006</v>
      </c>
      <c r="AL362" s="218">
        <v>50.862196883592645</v>
      </c>
      <c r="AM362" s="218">
        <v>50.280785497774758</v>
      </c>
      <c r="AN362" s="218">
        <v>49.700300615373301</v>
      </c>
      <c r="AO362" s="218">
        <v>49.120740025228436</v>
      </c>
      <c r="AP362" s="218">
        <v>48.542101523273253</v>
      </c>
    </row>
    <row r="363" spans="7:42" ht="14.25" customHeight="1" x14ac:dyDescent="0.2">
      <c r="G363" s="143"/>
      <c r="H363" s="409"/>
      <c r="J363" s="394"/>
      <c r="K363" s="201" t="s">
        <v>926</v>
      </c>
      <c r="L363" s="201" t="s">
        <v>950</v>
      </c>
      <c r="M363" s="223">
        <v>70.086004709134428</v>
      </c>
      <c r="N363" s="223">
        <v>76.748327750273603</v>
      </c>
      <c r="O363" s="223">
        <v>73.782799453674073</v>
      </c>
      <c r="P363" s="223">
        <v>66.442424771712183</v>
      </c>
      <c r="Q363" s="223">
        <v>65.705630847161459</v>
      </c>
      <c r="R363" s="223">
        <v>64.972830780478702</v>
      </c>
      <c r="S363" s="223">
        <v>64.24410912172624</v>
      </c>
      <c r="T363" s="223">
        <v>63.519556854182156</v>
      </c>
      <c r="U363" s="223">
        <v>62.799271945714359</v>
      </c>
      <c r="V363" s="223">
        <v>62.083359957934356</v>
      </c>
      <c r="W363" s="223">
        <v>61.562596547773111</v>
      </c>
      <c r="X363" s="223">
        <v>61.043241982273756</v>
      </c>
      <c r="Y363" s="223">
        <v>60.525294999309551</v>
      </c>
      <c r="Z363" s="223">
        <v>60.008754483171387</v>
      </c>
      <c r="AA363" s="223">
        <v>59.493619470013115</v>
      </c>
      <c r="AB363" s="223">
        <v>58.979889153597597</v>
      </c>
      <c r="AC363" s="223">
        <v>58.467562891365169</v>
      </c>
      <c r="AD363" s="223">
        <v>57.956640210846771</v>
      </c>
      <c r="AE363" s="223">
        <v>57.447120816438215</v>
      </c>
      <c r="AF363" s="223">
        <v>56.93900459655972</v>
      </c>
      <c r="AG363" s="223">
        <v>56.432291631251118</v>
      </c>
      <c r="AH363" s="223">
        <v>55.926982200161426</v>
      </c>
      <c r="AI363" s="223">
        <v>55.423076791052353</v>
      </c>
      <c r="AJ363" s="223">
        <v>57.920270314388546</v>
      </c>
      <c r="AK363" s="223">
        <v>60.298867049363459</v>
      </c>
      <c r="AL363" s="223">
        <v>64.749801477527882</v>
      </c>
      <c r="AM363" s="223">
        <v>64.245705917946196</v>
      </c>
      <c r="AN363" s="223">
        <v>63.742813394920631</v>
      </c>
      <c r="AO363" s="223">
        <v>63.24111960523701</v>
      </c>
      <c r="AP363" s="223">
        <v>62.740620266115116</v>
      </c>
    </row>
    <row r="364" spans="7:42" ht="14.25" customHeight="1" thickBot="1" x14ac:dyDescent="0.25">
      <c r="G364" s="143"/>
      <c r="H364" s="235"/>
      <c r="I364" s="235"/>
      <c r="J364" s="235"/>
      <c r="K364" s="235"/>
      <c r="L364" s="235"/>
      <c r="M364" s="235"/>
      <c r="N364" s="235"/>
      <c r="O364" s="235"/>
      <c r="P364" s="235"/>
      <c r="Q364" s="235"/>
      <c r="R364" s="235"/>
      <c r="S364" s="235"/>
      <c r="T364" s="235"/>
      <c r="U364" s="235"/>
      <c r="V364" s="235"/>
      <c r="W364" s="235"/>
      <c r="X364" s="235"/>
      <c r="Y364" s="235"/>
      <c r="Z364" s="235"/>
      <c r="AA364" s="235"/>
      <c r="AB364" s="235"/>
      <c r="AC364" s="235"/>
      <c r="AD364" s="235"/>
      <c r="AE364" s="235"/>
      <c r="AF364" s="235"/>
      <c r="AG364" s="235"/>
      <c r="AH364" s="235"/>
      <c r="AI364" s="235"/>
      <c r="AJ364" s="235"/>
      <c r="AK364" s="235"/>
      <c r="AL364" s="235"/>
      <c r="AM364" s="235"/>
      <c r="AN364" s="235"/>
      <c r="AO364" s="235"/>
      <c r="AP364" s="235"/>
    </row>
    <row r="365" spans="7:42" ht="14.25" customHeight="1" x14ac:dyDescent="0.2">
      <c r="G365" s="143"/>
      <c r="H365" s="236"/>
      <c r="I365" s="236"/>
      <c r="J365" s="236"/>
      <c r="K365" s="236"/>
      <c r="L365" s="236"/>
      <c r="M365" s="236"/>
      <c r="N365" s="236"/>
      <c r="O365" s="236"/>
      <c r="P365" s="236"/>
      <c r="Q365" s="236"/>
      <c r="R365" s="236"/>
      <c r="S365" s="236"/>
      <c r="T365" s="236"/>
      <c r="U365" s="236"/>
      <c r="V365" s="236"/>
      <c r="W365" s="236"/>
      <c r="X365" s="236"/>
      <c r="Y365" s="236"/>
      <c r="Z365" s="236"/>
      <c r="AA365" s="236"/>
      <c r="AB365" s="236"/>
      <c r="AC365" s="236"/>
      <c r="AD365" s="236"/>
      <c r="AE365" s="236"/>
      <c r="AF365" s="236"/>
      <c r="AG365" s="236"/>
      <c r="AH365" s="236"/>
      <c r="AI365" s="236"/>
      <c r="AJ365" s="236"/>
      <c r="AK365" s="236"/>
      <c r="AL365" s="236"/>
      <c r="AM365" s="236"/>
      <c r="AN365" s="236"/>
      <c r="AO365" s="236"/>
      <c r="AP365" s="236"/>
    </row>
    <row r="366" spans="7:42" ht="15.75" customHeight="1" x14ac:dyDescent="0.2">
      <c r="G366" s="143"/>
      <c r="M366" s="127">
        <v>2021</v>
      </c>
      <c r="N366" s="127">
        <v>2022</v>
      </c>
      <c r="O366" s="127">
        <v>2023</v>
      </c>
      <c r="P366" s="127">
        <v>2024</v>
      </c>
      <c r="Q366" s="127">
        <v>2025</v>
      </c>
      <c r="R366" s="127">
        <v>2026</v>
      </c>
      <c r="S366" s="127">
        <v>2027</v>
      </c>
      <c r="T366" s="127">
        <v>2028</v>
      </c>
      <c r="U366" s="127">
        <v>2029</v>
      </c>
      <c r="V366" s="127">
        <v>2030</v>
      </c>
      <c r="W366" s="127">
        <v>2031</v>
      </c>
      <c r="X366" s="127">
        <v>2032</v>
      </c>
      <c r="Y366" s="127">
        <v>2033</v>
      </c>
      <c r="Z366" s="127">
        <v>2034</v>
      </c>
      <c r="AA366" s="127">
        <v>2035</v>
      </c>
      <c r="AB366" s="127">
        <v>2036</v>
      </c>
      <c r="AC366" s="127">
        <v>2037</v>
      </c>
      <c r="AD366" s="127">
        <v>2038</v>
      </c>
      <c r="AE366" s="127">
        <v>2039</v>
      </c>
      <c r="AF366" s="127">
        <v>2040</v>
      </c>
      <c r="AG366" s="127">
        <v>2041</v>
      </c>
      <c r="AH366" s="127">
        <v>2042</v>
      </c>
      <c r="AI366" s="127">
        <v>2043</v>
      </c>
      <c r="AJ366" s="127">
        <v>2044</v>
      </c>
      <c r="AK366" s="127">
        <v>2045</v>
      </c>
      <c r="AL366" s="127">
        <v>2046</v>
      </c>
      <c r="AM366" s="127">
        <v>2047</v>
      </c>
      <c r="AN366" s="127">
        <v>2048</v>
      </c>
      <c r="AO366" s="127">
        <v>2049</v>
      </c>
      <c r="AP366" s="127">
        <v>2050</v>
      </c>
    </row>
    <row r="367" spans="7:42" ht="15.75" customHeight="1" x14ac:dyDescent="0.2">
      <c r="G367" s="143"/>
      <c r="H367" s="412" t="s">
        <v>975</v>
      </c>
      <c r="J367" s="346" t="s">
        <v>976</v>
      </c>
      <c r="K367" s="140" t="s">
        <v>977</v>
      </c>
      <c r="L367" s="140" t="s">
        <v>948</v>
      </c>
      <c r="M367" s="128">
        <v>0.12816704158451872</v>
      </c>
      <c r="N367" s="128">
        <v>0.13000125039260488</v>
      </c>
      <c r="O367" s="128">
        <v>0.13175305022353265</v>
      </c>
      <c r="P367" s="128">
        <v>0.13290812268115548</v>
      </c>
      <c r="Q367" s="128">
        <v>0.1331363472428311</v>
      </c>
      <c r="R367" s="128">
        <v>0.13337180119723421</v>
      </c>
      <c r="S367" s="128">
        <v>0.13361483311571307</v>
      </c>
      <c r="T367" s="128">
        <v>0.1338658143151526</v>
      </c>
      <c r="U367" s="128">
        <v>0.13412514074166687</v>
      </c>
      <c r="V367" s="128">
        <v>0.13439323504434691</v>
      </c>
      <c r="W367" s="128">
        <v>0.1344941106352443</v>
      </c>
      <c r="X367" s="128">
        <v>0.1345966333784758</v>
      </c>
      <c r="Y367" s="128">
        <v>0.13470084391305839</v>
      </c>
      <c r="Z367" s="128">
        <v>0.13480678422479825</v>
      </c>
      <c r="AA367" s="128">
        <v>0.13491449770249947</v>
      </c>
      <c r="AB367" s="128">
        <v>0.1350240291970122</v>
      </c>
      <c r="AC367" s="128">
        <v>0.13513542508328077</v>
      </c>
      <c r="AD367" s="128">
        <v>0.13524873332558529</v>
      </c>
      <c r="AE367" s="128">
        <v>0.135364003546146</v>
      </c>
      <c r="AF367" s="128">
        <v>0.13548128709731777</v>
      </c>
      <c r="AG367" s="128">
        <v>0.1356006371376085</v>
      </c>
      <c r="AH367" s="128">
        <v>0.13572210871167942</v>
      </c>
      <c r="AI367" s="128">
        <v>0.13584575883469246</v>
      </c>
      <c r="AJ367" s="128">
        <v>0.132821001476954</v>
      </c>
      <c r="AK367" s="128">
        <v>0.12977129653274522</v>
      </c>
      <c r="AL367" s="128">
        <v>0.12308214631906758</v>
      </c>
      <c r="AM367" s="128">
        <v>0.12308212785945938</v>
      </c>
      <c r="AN367" s="128">
        <v>0.12308210906215221</v>
      </c>
      <c r="AO367" s="128">
        <v>0.12308208991779385</v>
      </c>
      <c r="AP367" s="128">
        <v>0.12308207041668331</v>
      </c>
    </row>
    <row r="368" spans="7:42" ht="15.75" customHeight="1" x14ac:dyDescent="0.2">
      <c r="G368" s="143"/>
      <c r="H368" s="412"/>
      <c r="J368" s="347"/>
      <c r="K368" s="140" t="s">
        <v>977</v>
      </c>
      <c r="L368" s="140" t="s">
        <v>949</v>
      </c>
      <c r="M368" s="128">
        <v>0.12816704158451872</v>
      </c>
      <c r="N368" s="128">
        <v>0.13000125039260488</v>
      </c>
      <c r="O368" s="128">
        <v>0.13175305022353265</v>
      </c>
      <c r="P368" s="128">
        <v>0.13290812268115548</v>
      </c>
      <c r="Q368" s="128">
        <v>0.1331363472428311</v>
      </c>
      <c r="R368" s="128">
        <v>0.13337180119723421</v>
      </c>
      <c r="S368" s="128">
        <v>0.13361483311571307</v>
      </c>
      <c r="T368" s="128">
        <v>0.1338658143151526</v>
      </c>
      <c r="U368" s="128">
        <v>0.13412514074166687</v>
      </c>
      <c r="V368" s="128">
        <v>0.13439323504434691</v>
      </c>
      <c r="W368" s="128">
        <v>0.1344941106352443</v>
      </c>
      <c r="X368" s="128">
        <v>0.1345966333784758</v>
      </c>
      <c r="Y368" s="128">
        <v>0.13470084391305839</v>
      </c>
      <c r="Z368" s="128">
        <v>0.13480678422479825</v>
      </c>
      <c r="AA368" s="128">
        <v>0.13491449770249947</v>
      </c>
      <c r="AB368" s="128">
        <v>0.1350240291970122</v>
      </c>
      <c r="AC368" s="128">
        <v>0.13513542508328077</v>
      </c>
      <c r="AD368" s="128">
        <v>0.13524873332558529</v>
      </c>
      <c r="AE368" s="128">
        <v>0.135364003546146</v>
      </c>
      <c r="AF368" s="128">
        <v>0.13548128709731777</v>
      </c>
      <c r="AG368" s="128">
        <v>0.1356006371376085</v>
      </c>
      <c r="AH368" s="128">
        <v>0.13572210871167942</v>
      </c>
      <c r="AI368" s="128">
        <v>0.13584575883469246</v>
      </c>
      <c r="AJ368" s="128">
        <v>0.132821001476954</v>
      </c>
      <c r="AK368" s="128">
        <v>0.12977129653274522</v>
      </c>
      <c r="AL368" s="128">
        <v>0.12308214631906758</v>
      </c>
      <c r="AM368" s="128">
        <v>0.12308212785945938</v>
      </c>
      <c r="AN368" s="128">
        <v>0.12308210906215221</v>
      </c>
      <c r="AO368" s="128">
        <v>0.12308208991779385</v>
      </c>
      <c r="AP368" s="128">
        <v>0.12308207041668331</v>
      </c>
    </row>
    <row r="369" spans="7:42" ht="15.75" customHeight="1" x14ac:dyDescent="0.2">
      <c r="G369" s="143"/>
      <c r="H369" s="412"/>
      <c r="J369" s="347"/>
      <c r="K369" s="140" t="s">
        <v>977</v>
      </c>
      <c r="L369" s="140" t="s">
        <v>950</v>
      </c>
      <c r="M369" s="128">
        <v>0.12816704158451872</v>
      </c>
      <c r="N369" s="128">
        <v>0.13000125039260488</v>
      </c>
      <c r="O369" s="128">
        <v>0.13175305022353265</v>
      </c>
      <c r="P369" s="128">
        <v>0.13290812268115548</v>
      </c>
      <c r="Q369" s="128">
        <v>0.1331363472428311</v>
      </c>
      <c r="R369" s="128">
        <v>0.13337180119723421</v>
      </c>
      <c r="S369" s="128">
        <v>0.13361483311571307</v>
      </c>
      <c r="T369" s="128">
        <v>0.1338658143151526</v>
      </c>
      <c r="U369" s="128">
        <v>0.13412514074166687</v>
      </c>
      <c r="V369" s="128">
        <v>0.13439323504434691</v>
      </c>
      <c r="W369" s="128">
        <v>0.1344941106352443</v>
      </c>
      <c r="X369" s="128">
        <v>0.1345966333784758</v>
      </c>
      <c r="Y369" s="128">
        <v>0.13470084391305839</v>
      </c>
      <c r="Z369" s="128">
        <v>0.13480678422479825</v>
      </c>
      <c r="AA369" s="128">
        <v>0.13491449770249947</v>
      </c>
      <c r="AB369" s="128">
        <v>0.1350240291970122</v>
      </c>
      <c r="AC369" s="128">
        <v>0.13513542508328077</v>
      </c>
      <c r="AD369" s="128">
        <v>0.13524873332558529</v>
      </c>
      <c r="AE369" s="128">
        <v>0.135364003546146</v>
      </c>
      <c r="AF369" s="128">
        <v>0.13548128709731777</v>
      </c>
      <c r="AG369" s="128">
        <v>0.1356006371376085</v>
      </c>
      <c r="AH369" s="128">
        <v>0.13572210871167942</v>
      </c>
      <c r="AI369" s="128">
        <v>0.13584575883469246</v>
      </c>
      <c r="AJ369" s="128">
        <v>0.132821001476954</v>
      </c>
      <c r="AK369" s="128">
        <v>0.12977129653274522</v>
      </c>
      <c r="AL369" s="128">
        <v>0.12308214631906758</v>
      </c>
      <c r="AM369" s="128">
        <v>0.12308212785945938</v>
      </c>
      <c r="AN369" s="128">
        <v>0.12308210906215221</v>
      </c>
      <c r="AO369" s="128">
        <v>0.12308208991779385</v>
      </c>
      <c r="AP369" s="128">
        <v>0.12308207041668331</v>
      </c>
    </row>
    <row r="370" spans="7:42" ht="14.25" customHeight="1" x14ac:dyDescent="0.2">
      <c r="G370" s="143"/>
      <c r="H370" s="412"/>
      <c r="J370" s="347"/>
      <c r="K370" s="140" t="s">
        <v>978</v>
      </c>
      <c r="L370" s="140" t="s">
        <v>946</v>
      </c>
      <c r="M370" s="239">
        <v>0</v>
      </c>
      <c r="N370" s="239">
        <v>0</v>
      </c>
      <c r="O370" s="239">
        <v>0</v>
      </c>
      <c r="P370" s="239">
        <v>0</v>
      </c>
      <c r="Q370" s="239">
        <v>0</v>
      </c>
      <c r="R370" s="239">
        <v>0</v>
      </c>
      <c r="S370" s="239">
        <v>0</v>
      </c>
      <c r="T370" s="239">
        <v>0</v>
      </c>
      <c r="U370" s="239">
        <v>0</v>
      </c>
      <c r="V370" s="239">
        <v>0</v>
      </c>
      <c r="W370" s="239">
        <v>0</v>
      </c>
      <c r="X370" s="239">
        <v>0</v>
      </c>
      <c r="Y370" s="239">
        <v>0</v>
      </c>
      <c r="Z370" s="239">
        <v>0</v>
      </c>
      <c r="AA370" s="239">
        <v>0</v>
      </c>
      <c r="AB370" s="239">
        <v>0</v>
      </c>
      <c r="AC370" s="239">
        <v>0</v>
      </c>
      <c r="AD370" s="239">
        <v>0</v>
      </c>
      <c r="AE370" s="239">
        <v>0</v>
      </c>
      <c r="AF370" s="239">
        <v>0</v>
      </c>
      <c r="AG370" s="239">
        <v>0</v>
      </c>
      <c r="AH370" s="239">
        <v>0</v>
      </c>
      <c r="AI370" s="239">
        <v>0</v>
      </c>
      <c r="AJ370" s="239">
        <v>0</v>
      </c>
      <c r="AK370" s="239">
        <v>0</v>
      </c>
      <c r="AL370" s="239">
        <v>0</v>
      </c>
      <c r="AM370" s="239">
        <v>0</v>
      </c>
      <c r="AN370" s="239">
        <v>0</v>
      </c>
      <c r="AO370" s="239">
        <v>0</v>
      </c>
      <c r="AP370" s="239">
        <v>0</v>
      </c>
    </row>
    <row r="371" spans="7:42" ht="14.25" customHeight="1" x14ac:dyDescent="0.2">
      <c r="G371" s="143"/>
      <c r="H371" s="412"/>
      <c r="J371" s="347"/>
      <c r="K371" s="140" t="s">
        <v>729</v>
      </c>
      <c r="L371" s="140" t="s">
        <v>948</v>
      </c>
      <c r="M371" s="240">
        <v>15.895964251430069</v>
      </c>
      <c r="N371" s="240">
        <v>21.304006087574543</v>
      </c>
      <c r="O371" s="240">
        <v>21.515756842461329</v>
      </c>
      <c r="P371" s="240">
        <v>21.653562402630921</v>
      </c>
      <c r="Q371" s="240">
        <v>21.680620897446804</v>
      </c>
      <c r="R371" s="240">
        <v>21.70847797159713</v>
      </c>
      <c r="S371" s="240">
        <v>21.737169331051703</v>
      </c>
      <c r="T371" s="240">
        <v>21.766732831160908</v>
      </c>
      <c r="U371" s="240">
        <v>21.797208639909847</v>
      </c>
      <c r="V371" s="240">
        <v>21.828639416178099</v>
      </c>
      <c r="W371" s="240">
        <v>21.840446013131842</v>
      </c>
      <c r="X371" s="240">
        <v>21.852434293288923</v>
      </c>
      <c r="Y371" s="240">
        <v>21.864608468958508</v>
      </c>
      <c r="Z371" s="240">
        <v>21.876972883225168</v>
      </c>
      <c r="AA371" s="240">
        <v>21.889532015044825</v>
      </c>
      <c r="AB371" s="240">
        <v>21.902290484580305</v>
      </c>
      <c r="AC371" s="240">
        <v>21.915253058788345</v>
      </c>
      <c r="AD371" s="240">
        <v>21.928424657274334</v>
      </c>
      <c r="AE371" s="240">
        <v>21.941810358426391</v>
      </c>
      <c r="AF371" s="240">
        <v>21.955415405847596</v>
      </c>
      <c r="AG371" s="240">
        <v>21.969245215104433</v>
      </c>
      <c r="AH371" s="240">
        <v>21.983305380800509</v>
      </c>
      <c r="AI371" s="240">
        <v>21.997601684008092</v>
      </c>
      <c r="AJ371" s="240">
        <v>16.23241387013967</v>
      </c>
      <c r="AK371" s="240">
        <v>10.637981267479171</v>
      </c>
      <c r="AL371" s="240">
        <v>0</v>
      </c>
      <c r="AM371" s="240">
        <v>0</v>
      </c>
      <c r="AN371" s="240">
        <v>0</v>
      </c>
      <c r="AO371" s="240">
        <v>0</v>
      </c>
      <c r="AP371" s="240">
        <v>0</v>
      </c>
    </row>
    <row r="372" spans="7:42" ht="14.25" customHeight="1" x14ac:dyDescent="0.2">
      <c r="G372" s="143"/>
      <c r="H372" s="412"/>
      <c r="J372" s="347"/>
      <c r="K372" s="140" t="s">
        <v>729</v>
      </c>
      <c r="L372" s="140" t="s">
        <v>949</v>
      </c>
      <c r="M372" s="240">
        <v>15.895964251430069</v>
      </c>
      <c r="N372" s="240">
        <v>21.304006087574543</v>
      </c>
      <c r="O372" s="240">
        <v>21.515756842461329</v>
      </c>
      <c r="P372" s="240">
        <v>21.653562402630921</v>
      </c>
      <c r="Q372" s="240">
        <v>21.680620897446804</v>
      </c>
      <c r="R372" s="240">
        <v>21.70847797159713</v>
      </c>
      <c r="S372" s="240">
        <v>21.737169331051703</v>
      </c>
      <c r="T372" s="240">
        <v>21.766732831160908</v>
      </c>
      <c r="U372" s="240">
        <v>21.797208639909847</v>
      </c>
      <c r="V372" s="240">
        <v>21.828639416178099</v>
      </c>
      <c r="W372" s="240">
        <v>21.840446013131842</v>
      </c>
      <c r="X372" s="240">
        <v>21.852434293288923</v>
      </c>
      <c r="Y372" s="240">
        <v>21.864608468958508</v>
      </c>
      <c r="Z372" s="240">
        <v>21.876972883225168</v>
      </c>
      <c r="AA372" s="240">
        <v>21.889532015044825</v>
      </c>
      <c r="AB372" s="240">
        <v>21.902290484580305</v>
      </c>
      <c r="AC372" s="240">
        <v>21.915253058788345</v>
      </c>
      <c r="AD372" s="240">
        <v>21.928424657274334</v>
      </c>
      <c r="AE372" s="240">
        <v>21.941810358426391</v>
      </c>
      <c r="AF372" s="240">
        <v>21.955415405847596</v>
      </c>
      <c r="AG372" s="240">
        <v>21.969245215104433</v>
      </c>
      <c r="AH372" s="240">
        <v>21.983305380800509</v>
      </c>
      <c r="AI372" s="240">
        <v>21.997601684008092</v>
      </c>
      <c r="AJ372" s="240">
        <v>16.23241387013967</v>
      </c>
      <c r="AK372" s="240">
        <v>10.637981267479171</v>
      </c>
      <c r="AL372" s="240">
        <v>0</v>
      </c>
      <c r="AM372" s="240">
        <v>0</v>
      </c>
      <c r="AN372" s="240">
        <v>0</v>
      </c>
      <c r="AO372" s="240">
        <v>0</v>
      </c>
      <c r="AP372" s="240">
        <v>0</v>
      </c>
    </row>
    <row r="373" spans="7:42" ht="14.25" customHeight="1" x14ac:dyDescent="0.2">
      <c r="G373" s="143"/>
      <c r="H373" s="412"/>
      <c r="J373" s="347"/>
      <c r="K373" s="140" t="s">
        <v>729</v>
      </c>
      <c r="L373" s="140" t="s">
        <v>950</v>
      </c>
      <c r="M373" s="240">
        <v>15.895964251430069</v>
      </c>
      <c r="N373" s="240">
        <v>21.304006087574543</v>
      </c>
      <c r="O373" s="240">
        <v>21.515756842461329</v>
      </c>
      <c r="P373" s="240">
        <v>21.653562402630921</v>
      </c>
      <c r="Q373" s="240">
        <v>21.680620897446804</v>
      </c>
      <c r="R373" s="240">
        <v>21.70847797159713</v>
      </c>
      <c r="S373" s="240">
        <v>21.737169331051703</v>
      </c>
      <c r="T373" s="240">
        <v>21.766732831160908</v>
      </c>
      <c r="U373" s="240">
        <v>21.797208639909847</v>
      </c>
      <c r="V373" s="240">
        <v>21.828639416178099</v>
      </c>
      <c r="W373" s="240">
        <v>21.840446013131842</v>
      </c>
      <c r="X373" s="240">
        <v>21.852434293288923</v>
      </c>
      <c r="Y373" s="240">
        <v>21.864608468958508</v>
      </c>
      <c r="Z373" s="240">
        <v>21.876972883225168</v>
      </c>
      <c r="AA373" s="240">
        <v>21.889532015044825</v>
      </c>
      <c r="AB373" s="240">
        <v>21.902290484580305</v>
      </c>
      <c r="AC373" s="240">
        <v>21.915253058788345</v>
      </c>
      <c r="AD373" s="240">
        <v>21.928424657274334</v>
      </c>
      <c r="AE373" s="240">
        <v>21.941810358426391</v>
      </c>
      <c r="AF373" s="240">
        <v>21.955415405847596</v>
      </c>
      <c r="AG373" s="240">
        <v>21.969245215104433</v>
      </c>
      <c r="AH373" s="240">
        <v>21.983305380800509</v>
      </c>
      <c r="AI373" s="240">
        <v>21.997601684008092</v>
      </c>
      <c r="AJ373" s="240">
        <v>16.23241387013967</v>
      </c>
      <c r="AK373" s="240">
        <v>10.637981267479171</v>
      </c>
      <c r="AL373" s="240">
        <v>0</v>
      </c>
      <c r="AM373" s="240">
        <v>0</v>
      </c>
      <c r="AN373" s="240">
        <v>0</v>
      </c>
      <c r="AO373" s="240">
        <v>0</v>
      </c>
      <c r="AP373" s="240">
        <v>0</v>
      </c>
    </row>
    <row r="374" spans="7:42" ht="14.25" customHeight="1" x14ac:dyDescent="0.2">
      <c r="G374" s="143"/>
      <c r="H374" s="241"/>
      <c r="J374" s="242"/>
      <c r="K374" s="140" t="s">
        <v>979</v>
      </c>
      <c r="L374" s="140" t="s">
        <v>948</v>
      </c>
      <c r="M374" s="243">
        <v>0.81709853385293796</v>
      </c>
      <c r="N374" s="243">
        <v>0.8125745997971765</v>
      </c>
      <c r="O374" s="243">
        <v>0.81089959677475965</v>
      </c>
      <c r="P374" s="243">
        <v>0.80784755291008847</v>
      </c>
      <c r="Q374" s="243">
        <v>0.80712594022849449</v>
      </c>
      <c r="R374" s="243">
        <v>0.8063832221125844</v>
      </c>
      <c r="S374" s="243">
        <v>0.805618459182598</v>
      </c>
      <c r="T374" s="243">
        <v>0.80483065548983357</v>
      </c>
      <c r="U374" s="243">
        <v>0.80401875419480184</v>
      </c>
      <c r="V374" s="243">
        <v>0.80318163284333988</v>
      </c>
      <c r="W374" s="243">
        <v>0.80286723492496248</v>
      </c>
      <c r="X374" s="243">
        <v>0.80254803015284137</v>
      </c>
      <c r="Y374" s="243">
        <v>0.80222390746168104</v>
      </c>
      <c r="Z374" s="243">
        <v>0.80189475233871321</v>
      </c>
      <c r="AA374" s="243">
        <v>0.80156044668891691</v>
      </c>
      <c r="AB374" s="243">
        <v>0.80122086869386189</v>
      </c>
      <c r="AC374" s="243">
        <v>0.80087589266384385</v>
      </c>
      <c r="AD374" s="243">
        <v>0.80052538888288771</v>
      </c>
      <c r="AE374" s="243">
        <v>0.80016922344628871</v>
      </c>
      <c r="AF374" s="243">
        <v>0.79980725809020381</v>
      </c>
      <c r="AG374" s="243">
        <v>0.79943935001278377</v>
      </c>
      <c r="AH374" s="243">
        <v>0.79906535168661719</v>
      </c>
      <c r="AI374" s="243">
        <v>0.79868511066159498</v>
      </c>
      <c r="AJ374" s="243">
        <v>0.80812345996335389</v>
      </c>
      <c r="AK374" s="243">
        <v>0.81793893670470375</v>
      </c>
      <c r="AL374" s="243">
        <v>0.84060620006594722</v>
      </c>
      <c r="AM374" s="243">
        <v>0.84060626491178625</v>
      </c>
      <c r="AN374" s="243">
        <v>0.84060633094392512</v>
      </c>
      <c r="AO374" s="243">
        <v>0.84060639819521676</v>
      </c>
      <c r="AP374" s="243">
        <v>0.8406064666997406</v>
      </c>
    </row>
    <row r="375" spans="7:42" ht="14.25" customHeight="1" x14ac:dyDescent="0.2">
      <c r="G375" s="143"/>
      <c r="H375" s="241"/>
      <c r="J375" s="242"/>
      <c r="K375" s="140" t="s">
        <v>979</v>
      </c>
      <c r="L375" s="140" t="s">
        <v>949</v>
      </c>
      <c r="M375" s="243">
        <v>0.81709853385293796</v>
      </c>
      <c r="N375" s="243">
        <v>0.8125745997971765</v>
      </c>
      <c r="O375" s="243">
        <v>0.81089959677475965</v>
      </c>
      <c r="P375" s="243">
        <v>0.80784755291008847</v>
      </c>
      <c r="Q375" s="243">
        <v>0.80712594022849449</v>
      </c>
      <c r="R375" s="243">
        <v>0.8063832221125844</v>
      </c>
      <c r="S375" s="243">
        <v>0.805618459182598</v>
      </c>
      <c r="T375" s="243">
        <v>0.80483065548983357</v>
      </c>
      <c r="U375" s="243">
        <v>0.80401875419480184</v>
      </c>
      <c r="V375" s="243">
        <v>0.80318163284333988</v>
      </c>
      <c r="W375" s="243">
        <v>0.80286723492496248</v>
      </c>
      <c r="X375" s="243">
        <v>0.80254803015284137</v>
      </c>
      <c r="Y375" s="243">
        <v>0.80222390746168104</v>
      </c>
      <c r="Z375" s="243">
        <v>0.80189475233871321</v>
      </c>
      <c r="AA375" s="243">
        <v>0.80156044668891691</v>
      </c>
      <c r="AB375" s="243">
        <v>0.80122086869386189</v>
      </c>
      <c r="AC375" s="243">
        <v>0.80087589266384385</v>
      </c>
      <c r="AD375" s="243">
        <v>0.80052538888288771</v>
      </c>
      <c r="AE375" s="243">
        <v>0.80016922344628871</v>
      </c>
      <c r="AF375" s="243">
        <v>0.79980725809020381</v>
      </c>
      <c r="AG375" s="243">
        <v>0.79943935001278377</v>
      </c>
      <c r="AH375" s="243">
        <v>0.79906535168661719</v>
      </c>
      <c r="AI375" s="243">
        <v>0.79868511066159498</v>
      </c>
      <c r="AJ375" s="243">
        <v>0.80812345996335389</v>
      </c>
      <c r="AK375" s="243">
        <v>0.81793893670470375</v>
      </c>
      <c r="AL375" s="243">
        <v>0.84060620006594722</v>
      </c>
      <c r="AM375" s="243">
        <v>0.84060626491178625</v>
      </c>
      <c r="AN375" s="243">
        <v>0.84060633094392512</v>
      </c>
      <c r="AO375" s="243">
        <v>0.84060639819521676</v>
      </c>
      <c r="AP375" s="243">
        <v>0.8406064666997406</v>
      </c>
    </row>
    <row r="376" spans="7:42" ht="14.25" customHeight="1" x14ac:dyDescent="0.2">
      <c r="G376" s="143"/>
      <c r="H376" s="241"/>
      <c r="J376" s="242"/>
      <c r="K376" s="140" t="s">
        <v>979</v>
      </c>
      <c r="L376" s="140" t="s">
        <v>950</v>
      </c>
      <c r="M376" s="243">
        <v>0.81709853385293796</v>
      </c>
      <c r="N376" s="243">
        <v>0.8125745997971765</v>
      </c>
      <c r="O376" s="243">
        <v>0.81089959677475965</v>
      </c>
      <c r="P376" s="243">
        <v>0.80784755291008847</v>
      </c>
      <c r="Q376" s="243">
        <v>0.80712594022849449</v>
      </c>
      <c r="R376" s="243">
        <v>0.8063832221125844</v>
      </c>
      <c r="S376" s="243">
        <v>0.805618459182598</v>
      </c>
      <c r="T376" s="243">
        <v>0.80483065548983357</v>
      </c>
      <c r="U376" s="243">
        <v>0.80401875419480184</v>
      </c>
      <c r="V376" s="243">
        <v>0.80318163284333988</v>
      </c>
      <c r="W376" s="243">
        <v>0.80286723492496248</v>
      </c>
      <c r="X376" s="243">
        <v>0.80254803015284137</v>
      </c>
      <c r="Y376" s="243">
        <v>0.80222390746168104</v>
      </c>
      <c r="Z376" s="243">
        <v>0.80189475233871321</v>
      </c>
      <c r="AA376" s="243">
        <v>0.80156044668891691</v>
      </c>
      <c r="AB376" s="243">
        <v>0.80122086869386189</v>
      </c>
      <c r="AC376" s="243">
        <v>0.80087589266384385</v>
      </c>
      <c r="AD376" s="243">
        <v>0.80052538888288771</v>
      </c>
      <c r="AE376" s="243">
        <v>0.80016922344628871</v>
      </c>
      <c r="AF376" s="243">
        <v>0.79980725809020381</v>
      </c>
      <c r="AG376" s="243">
        <v>0.79943935001278377</v>
      </c>
      <c r="AH376" s="243">
        <v>0.79906535168661719</v>
      </c>
      <c r="AI376" s="243">
        <v>0.79868511066159498</v>
      </c>
      <c r="AJ376" s="243">
        <v>0.80812345996335389</v>
      </c>
      <c r="AK376" s="243">
        <v>0.81793893670470375</v>
      </c>
      <c r="AL376" s="243">
        <v>0.84060620006594722</v>
      </c>
      <c r="AM376" s="243">
        <v>0.84060626491178625</v>
      </c>
      <c r="AN376" s="243">
        <v>0.84060633094392512</v>
      </c>
      <c r="AO376" s="243">
        <v>0.84060639819521676</v>
      </c>
      <c r="AP376" s="243">
        <v>0.8406064666997406</v>
      </c>
    </row>
    <row r="377" spans="7:42" ht="14.25" customHeight="1" x14ac:dyDescent="0.2">
      <c r="G377" s="143"/>
      <c r="H377" s="241"/>
      <c r="J377" s="242"/>
      <c r="K377" s="140" t="s">
        <v>980</v>
      </c>
      <c r="L377" s="140" t="s">
        <v>948</v>
      </c>
      <c r="M377" s="243">
        <v>1.0633973032403095</v>
      </c>
      <c r="N377" s="243">
        <v>1.0649653891896131</v>
      </c>
      <c r="O377" s="243">
        <v>1.0655459787101762</v>
      </c>
      <c r="P377" s="243">
        <v>1.0666038781052292</v>
      </c>
      <c r="Q377" s="243">
        <v>1.0668540034812626</v>
      </c>
      <c r="R377" s="243">
        <v>1.0671114444225973</v>
      </c>
      <c r="S377" s="243">
        <v>1.067376526537031</v>
      </c>
      <c r="T377" s="243">
        <v>1.0676495950402867</v>
      </c>
      <c r="U377" s="243">
        <v>1.0679310162540507</v>
      </c>
      <c r="V377" s="243">
        <v>1.0682211792433669</v>
      </c>
      <c r="W377" s="243">
        <v>1.0683301558447544</v>
      </c>
      <c r="X377" s="243">
        <v>1.0684407985977089</v>
      </c>
      <c r="Y377" s="243">
        <v>1.0685531459996813</v>
      </c>
      <c r="Z377" s="243">
        <v>1.0686672377430855</v>
      </c>
      <c r="AA377" s="243">
        <v>1.0687831147620157</v>
      </c>
      <c r="AB377" s="243">
        <v>1.0689008192811742</v>
      </c>
      <c r="AC377" s="243">
        <v>1.0690203948671244</v>
      </c>
      <c r="AD377" s="243">
        <v>1.0691418864820155</v>
      </c>
      <c r="AE377" s="243">
        <v>1.069265340539894</v>
      </c>
      <c r="AF377" s="243">
        <v>1.069390804965771</v>
      </c>
      <c r="AG377" s="243">
        <v>1.0695183292576211</v>
      </c>
      <c r="AH377" s="243">
        <v>1.0696479645513934</v>
      </c>
      <c r="AI377" s="243">
        <v>1.069779763689342</v>
      </c>
      <c r="AJ377" s="243">
        <v>1.0665082432068849</v>
      </c>
      <c r="AK377" s="243">
        <v>1.0631060028174109</v>
      </c>
      <c r="AL377" s="243">
        <v>1.0552490763574269</v>
      </c>
      <c r="AM377" s="243">
        <v>1.0552490538805632</v>
      </c>
      <c r="AN377" s="243">
        <v>1.0552490309925042</v>
      </c>
      <c r="AO377" s="243">
        <v>1.0552490076818626</v>
      </c>
      <c r="AP377" s="243">
        <v>1.0552489839368258</v>
      </c>
    </row>
    <row r="378" spans="7:42" ht="14.25" customHeight="1" x14ac:dyDescent="0.2">
      <c r="G378" s="143"/>
      <c r="H378" s="241"/>
      <c r="J378" s="242"/>
      <c r="K378" s="140" t="s">
        <v>980</v>
      </c>
      <c r="L378" s="140" t="s">
        <v>949</v>
      </c>
      <c r="M378" s="243">
        <v>1.0633973032403095</v>
      </c>
      <c r="N378" s="243">
        <v>1.0649653891896131</v>
      </c>
      <c r="O378" s="243">
        <v>1.0655459787101762</v>
      </c>
      <c r="P378" s="243">
        <v>1.0666038781052292</v>
      </c>
      <c r="Q378" s="243">
        <v>1.0668540034812626</v>
      </c>
      <c r="R378" s="243">
        <v>1.0671114444225973</v>
      </c>
      <c r="S378" s="243">
        <v>1.067376526537031</v>
      </c>
      <c r="T378" s="243">
        <v>1.0676495950402867</v>
      </c>
      <c r="U378" s="243">
        <v>1.0679310162540507</v>
      </c>
      <c r="V378" s="243">
        <v>1.0682211792433669</v>
      </c>
      <c r="W378" s="243">
        <v>1.0683301558447544</v>
      </c>
      <c r="X378" s="243">
        <v>1.0684407985977089</v>
      </c>
      <c r="Y378" s="243">
        <v>1.0685531459996813</v>
      </c>
      <c r="Z378" s="243">
        <v>1.0686672377430855</v>
      </c>
      <c r="AA378" s="243">
        <v>1.0687831147620157</v>
      </c>
      <c r="AB378" s="243">
        <v>1.0689008192811742</v>
      </c>
      <c r="AC378" s="243">
        <v>1.0690203948671244</v>
      </c>
      <c r="AD378" s="243">
        <v>1.0691418864820155</v>
      </c>
      <c r="AE378" s="243">
        <v>1.069265340539894</v>
      </c>
      <c r="AF378" s="243">
        <v>1.069390804965771</v>
      </c>
      <c r="AG378" s="243">
        <v>1.0695183292576211</v>
      </c>
      <c r="AH378" s="243">
        <v>1.0696479645513934</v>
      </c>
      <c r="AI378" s="243">
        <v>1.069779763689342</v>
      </c>
      <c r="AJ378" s="243">
        <v>1.0665082432068849</v>
      </c>
      <c r="AK378" s="243">
        <v>1.0631060028174109</v>
      </c>
      <c r="AL378" s="243">
        <v>1.0552490763574269</v>
      </c>
      <c r="AM378" s="243">
        <v>1.0552490538805632</v>
      </c>
      <c r="AN378" s="243">
        <v>1.0552490309925042</v>
      </c>
      <c r="AO378" s="243">
        <v>1.0552490076818626</v>
      </c>
      <c r="AP378" s="243">
        <v>1.0552489839368258</v>
      </c>
    </row>
    <row r="379" spans="7:42" ht="14.25" customHeight="1" x14ac:dyDescent="0.2">
      <c r="G379" s="143"/>
      <c r="H379" s="241"/>
      <c r="J379" s="242"/>
      <c r="K379" s="140" t="s">
        <v>980</v>
      </c>
      <c r="L379" s="140" t="s">
        <v>950</v>
      </c>
      <c r="M379" s="243">
        <v>1.0633973032403095</v>
      </c>
      <c r="N379" s="243">
        <v>1.0649653891896131</v>
      </c>
      <c r="O379" s="243">
        <v>1.0655459787101762</v>
      </c>
      <c r="P379" s="243">
        <v>1.0666038781052292</v>
      </c>
      <c r="Q379" s="243">
        <v>1.0668540034812626</v>
      </c>
      <c r="R379" s="243">
        <v>1.0671114444225973</v>
      </c>
      <c r="S379" s="243">
        <v>1.067376526537031</v>
      </c>
      <c r="T379" s="243">
        <v>1.0676495950402867</v>
      </c>
      <c r="U379" s="243">
        <v>1.0679310162540507</v>
      </c>
      <c r="V379" s="243">
        <v>1.0682211792433669</v>
      </c>
      <c r="W379" s="243">
        <v>1.0683301558447544</v>
      </c>
      <c r="X379" s="243">
        <v>1.0684407985977089</v>
      </c>
      <c r="Y379" s="243">
        <v>1.0685531459996813</v>
      </c>
      <c r="Z379" s="243">
        <v>1.0686672377430855</v>
      </c>
      <c r="AA379" s="243">
        <v>1.0687831147620157</v>
      </c>
      <c r="AB379" s="243">
        <v>1.0689008192811742</v>
      </c>
      <c r="AC379" s="243">
        <v>1.0690203948671244</v>
      </c>
      <c r="AD379" s="243">
        <v>1.0691418864820155</v>
      </c>
      <c r="AE379" s="243">
        <v>1.069265340539894</v>
      </c>
      <c r="AF379" s="243">
        <v>1.069390804965771</v>
      </c>
      <c r="AG379" s="243">
        <v>1.0695183292576211</v>
      </c>
      <c r="AH379" s="243">
        <v>1.0696479645513934</v>
      </c>
      <c r="AI379" s="243">
        <v>1.069779763689342</v>
      </c>
      <c r="AJ379" s="243">
        <v>1.0665082432068849</v>
      </c>
      <c r="AK379" s="243">
        <v>1.0631060028174109</v>
      </c>
      <c r="AL379" s="243">
        <v>1.0552490763574269</v>
      </c>
      <c r="AM379" s="243">
        <v>1.0552490538805632</v>
      </c>
      <c r="AN379" s="243">
        <v>1.0552490309925042</v>
      </c>
      <c r="AO379" s="243">
        <v>1.0552490076818626</v>
      </c>
      <c r="AP379" s="243">
        <v>1.0552489839368258</v>
      </c>
    </row>
    <row r="380" spans="7:42" ht="14.25" customHeight="1" x14ac:dyDescent="0.2">
      <c r="G380" s="143"/>
      <c r="H380" s="238"/>
      <c r="I380" s="244" t="s">
        <v>981</v>
      </c>
      <c r="J380" s="461" t="s">
        <v>982</v>
      </c>
      <c r="K380" s="246" t="s">
        <v>983</v>
      </c>
      <c r="L380" s="246"/>
      <c r="M380" s="127">
        <v>2021</v>
      </c>
      <c r="N380" s="127">
        <v>2022</v>
      </c>
      <c r="O380" s="127">
        <v>2023</v>
      </c>
      <c r="P380" s="127">
        <v>2024</v>
      </c>
      <c r="Q380" s="127">
        <v>2025</v>
      </c>
      <c r="R380" s="127">
        <v>2026</v>
      </c>
      <c r="S380" s="127">
        <v>2027</v>
      </c>
      <c r="T380" s="127">
        <v>2028</v>
      </c>
      <c r="U380" s="127">
        <v>2029</v>
      </c>
      <c r="V380" s="127">
        <v>2030</v>
      </c>
      <c r="W380" s="127">
        <v>2031</v>
      </c>
      <c r="X380" s="127">
        <v>2032</v>
      </c>
      <c r="Y380" s="127">
        <v>2033</v>
      </c>
      <c r="Z380" s="127">
        <v>2034</v>
      </c>
      <c r="AA380" s="127">
        <v>2035</v>
      </c>
      <c r="AB380" s="127">
        <v>2036</v>
      </c>
      <c r="AC380" s="127">
        <v>2037</v>
      </c>
      <c r="AD380" s="127">
        <v>2038</v>
      </c>
      <c r="AE380" s="127">
        <v>2039</v>
      </c>
      <c r="AF380" s="127">
        <v>2040</v>
      </c>
      <c r="AG380" s="127">
        <v>2041</v>
      </c>
      <c r="AH380" s="127">
        <v>2042</v>
      </c>
      <c r="AI380" s="127">
        <v>2043</v>
      </c>
      <c r="AJ380" s="127">
        <v>2044</v>
      </c>
      <c r="AK380" s="127">
        <v>2045</v>
      </c>
      <c r="AL380" s="127">
        <v>2046</v>
      </c>
      <c r="AM380" s="127">
        <v>2047</v>
      </c>
      <c r="AN380" s="127">
        <v>2048</v>
      </c>
      <c r="AO380" s="127">
        <v>2049</v>
      </c>
      <c r="AP380" s="127">
        <v>2050</v>
      </c>
    </row>
    <row r="381" spans="7:42" ht="14.25" customHeight="1" x14ac:dyDescent="0.2">
      <c r="G381" s="143"/>
      <c r="H381" s="238"/>
      <c r="I381" s="135">
        <v>0.2</v>
      </c>
      <c r="J381" s="461"/>
      <c r="K381" s="247">
        <v>1</v>
      </c>
      <c r="L381" s="247"/>
      <c r="M381" s="248">
        <v>0.92841602387619371</v>
      </c>
      <c r="N381" s="248">
        <v>0.92646596902579126</v>
      </c>
      <c r="O381" s="248">
        <v>0.92574144602739505</v>
      </c>
      <c r="P381" s="248">
        <v>0.92441777423725047</v>
      </c>
      <c r="Q381" s="248">
        <v>0.92410414558544873</v>
      </c>
      <c r="R381" s="248">
        <v>0.92378107748470317</v>
      </c>
      <c r="S381" s="248">
        <v>0.92344813726771102</v>
      </c>
      <c r="T381" s="248">
        <v>0.92310486541453451</v>
      </c>
      <c r="U381" s="248">
        <v>0.92275077343655154</v>
      </c>
      <c r="V381" s="248">
        <v>0.92238534155718321</v>
      </c>
      <c r="W381" s="248">
        <v>0.92224800669421647</v>
      </c>
      <c r="X381" s="248">
        <v>0.92210852205209193</v>
      </c>
      <c r="Y381" s="248">
        <v>0.92196683675507851</v>
      </c>
      <c r="Z381" s="248">
        <v>0.92182289830934494</v>
      </c>
      <c r="AA381" s="248">
        <v>0.92167665253811371</v>
      </c>
      <c r="AB381" s="248">
        <v>0.92152804351367079</v>
      </c>
      <c r="AC381" s="248">
        <v>0.92137701348605727</v>
      </c>
      <c r="AD381" s="248">
        <v>0.92122350280823739</v>
      </c>
      <c r="AE381" s="248">
        <v>0.92106744985756428</v>
      </c>
      <c r="AF381" s="248">
        <v>0.92090879095330447</v>
      </c>
      <c r="AG381" s="248">
        <v>0.92074746026996224</v>
      </c>
      <c r="AH381" s="248">
        <v>0.92058338974627008</v>
      </c>
      <c r="AI381" s="248">
        <v>0.92041650898941696</v>
      </c>
      <c r="AJ381" s="248">
        <v>0.92453762210875801</v>
      </c>
      <c r="AK381" s="248">
        <v>0.9287771987568052</v>
      </c>
      <c r="AL381" s="248">
        <v>0.93839339302495139</v>
      </c>
      <c r="AM381" s="248">
        <v>0.9383934201948092</v>
      </c>
      <c r="AN381" s="248">
        <v>0.93839344786171464</v>
      </c>
      <c r="AO381" s="248">
        <v>0.93839347603943257</v>
      </c>
      <c r="AP381" s="248">
        <v>0.93839350474224215</v>
      </c>
    </row>
    <row r="382" spans="7:42" ht="14.25" customHeight="1" x14ac:dyDescent="0.2">
      <c r="G382" s="143"/>
      <c r="H382" s="238"/>
      <c r="I382" s="135">
        <v>0.32</v>
      </c>
      <c r="J382" s="461"/>
      <c r="K382" s="247">
        <v>2</v>
      </c>
      <c r="L382" s="247"/>
      <c r="M382" s="248">
        <v>0.86195631339008105</v>
      </c>
      <c r="N382" s="248">
        <v>0.8583391917628983</v>
      </c>
      <c r="O382" s="248">
        <v>0.85699722489289243</v>
      </c>
      <c r="P382" s="248">
        <v>0.85454822132575226</v>
      </c>
      <c r="Q382" s="248">
        <v>0.85396847188821212</v>
      </c>
      <c r="R382" s="248">
        <v>0.85337147911879907</v>
      </c>
      <c r="S382" s="248">
        <v>0.85275646222320511</v>
      </c>
      <c r="T382" s="248">
        <v>0.85212259255198597</v>
      </c>
      <c r="U382" s="248">
        <v>0.8514689898777541</v>
      </c>
      <c r="V382" s="248">
        <v>0.85079471831956155</v>
      </c>
      <c r="W382" s="248">
        <v>0.85054138585145556</v>
      </c>
      <c r="X382" s="248">
        <v>0.8502841264410933</v>
      </c>
      <c r="Y382" s="248">
        <v>0.85002284807616557</v>
      </c>
      <c r="Z382" s="248">
        <v>0.84975745584744078</v>
      </c>
      <c r="AA382" s="248">
        <v>0.84948785183386288</v>
      </c>
      <c r="AB382" s="248">
        <v>0.84921393498213393</v>
      </c>
      <c r="AC382" s="248">
        <v>0.84893560098048615</v>
      </c>
      <c r="AD382" s="248">
        <v>0.8486527421262785</v>
      </c>
      <c r="AE382" s="248">
        <v>0.8483652471871167</v>
      </c>
      <c r="AF382" s="248">
        <v>0.84807300125507701</v>
      </c>
      <c r="AG382" s="248">
        <v>0.84777588559358563</v>
      </c>
      <c r="AH382" s="248">
        <v>0.84747377747673303</v>
      </c>
      <c r="AI382" s="248">
        <v>0.84716655002026542</v>
      </c>
      <c r="AJ382" s="248">
        <v>0.85476981469451674</v>
      </c>
      <c r="AK382" s="248">
        <v>0.86262708493053808</v>
      </c>
      <c r="AL382" s="248">
        <v>0.88058216007288093</v>
      </c>
      <c r="AM382" s="248">
        <v>0.88058221106491175</v>
      </c>
      <c r="AN382" s="248">
        <v>0.88058226298979658</v>
      </c>
      <c r="AO382" s="248">
        <v>0.88058231587336921</v>
      </c>
      <c r="AP382" s="248">
        <v>0.88058236974242843</v>
      </c>
    </row>
    <row r="383" spans="7:42" ht="14.25" customHeight="1" x14ac:dyDescent="0.2">
      <c r="G383" s="143"/>
      <c r="H383" s="238"/>
      <c r="I383" s="135">
        <v>0.192</v>
      </c>
      <c r="J383" s="461"/>
      <c r="K383" s="247">
        <v>3</v>
      </c>
      <c r="L383" s="247"/>
      <c r="M383" s="248">
        <v>0.80025405323260146</v>
      </c>
      <c r="N383" s="248">
        <v>0.79522205104942811</v>
      </c>
      <c r="O383" s="248">
        <v>0.793357850213811</v>
      </c>
      <c r="P383" s="248">
        <v>0.78995956473635309</v>
      </c>
      <c r="Q383" s="248">
        <v>0.78915580507116756</v>
      </c>
      <c r="R383" s="248">
        <v>0.78832842447507911</v>
      </c>
      <c r="S383" s="248">
        <v>0.787476366583022</v>
      </c>
      <c r="T383" s="248">
        <v>0.78659851111438528</v>
      </c>
      <c r="U383" s="248">
        <v>0.78569366896693671</v>
      </c>
      <c r="V383" s="248">
        <v>0.78476057685223632</v>
      </c>
      <c r="W383" s="248">
        <v>0.7844100977124413</v>
      </c>
      <c r="X383" s="248">
        <v>0.78405423915695049</v>
      </c>
      <c r="Y383" s="248">
        <v>0.78369287641032503</v>
      </c>
      <c r="Z383" s="248">
        <v>0.78332588080926302</v>
      </c>
      <c r="AA383" s="248">
        <v>0.7829531196500279</v>
      </c>
      <c r="AB383" s="248">
        <v>0.7825744560286314</v>
      </c>
      <c r="AC383" s="248">
        <v>0.78218974867339153</v>
      </c>
      <c r="AD383" s="248">
        <v>0.78179885176938602</v>
      </c>
      <c r="AE383" s="248">
        <v>0.78140161477441972</v>
      </c>
      <c r="AF383" s="248">
        <v>0.78099788222595323</v>
      </c>
      <c r="AG383" s="248">
        <v>0.78058749353841217</v>
      </c>
      <c r="AH383" s="248">
        <v>0.78017028279060718</v>
      </c>
      <c r="AI383" s="248">
        <v>0.77974607850226096</v>
      </c>
      <c r="AJ383" s="248">
        <v>0.79026685192801238</v>
      </c>
      <c r="AK383" s="248">
        <v>0.80118836751353384</v>
      </c>
      <c r="AL383" s="248">
        <v>0.8263324810280317</v>
      </c>
      <c r="AM383" s="248">
        <v>0.82633255280390994</v>
      </c>
      <c r="AN383" s="248">
        <v>0.82633262589286627</v>
      </c>
      <c r="AO383" s="248">
        <v>0.82633270033126471</v>
      </c>
      <c r="AP383" s="248">
        <v>0.82633277615682632</v>
      </c>
    </row>
    <row r="384" spans="7:42" ht="14.25" customHeight="1" x14ac:dyDescent="0.2">
      <c r="G384" s="143"/>
      <c r="H384" s="238"/>
      <c r="I384" s="135">
        <v>0.1152</v>
      </c>
      <c r="J384" s="461"/>
      <c r="K384" s="247">
        <v>4</v>
      </c>
      <c r="L384" s="247"/>
      <c r="M384" s="248">
        <v>0.74296868619301959</v>
      </c>
      <c r="N384" s="248">
        <v>0.73674616811618565</v>
      </c>
      <c r="O384" s="248">
        <v>0.73444424347411896</v>
      </c>
      <c r="P384" s="248">
        <v>0.73025266257100685</v>
      </c>
      <c r="Q384" s="248">
        <v>0.72926215097908809</v>
      </c>
      <c r="R384" s="248">
        <v>0.72824288137340698</v>
      </c>
      <c r="S384" s="248">
        <v>0.7271935838634368</v>
      </c>
      <c r="T384" s="248">
        <v>0.72611291273751777</v>
      </c>
      <c r="U384" s="248">
        <v>0.7249994407234428</v>
      </c>
      <c r="V384" s="248">
        <v>0.72385165272046215</v>
      </c>
      <c r="W384" s="248">
        <v>0.72342064904611458</v>
      </c>
      <c r="X384" s="248">
        <v>0.72298309567769303</v>
      </c>
      <c r="Y384" s="248">
        <v>0.7225388422515161</v>
      </c>
      <c r="Z384" s="248">
        <v>0.72208773376831525</v>
      </c>
      <c r="AA384" s="248">
        <v>0.72162961041331097</v>
      </c>
      <c r="AB384" s="248">
        <v>0.72116430736783987</v>
      </c>
      <c r="AC384" s="248">
        <v>0.72069165461209928</v>
      </c>
      <c r="AD384" s="248">
        <v>0.72021147671845165</v>
      </c>
      <c r="AE384" s="248">
        <v>0.71972359263485763</v>
      </c>
      <c r="AF384" s="248">
        <v>0.7192278154577938</v>
      </c>
      <c r="AG384" s="248">
        <v>0.71872395219398844</v>
      </c>
      <c r="AH384" s="248">
        <v>0.71821180351068326</v>
      </c>
      <c r="AI384" s="248">
        <v>0.71769116347323891</v>
      </c>
      <c r="AJ384" s="248">
        <v>0.73063143611289849</v>
      </c>
      <c r="AK384" s="248">
        <v>0.74412548765575781</v>
      </c>
      <c r="AL384" s="248">
        <v>0.775424940638621</v>
      </c>
      <c r="AM384" s="248">
        <v>0.77542503044396882</v>
      </c>
      <c r="AN384" s="248">
        <v>0.77542512189223134</v>
      </c>
      <c r="AO384" s="248">
        <v>0.77542521502890627</v>
      </c>
      <c r="AP384" s="248">
        <v>0.77542530990119085</v>
      </c>
    </row>
    <row r="385" spans="7:42" ht="14.25" customHeight="1" x14ac:dyDescent="0.2">
      <c r="G385" s="143"/>
      <c r="H385" s="238"/>
      <c r="I385" s="135">
        <v>0.1152</v>
      </c>
      <c r="J385" s="461"/>
      <c r="K385" s="247">
        <v>5</v>
      </c>
      <c r="L385" s="247"/>
      <c r="M385" s="248">
        <v>0.68978403349984274</v>
      </c>
      <c r="N385" s="248">
        <v>0.68257025256980042</v>
      </c>
      <c r="O385" s="248">
        <v>0.67990547598022699</v>
      </c>
      <c r="P385" s="248">
        <v>0.67505854096471596</v>
      </c>
      <c r="Q385" s="248">
        <v>0.67391417693833655</v>
      </c>
      <c r="R385" s="248">
        <v>0.67273699362569073</v>
      </c>
      <c r="S385" s="248">
        <v>0.67152556045172174</v>
      </c>
      <c r="T385" s="248">
        <v>0.67027836258832207</v>
      </c>
      <c r="U385" s="248">
        <v>0.66899379466862408</v>
      </c>
      <c r="V385" s="248">
        <v>0.66767015393129503</v>
      </c>
      <c r="W385" s="248">
        <v>0.66717325158421548</v>
      </c>
      <c r="X385" s="248">
        <v>0.66666887382400375</v>
      </c>
      <c r="Y385" s="248">
        <v>0.66615685082330711</v>
      </c>
      <c r="Z385" s="248">
        <v>0.66563700757593502</v>
      </c>
      <c r="AA385" s="248">
        <v>0.66510916369812356</v>
      </c>
      <c r="AB385" s="248">
        <v>0.66457313322057698</v>
      </c>
      <c r="AC385" s="248">
        <v>0.66402872437082106</v>
      </c>
      <c r="AD385" s="248">
        <v>0.66347573934526527</v>
      </c>
      <c r="AE385" s="248">
        <v>0.66291397407051278</v>
      </c>
      <c r="AF385" s="248">
        <v>0.66234321795322315</v>
      </c>
      <c r="AG385" s="248">
        <v>0.66176325361780464</v>
      </c>
      <c r="AH385" s="248">
        <v>0.66117385663164696</v>
      </c>
      <c r="AI385" s="248">
        <v>0.66057479521659157</v>
      </c>
      <c r="AJ385" s="248">
        <v>0.67549625058172613</v>
      </c>
      <c r="AK385" s="248">
        <v>0.69112678594845633</v>
      </c>
      <c r="AL385" s="248">
        <v>0.72765364108204711</v>
      </c>
      <c r="AM385" s="248">
        <v>0.72765374642297986</v>
      </c>
      <c r="AN385" s="248">
        <v>0.7276538536910413</v>
      </c>
      <c r="AO385" s="248">
        <v>0.72765396293959983</v>
      </c>
      <c r="AP385" s="248">
        <v>0.72765407422401762</v>
      </c>
    </row>
    <row r="386" spans="7:42" ht="14.25" customHeight="1" x14ac:dyDescent="0.2">
      <c r="G386" s="143"/>
      <c r="H386" s="238"/>
      <c r="I386" s="135">
        <v>5.7599999999999998E-2</v>
      </c>
      <c r="J386" s="461"/>
      <c r="K386" s="247">
        <v>6</v>
      </c>
      <c r="L386" s="247"/>
      <c r="M386" s="248">
        <v>0.64040654971520716</v>
      </c>
      <c r="N386" s="248">
        <v>0.63237811047525916</v>
      </c>
      <c r="O386" s="248">
        <v>0.62941667849587979</v>
      </c>
      <c r="P386" s="248">
        <v>0.6240361139184486</v>
      </c>
      <c r="Q386" s="248">
        <v>0.6227668846775225</v>
      </c>
      <c r="R386" s="248">
        <v>0.62146170483536045</v>
      </c>
      <c r="S386" s="248">
        <v>0.62011902792679807</v>
      </c>
      <c r="T386" s="248">
        <v>0.61873721768736756</v>
      </c>
      <c r="U386" s="248">
        <v>0.61731454145472642</v>
      </c>
      <c r="V386" s="248">
        <v>0.61584916298145476</v>
      </c>
      <c r="W386" s="248">
        <v>0.61529920139324168</v>
      </c>
      <c r="X386" s="248">
        <v>0.61474104993998457</v>
      </c>
      <c r="Y386" s="248">
        <v>0.61417452453628907</v>
      </c>
      <c r="Z386" s="248">
        <v>0.6135994355456077</v>
      </c>
      <c r="AA386" s="248">
        <v>0.61301558756971097</v>
      </c>
      <c r="AB386" s="248">
        <v>0.61242277922850841</v>
      </c>
      <c r="AC386" s="248">
        <v>0.61182080292974339</v>
      </c>
      <c r="AD386" s="248">
        <v>0.61120944462793037</v>
      </c>
      <c r="AE386" s="248">
        <v>0.61058848357207074</v>
      </c>
      <c r="AF386" s="248">
        <v>0.6099576920414238</v>
      </c>
      <c r="AG386" s="248">
        <v>0.60931683506858048</v>
      </c>
      <c r="AH386" s="248">
        <v>0.60866567014957595</v>
      </c>
      <c r="AI386" s="248">
        <v>0.60800394693965421</v>
      </c>
      <c r="AJ386" s="248">
        <v>0.62452169725621087</v>
      </c>
      <c r="AK386" s="248">
        <v>0.64190280023900148</v>
      </c>
      <c r="AL386" s="248">
        <v>0.68282536920194237</v>
      </c>
      <c r="AM386" s="248">
        <v>0.68282548782342656</v>
      </c>
      <c r="AN386" s="248">
        <v>0.68282560861499986</v>
      </c>
      <c r="AO386" s="248">
        <v>0.68282573163675953</v>
      </c>
      <c r="AP386" s="248">
        <v>0.68282585695104747</v>
      </c>
    </row>
    <row r="387" spans="7:42" ht="14.25" customHeight="1" x14ac:dyDescent="0.2">
      <c r="G387" s="143"/>
      <c r="H387" s="238"/>
      <c r="J387" s="249"/>
      <c r="K387" s="246" t="s">
        <v>984</v>
      </c>
      <c r="L387" s="246"/>
      <c r="M387" s="127">
        <v>2021</v>
      </c>
      <c r="N387" s="127">
        <v>2022</v>
      </c>
      <c r="O387" s="127">
        <v>2023</v>
      </c>
      <c r="P387" s="127">
        <v>2024</v>
      </c>
      <c r="Q387" s="127">
        <v>2025</v>
      </c>
      <c r="R387" s="127">
        <v>2026</v>
      </c>
      <c r="S387" s="127">
        <v>2027</v>
      </c>
      <c r="T387" s="127">
        <v>2028</v>
      </c>
      <c r="U387" s="127">
        <v>2029</v>
      </c>
      <c r="V387" s="127">
        <v>2030</v>
      </c>
      <c r="W387" s="127">
        <v>2031</v>
      </c>
      <c r="X387" s="127">
        <v>2032</v>
      </c>
      <c r="Y387" s="127">
        <v>2033</v>
      </c>
      <c r="Z387" s="127">
        <v>2034</v>
      </c>
      <c r="AA387" s="127">
        <v>2035</v>
      </c>
      <c r="AB387" s="127">
        <v>2036</v>
      </c>
      <c r="AC387" s="127">
        <v>2037</v>
      </c>
      <c r="AD387" s="127">
        <v>2038</v>
      </c>
      <c r="AE387" s="127">
        <v>2039</v>
      </c>
      <c r="AF387" s="127">
        <v>2040</v>
      </c>
      <c r="AG387" s="127">
        <v>2041</v>
      </c>
      <c r="AH387" s="127">
        <v>2042</v>
      </c>
      <c r="AI387" s="127">
        <v>2043</v>
      </c>
      <c r="AJ387" s="127">
        <v>2044</v>
      </c>
      <c r="AK387" s="127">
        <v>2045</v>
      </c>
      <c r="AL387" s="127">
        <v>2046</v>
      </c>
      <c r="AM387" s="127">
        <v>2047</v>
      </c>
      <c r="AN387" s="127">
        <v>2048</v>
      </c>
      <c r="AO387" s="127">
        <v>2049</v>
      </c>
      <c r="AP387" s="127">
        <v>2050</v>
      </c>
    </row>
    <row r="388" spans="7:42" ht="14.25" customHeight="1" x14ac:dyDescent="0.2">
      <c r="G388" s="143"/>
      <c r="H388" s="238"/>
      <c r="J388" s="249"/>
      <c r="K388" s="247">
        <v>1</v>
      </c>
      <c r="L388" s="247"/>
      <c r="M388" s="248">
        <v>0.92841602387619371</v>
      </c>
      <c r="N388" s="248">
        <v>0.92646596902579126</v>
      </c>
      <c r="O388" s="248">
        <v>0.92574144602739505</v>
      </c>
      <c r="P388" s="248">
        <v>0.92441777423725047</v>
      </c>
      <c r="Q388" s="248">
        <v>0.92410414558544873</v>
      </c>
      <c r="R388" s="248">
        <v>0.92378107748470317</v>
      </c>
      <c r="S388" s="248">
        <v>0.92344813726771102</v>
      </c>
      <c r="T388" s="248">
        <v>0.92310486541453451</v>
      </c>
      <c r="U388" s="248">
        <v>0.92275077343655154</v>
      </c>
      <c r="V388" s="248">
        <v>0.92238534155718321</v>
      </c>
      <c r="W388" s="248">
        <v>0.92224800669421647</v>
      </c>
      <c r="X388" s="248">
        <v>0.92210852205209193</v>
      </c>
      <c r="Y388" s="248">
        <v>0.92196683675507851</v>
      </c>
      <c r="Z388" s="248">
        <v>0.92182289830934494</v>
      </c>
      <c r="AA388" s="248">
        <v>0.92167665253811371</v>
      </c>
      <c r="AB388" s="248">
        <v>0.92152804351367079</v>
      </c>
      <c r="AC388" s="248">
        <v>0.92137701348605727</v>
      </c>
      <c r="AD388" s="248">
        <v>0.92122350280823739</v>
      </c>
      <c r="AE388" s="248">
        <v>0.92106744985756428</v>
      </c>
      <c r="AF388" s="248">
        <v>0.92090879095330447</v>
      </c>
      <c r="AG388" s="248">
        <v>0.92074746026996224</v>
      </c>
      <c r="AH388" s="248">
        <v>0.92058338974627008</v>
      </c>
      <c r="AI388" s="248">
        <v>0.92041650898941696</v>
      </c>
      <c r="AJ388" s="248">
        <v>0.92453762210875801</v>
      </c>
      <c r="AK388" s="248">
        <v>0.9287771987568052</v>
      </c>
      <c r="AL388" s="248">
        <v>0.93839339302495139</v>
      </c>
      <c r="AM388" s="248">
        <v>0.9383934201948092</v>
      </c>
      <c r="AN388" s="248">
        <v>0.93839344786171464</v>
      </c>
      <c r="AO388" s="248">
        <v>0.93839347603943257</v>
      </c>
      <c r="AP388" s="248">
        <v>0.93839350474224215</v>
      </c>
    </row>
    <row r="389" spans="7:42" ht="14.25" customHeight="1" x14ac:dyDescent="0.2">
      <c r="G389" s="143"/>
      <c r="H389" s="238"/>
      <c r="J389" s="249"/>
      <c r="K389" s="247">
        <v>2</v>
      </c>
      <c r="L389" s="247"/>
      <c r="M389" s="248">
        <v>0.86195631339008105</v>
      </c>
      <c r="N389" s="248">
        <v>0.8583391917628983</v>
      </c>
      <c r="O389" s="248">
        <v>0.85699722489289243</v>
      </c>
      <c r="P389" s="248">
        <v>0.85454822132575226</v>
      </c>
      <c r="Q389" s="248">
        <v>0.85396847188821212</v>
      </c>
      <c r="R389" s="248">
        <v>0.85337147911879907</v>
      </c>
      <c r="S389" s="248">
        <v>0.85275646222320511</v>
      </c>
      <c r="T389" s="248">
        <v>0.85212259255198597</v>
      </c>
      <c r="U389" s="248">
        <v>0.8514689898777541</v>
      </c>
      <c r="V389" s="248">
        <v>0.85079471831956155</v>
      </c>
      <c r="W389" s="248">
        <v>0.85054138585145556</v>
      </c>
      <c r="X389" s="248">
        <v>0.8502841264410933</v>
      </c>
      <c r="Y389" s="248">
        <v>0.85002284807616557</v>
      </c>
      <c r="Z389" s="248">
        <v>0.84975745584744078</v>
      </c>
      <c r="AA389" s="248">
        <v>0.84948785183386288</v>
      </c>
      <c r="AB389" s="248">
        <v>0.84921393498213393</v>
      </c>
      <c r="AC389" s="248">
        <v>0.84893560098048615</v>
      </c>
      <c r="AD389" s="248">
        <v>0.8486527421262785</v>
      </c>
      <c r="AE389" s="248">
        <v>0.8483652471871167</v>
      </c>
      <c r="AF389" s="248">
        <v>0.84807300125507701</v>
      </c>
      <c r="AG389" s="248">
        <v>0.84777588559358563</v>
      </c>
      <c r="AH389" s="248">
        <v>0.84747377747673303</v>
      </c>
      <c r="AI389" s="248">
        <v>0.84716655002026542</v>
      </c>
      <c r="AJ389" s="248">
        <v>0.85476981469451674</v>
      </c>
      <c r="AK389" s="248">
        <v>0.86262708493053808</v>
      </c>
      <c r="AL389" s="248">
        <v>0.88058216007288093</v>
      </c>
      <c r="AM389" s="248">
        <v>0.88058221106491175</v>
      </c>
      <c r="AN389" s="248">
        <v>0.88058226298979658</v>
      </c>
      <c r="AO389" s="248">
        <v>0.88058231587336921</v>
      </c>
      <c r="AP389" s="248">
        <v>0.88058236974242843</v>
      </c>
    </row>
    <row r="390" spans="7:42" ht="14.25" customHeight="1" x14ac:dyDescent="0.2">
      <c r="G390" s="143"/>
      <c r="H390" s="238"/>
      <c r="J390" s="249"/>
      <c r="K390" s="247">
        <v>3</v>
      </c>
      <c r="L390" s="247"/>
      <c r="M390" s="248">
        <v>0.80025405323260146</v>
      </c>
      <c r="N390" s="248">
        <v>0.79522205104942811</v>
      </c>
      <c r="O390" s="248">
        <v>0.793357850213811</v>
      </c>
      <c r="P390" s="248">
        <v>0.78995956473635309</v>
      </c>
      <c r="Q390" s="248">
        <v>0.78915580507116756</v>
      </c>
      <c r="R390" s="248">
        <v>0.78832842447507911</v>
      </c>
      <c r="S390" s="248">
        <v>0.787476366583022</v>
      </c>
      <c r="T390" s="248">
        <v>0.78659851111438528</v>
      </c>
      <c r="U390" s="248">
        <v>0.78569366896693671</v>
      </c>
      <c r="V390" s="248">
        <v>0.78476057685223632</v>
      </c>
      <c r="W390" s="248">
        <v>0.7844100977124413</v>
      </c>
      <c r="X390" s="248">
        <v>0.78405423915695049</v>
      </c>
      <c r="Y390" s="248">
        <v>0.78369287641032503</v>
      </c>
      <c r="Z390" s="248">
        <v>0.78332588080926302</v>
      </c>
      <c r="AA390" s="248">
        <v>0.7829531196500279</v>
      </c>
      <c r="AB390" s="248">
        <v>0.7825744560286314</v>
      </c>
      <c r="AC390" s="248">
        <v>0.78218974867339153</v>
      </c>
      <c r="AD390" s="248">
        <v>0.78179885176938602</v>
      </c>
      <c r="AE390" s="248">
        <v>0.78140161477441972</v>
      </c>
      <c r="AF390" s="248">
        <v>0.78099788222595323</v>
      </c>
      <c r="AG390" s="248">
        <v>0.78058749353841217</v>
      </c>
      <c r="AH390" s="248">
        <v>0.78017028279060718</v>
      </c>
      <c r="AI390" s="248">
        <v>0.77974607850226096</v>
      </c>
      <c r="AJ390" s="248">
        <v>0.79026685192801238</v>
      </c>
      <c r="AK390" s="248">
        <v>0.80118836751353384</v>
      </c>
      <c r="AL390" s="248">
        <v>0.8263324810280317</v>
      </c>
      <c r="AM390" s="248">
        <v>0.82633255280390994</v>
      </c>
      <c r="AN390" s="248">
        <v>0.82633262589286627</v>
      </c>
      <c r="AO390" s="248">
        <v>0.82633270033126471</v>
      </c>
      <c r="AP390" s="248">
        <v>0.82633277615682632</v>
      </c>
    </row>
    <row r="391" spans="7:42" ht="14.25" customHeight="1" x14ac:dyDescent="0.2">
      <c r="G391" s="143"/>
      <c r="H391" s="238"/>
      <c r="J391" s="249"/>
      <c r="K391" s="247">
        <v>4</v>
      </c>
      <c r="L391" s="247"/>
      <c r="M391" s="248">
        <v>0.74296868619301959</v>
      </c>
      <c r="N391" s="248">
        <v>0.73674616811618565</v>
      </c>
      <c r="O391" s="248">
        <v>0.73444424347411896</v>
      </c>
      <c r="P391" s="248">
        <v>0.73025266257100685</v>
      </c>
      <c r="Q391" s="248">
        <v>0.72926215097908809</v>
      </c>
      <c r="R391" s="248">
        <v>0.72824288137340698</v>
      </c>
      <c r="S391" s="248">
        <v>0.7271935838634368</v>
      </c>
      <c r="T391" s="248">
        <v>0.72611291273751777</v>
      </c>
      <c r="U391" s="248">
        <v>0.7249994407234428</v>
      </c>
      <c r="V391" s="248">
        <v>0.72385165272046215</v>
      </c>
      <c r="W391" s="248">
        <v>0.72342064904611458</v>
      </c>
      <c r="X391" s="248">
        <v>0.72298309567769303</v>
      </c>
      <c r="Y391" s="248">
        <v>0.7225388422515161</v>
      </c>
      <c r="Z391" s="248">
        <v>0.72208773376831525</v>
      </c>
      <c r="AA391" s="248">
        <v>0.72162961041331097</v>
      </c>
      <c r="AB391" s="248">
        <v>0.72116430736783987</v>
      </c>
      <c r="AC391" s="248">
        <v>0.72069165461209928</v>
      </c>
      <c r="AD391" s="248">
        <v>0.72021147671845165</v>
      </c>
      <c r="AE391" s="248">
        <v>0.71972359263485763</v>
      </c>
      <c r="AF391" s="248">
        <v>0.7192278154577938</v>
      </c>
      <c r="AG391" s="248">
        <v>0.71872395219398844</v>
      </c>
      <c r="AH391" s="248">
        <v>0.71821180351068326</v>
      </c>
      <c r="AI391" s="248">
        <v>0.71769116347323891</v>
      </c>
      <c r="AJ391" s="248">
        <v>0.73063143611289849</v>
      </c>
      <c r="AK391" s="248">
        <v>0.74412548765575781</v>
      </c>
      <c r="AL391" s="248">
        <v>0.775424940638621</v>
      </c>
      <c r="AM391" s="248">
        <v>0.77542503044396882</v>
      </c>
      <c r="AN391" s="248">
        <v>0.77542512189223134</v>
      </c>
      <c r="AO391" s="248">
        <v>0.77542521502890627</v>
      </c>
      <c r="AP391" s="248">
        <v>0.77542530990119085</v>
      </c>
    </row>
    <row r="392" spans="7:42" ht="14.25" customHeight="1" x14ac:dyDescent="0.2">
      <c r="G392" s="143"/>
      <c r="H392" s="238"/>
      <c r="J392" s="249"/>
      <c r="K392" s="247">
        <v>5</v>
      </c>
      <c r="L392" s="247"/>
      <c r="M392" s="248">
        <v>0.68978403349984274</v>
      </c>
      <c r="N392" s="248">
        <v>0.68257025256980042</v>
      </c>
      <c r="O392" s="248">
        <v>0.67990547598022699</v>
      </c>
      <c r="P392" s="248">
        <v>0.67505854096471596</v>
      </c>
      <c r="Q392" s="248">
        <v>0.67391417693833655</v>
      </c>
      <c r="R392" s="248">
        <v>0.67273699362569073</v>
      </c>
      <c r="S392" s="248">
        <v>0.67152556045172174</v>
      </c>
      <c r="T392" s="248">
        <v>0.67027836258832207</v>
      </c>
      <c r="U392" s="248">
        <v>0.66899379466862408</v>
      </c>
      <c r="V392" s="248">
        <v>0.66767015393129503</v>
      </c>
      <c r="W392" s="248">
        <v>0.66717325158421548</v>
      </c>
      <c r="X392" s="248">
        <v>0.66666887382400375</v>
      </c>
      <c r="Y392" s="248">
        <v>0.66615685082330711</v>
      </c>
      <c r="Z392" s="248">
        <v>0.66563700757593502</v>
      </c>
      <c r="AA392" s="248">
        <v>0.66510916369812356</v>
      </c>
      <c r="AB392" s="248">
        <v>0.66457313322057698</v>
      </c>
      <c r="AC392" s="248">
        <v>0.66402872437082106</v>
      </c>
      <c r="AD392" s="248">
        <v>0.66347573934526527</v>
      </c>
      <c r="AE392" s="248">
        <v>0.66291397407051278</v>
      </c>
      <c r="AF392" s="248">
        <v>0.66234321795322315</v>
      </c>
      <c r="AG392" s="248">
        <v>0.66176325361780464</v>
      </c>
      <c r="AH392" s="248">
        <v>0.66117385663164696</v>
      </c>
      <c r="AI392" s="248">
        <v>0.66057479521659157</v>
      </c>
      <c r="AJ392" s="248">
        <v>0.67549625058172613</v>
      </c>
      <c r="AK392" s="248">
        <v>0.69112678594845633</v>
      </c>
      <c r="AL392" s="248">
        <v>0.72765364108204711</v>
      </c>
      <c r="AM392" s="248">
        <v>0.72765374642297986</v>
      </c>
      <c r="AN392" s="248">
        <v>0.7276538536910413</v>
      </c>
      <c r="AO392" s="248">
        <v>0.72765396293959983</v>
      </c>
      <c r="AP392" s="248">
        <v>0.72765407422401762</v>
      </c>
    </row>
    <row r="393" spans="7:42" ht="14.25" customHeight="1" x14ac:dyDescent="0.2">
      <c r="G393" s="143"/>
      <c r="H393" s="238"/>
      <c r="J393" s="249"/>
      <c r="K393" s="247">
        <v>6</v>
      </c>
      <c r="L393" s="247"/>
      <c r="M393" s="248">
        <v>0.64040654971520716</v>
      </c>
      <c r="N393" s="248">
        <v>0.63237811047525916</v>
      </c>
      <c r="O393" s="248">
        <v>0.62941667849587979</v>
      </c>
      <c r="P393" s="248">
        <v>0.6240361139184486</v>
      </c>
      <c r="Q393" s="248">
        <v>0.6227668846775225</v>
      </c>
      <c r="R393" s="248">
        <v>0.62146170483536045</v>
      </c>
      <c r="S393" s="248">
        <v>0.62011902792679807</v>
      </c>
      <c r="T393" s="248">
        <v>0.61873721768736756</v>
      </c>
      <c r="U393" s="248">
        <v>0.61731454145472642</v>
      </c>
      <c r="V393" s="248">
        <v>0.61584916298145476</v>
      </c>
      <c r="W393" s="248">
        <v>0.61529920139324168</v>
      </c>
      <c r="X393" s="248">
        <v>0.61474104993998457</v>
      </c>
      <c r="Y393" s="248">
        <v>0.61417452453628907</v>
      </c>
      <c r="Z393" s="248">
        <v>0.6135994355456077</v>
      </c>
      <c r="AA393" s="248">
        <v>0.61301558756971097</v>
      </c>
      <c r="AB393" s="248">
        <v>0.61242277922850841</v>
      </c>
      <c r="AC393" s="248">
        <v>0.61182080292974339</v>
      </c>
      <c r="AD393" s="248">
        <v>0.61120944462793037</v>
      </c>
      <c r="AE393" s="248">
        <v>0.61058848357207074</v>
      </c>
      <c r="AF393" s="248">
        <v>0.6099576920414238</v>
      </c>
      <c r="AG393" s="248">
        <v>0.60931683506858048</v>
      </c>
      <c r="AH393" s="248">
        <v>0.60866567014957595</v>
      </c>
      <c r="AI393" s="248">
        <v>0.60800394693965421</v>
      </c>
      <c r="AJ393" s="248">
        <v>0.62452169725621087</v>
      </c>
      <c r="AK393" s="248">
        <v>0.64190280023900148</v>
      </c>
      <c r="AL393" s="248">
        <v>0.68282536920194237</v>
      </c>
      <c r="AM393" s="248">
        <v>0.68282548782342656</v>
      </c>
      <c r="AN393" s="248">
        <v>0.68282560861499986</v>
      </c>
      <c r="AO393" s="248">
        <v>0.68282573163675953</v>
      </c>
      <c r="AP393" s="248">
        <v>0.68282585695104747</v>
      </c>
    </row>
    <row r="394" spans="7:42" ht="14.25" customHeight="1" x14ac:dyDescent="0.2">
      <c r="G394" s="143"/>
      <c r="H394" s="238"/>
      <c r="J394" s="249"/>
      <c r="K394" s="247" t="s">
        <v>985</v>
      </c>
      <c r="L394" s="247"/>
      <c r="M394" s="127">
        <v>2021</v>
      </c>
      <c r="N394" s="127">
        <v>2022</v>
      </c>
      <c r="O394" s="127">
        <v>2023</v>
      </c>
      <c r="P394" s="127">
        <v>2024</v>
      </c>
      <c r="Q394" s="127">
        <v>2025</v>
      </c>
      <c r="R394" s="127">
        <v>2026</v>
      </c>
      <c r="S394" s="127">
        <v>2027</v>
      </c>
      <c r="T394" s="127">
        <v>2028</v>
      </c>
      <c r="U394" s="127">
        <v>2029</v>
      </c>
      <c r="V394" s="127">
        <v>2030</v>
      </c>
      <c r="W394" s="127">
        <v>2031</v>
      </c>
      <c r="X394" s="127">
        <v>2032</v>
      </c>
      <c r="Y394" s="127">
        <v>2033</v>
      </c>
      <c r="Z394" s="127">
        <v>2034</v>
      </c>
      <c r="AA394" s="127">
        <v>2035</v>
      </c>
      <c r="AB394" s="127">
        <v>2036</v>
      </c>
      <c r="AC394" s="127">
        <v>2037</v>
      </c>
      <c r="AD394" s="127">
        <v>2038</v>
      </c>
      <c r="AE394" s="127">
        <v>2039</v>
      </c>
      <c r="AF394" s="127">
        <v>2040</v>
      </c>
      <c r="AG394" s="127">
        <v>2041</v>
      </c>
      <c r="AH394" s="127">
        <v>2042</v>
      </c>
      <c r="AI394" s="127">
        <v>2043</v>
      </c>
      <c r="AJ394" s="127">
        <v>2044</v>
      </c>
      <c r="AK394" s="127">
        <v>2045</v>
      </c>
      <c r="AL394" s="127">
        <v>2046</v>
      </c>
      <c r="AM394" s="127">
        <v>2047</v>
      </c>
      <c r="AN394" s="127">
        <v>2048</v>
      </c>
      <c r="AO394" s="127">
        <v>2049</v>
      </c>
      <c r="AP394" s="127">
        <v>2050</v>
      </c>
    </row>
    <row r="395" spans="7:42" ht="14.25" customHeight="1" x14ac:dyDescent="0.2">
      <c r="G395" s="143"/>
      <c r="H395" s="238"/>
      <c r="J395" s="249"/>
      <c r="K395" s="247">
        <v>1</v>
      </c>
      <c r="L395" s="247"/>
      <c r="M395" s="248">
        <v>0.92841602387619371</v>
      </c>
      <c r="N395" s="248">
        <v>0.92646596902579126</v>
      </c>
      <c r="O395" s="248">
        <v>0.92574144602739505</v>
      </c>
      <c r="P395" s="248">
        <v>0.92441777423725047</v>
      </c>
      <c r="Q395" s="248">
        <v>0.92410414558544873</v>
      </c>
      <c r="R395" s="248">
        <v>0.92378107748470317</v>
      </c>
      <c r="S395" s="248">
        <v>0.92344813726771102</v>
      </c>
      <c r="T395" s="248">
        <v>0.92310486541453451</v>
      </c>
      <c r="U395" s="248">
        <v>0.92275077343655154</v>
      </c>
      <c r="V395" s="248">
        <v>0.92238534155718321</v>
      </c>
      <c r="W395" s="248">
        <v>0.92224800669421647</v>
      </c>
      <c r="X395" s="248">
        <v>0.92210852205209193</v>
      </c>
      <c r="Y395" s="248">
        <v>0.92196683675507851</v>
      </c>
      <c r="Z395" s="248">
        <v>0.92182289830934494</v>
      </c>
      <c r="AA395" s="248">
        <v>0.92167665253811371</v>
      </c>
      <c r="AB395" s="248">
        <v>0.92152804351367079</v>
      </c>
      <c r="AC395" s="248">
        <v>0.92137701348605727</v>
      </c>
      <c r="AD395" s="248">
        <v>0.92122350280823739</v>
      </c>
      <c r="AE395" s="248">
        <v>0.92106744985756428</v>
      </c>
      <c r="AF395" s="248">
        <v>0.92090879095330447</v>
      </c>
      <c r="AG395" s="248">
        <v>0.92074746026996224</v>
      </c>
      <c r="AH395" s="248">
        <v>0.92058338974627008</v>
      </c>
      <c r="AI395" s="248">
        <v>0.92041650898941696</v>
      </c>
      <c r="AJ395" s="248">
        <v>0.92453762210875801</v>
      </c>
      <c r="AK395" s="248">
        <v>0.9287771987568052</v>
      </c>
      <c r="AL395" s="248">
        <v>0.93839339302495139</v>
      </c>
      <c r="AM395" s="248">
        <v>0.9383934201948092</v>
      </c>
      <c r="AN395" s="248">
        <v>0.93839344786171464</v>
      </c>
      <c r="AO395" s="248">
        <v>0.93839347603943257</v>
      </c>
      <c r="AP395" s="248">
        <v>0.93839350474224215</v>
      </c>
    </row>
    <row r="396" spans="7:42" ht="14.25" customHeight="1" x14ac:dyDescent="0.2">
      <c r="G396" s="143"/>
      <c r="H396" s="238"/>
      <c r="J396" s="249"/>
      <c r="K396" s="247">
        <v>2</v>
      </c>
      <c r="L396" s="247"/>
      <c r="M396" s="248">
        <v>0.86195631339008105</v>
      </c>
      <c r="N396" s="248">
        <v>0.8583391917628983</v>
      </c>
      <c r="O396" s="248">
        <v>0.85699722489289243</v>
      </c>
      <c r="P396" s="248">
        <v>0.85454822132575226</v>
      </c>
      <c r="Q396" s="248">
        <v>0.85396847188821212</v>
      </c>
      <c r="R396" s="248">
        <v>0.85337147911879907</v>
      </c>
      <c r="S396" s="248">
        <v>0.85275646222320511</v>
      </c>
      <c r="T396" s="248">
        <v>0.85212259255198597</v>
      </c>
      <c r="U396" s="248">
        <v>0.8514689898777541</v>
      </c>
      <c r="V396" s="248">
        <v>0.85079471831956155</v>
      </c>
      <c r="W396" s="248">
        <v>0.85054138585145556</v>
      </c>
      <c r="X396" s="248">
        <v>0.8502841264410933</v>
      </c>
      <c r="Y396" s="248">
        <v>0.85002284807616557</v>
      </c>
      <c r="Z396" s="248">
        <v>0.84975745584744078</v>
      </c>
      <c r="AA396" s="248">
        <v>0.84948785183386288</v>
      </c>
      <c r="AB396" s="248">
        <v>0.84921393498213393</v>
      </c>
      <c r="AC396" s="248">
        <v>0.84893560098048615</v>
      </c>
      <c r="AD396" s="248">
        <v>0.8486527421262785</v>
      </c>
      <c r="AE396" s="248">
        <v>0.8483652471871167</v>
      </c>
      <c r="AF396" s="248">
        <v>0.84807300125507701</v>
      </c>
      <c r="AG396" s="248">
        <v>0.84777588559358563</v>
      </c>
      <c r="AH396" s="248">
        <v>0.84747377747673303</v>
      </c>
      <c r="AI396" s="248">
        <v>0.84716655002026542</v>
      </c>
      <c r="AJ396" s="248">
        <v>0.85476981469451674</v>
      </c>
      <c r="AK396" s="248">
        <v>0.86262708493053808</v>
      </c>
      <c r="AL396" s="248">
        <v>0.88058216007288093</v>
      </c>
      <c r="AM396" s="248">
        <v>0.88058221106491175</v>
      </c>
      <c r="AN396" s="248">
        <v>0.88058226298979658</v>
      </c>
      <c r="AO396" s="248">
        <v>0.88058231587336921</v>
      </c>
      <c r="AP396" s="248">
        <v>0.88058236974242843</v>
      </c>
    </row>
    <row r="397" spans="7:42" ht="14.25" customHeight="1" x14ac:dyDescent="0.2">
      <c r="G397" s="143"/>
      <c r="H397" s="238"/>
      <c r="J397" s="249"/>
      <c r="K397" s="247">
        <v>3</v>
      </c>
      <c r="L397" s="247"/>
      <c r="M397" s="248">
        <v>0.80025405323260146</v>
      </c>
      <c r="N397" s="248">
        <v>0.79522205104942811</v>
      </c>
      <c r="O397" s="248">
        <v>0.793357850213811</v>
      </c>
      <c r="P397" s="248">
        <v>0.78995956473635309</v>
      </c>
      <c r="Q397" s="248">
        <v>0.78915580507116756</v>
      </c>
      <c r="R397" s="248">
        <v>0.78832842447507911</v>
      </c>
      <c r="S397" s="248">
        <v>0.787476366583022</v>
      </c>
      <c r="T397" s="248">
        <v>0.78659851111438528</v>
      </c>
      <c r="U397" s="248">
        <v>0.78569366896693671</v>
      </c>
      <c r="V397" s="248">
        <v>0.78476057685223632</v>
      </c>
      <c r="W397" s="248">
        <v>0.7844100977124413</v>
      </c>
      <c r="X397" s="248">
        <v>0.78405423915695049</v>
      </c>
      <c r="Y397" s="248">
        <v>0.78369287641032503</v>
      </c>
      <c r="Z397" s="248">
        <v>0.78332588080926302</v>
      </c>
      <c r="AA397" s="248">
        <v>0.7829531196500279</v>
      </c>
      <c r="AB397" s="248">
        <v>0.7825744560286314</v>
      </c>
      <c r="AC397" s="248">
        <v>0.78218974867339153</v>
      </c>
      <c r="AD397" s="248">
        <v>0.78179885176938602</v>
      </c>
      <c r="AE397" s="248">
        <v>0.78140161477441972</v>
      </c>
      <c r="AF397" s="248">
        <v>0.78099788222595323</v>
      </c>
      <c r="AG397" s="248">
        <v>0.78058749353841217</v>
      </c>
      <c r="AH397" s="248">
        <v>0.78017028279060718</v>
      </c>
      <c r="AI397" s="248">
        <v>0.77974607850226096</v>
      </c>
      <c r="AJ397" s="248">
        <v>0.79026685192801238</v>
      </c>
      <c r="AK397" s="248">
        <v>0.80118836751353384</v>
      </c>
      <c r="AL397" s="248">
        <v>0.8263324810280317</v>
      </c>
      <c r="AM397" s="248">
        <v>0.82633255280390994</v>
      </c>
      <c r="AN397" s="248">
        <v>0.82633262589286627</v>
      </c>
      <c r="AO397" s="248">
        <v>0.82633270033126471</v>
      </c>
      <c r="AP397" s="248">
        <v>0.82633277615682632</v>
      </c>
    </row>
    <row r="398" spans="7:42" ht="14.25" customHeight="1" x14ac:dyDescent="0.2">
      <c r="G398" s="143"/>
      <c r="H398" s="238"/>
      <c r="J398" s="249"/>
      <c r="K398" s="247">
        <v>4</v>
      </c>
      <c r="L398" s="247"/>
      <c r="M398" s="248">
        <v>0.74296868619301959</v>
      </c>
      <c r="N398" s="248">
        <v>0.73674616811618565</v>
      </c>
      <c r="O398" s="248">
        <v>0.73444424347411896</v>
      </c>
      <c r="P398" s="248">
        <v>0.73025266257100685</v>
      </c>
      <c r="Q398" s="248">
        <v>0.72926215097908809</v>
      </c>
      <c r="R398" s="248">
        <v>0.72824288137340698</v>
      </c>
      <c r="S398" s="248">
        <v>0.7271935838634368</v>
      </c>
      <c r="T398" s="248">
        <v>0.72611291273751777</v>
      </c>
      <c r="U398" s="248">
        <v>0.7249994407234428</v>
      </c>
      <c r="V398" s="248">
        <v>0.72385165272046215</v>
      </c>
      <c r="W398" s="248">
        <v>0.72342064904611458</v>
      </c>
      <c r="X398" s="248">
        <v>0.72298309567769303</v>
      </c>
      <c r="Y398" s="248">
        <v>0.7225388422515161</v>
      </c>
      <c r="Z398" s="248">
        <v>0.72208773376831525</v>
      </c>
      <c r="AA398" s="248">
        <v>0.72162961041331097</v>
      </c>
      <c r="AB398" s="248">
        <v>0.72116430736783987</v>
      </c>
      <c r="AC398" s="248">
        <v>0.72069165461209928</v>
      </c>
      <c r="AD398" s="248">
        <v>0.72021147671845165</v>
      </c>
      <c r="AE398" s="248">
        <v>0.71972359263485763</v>
      </c>
      <c r="AF398" s="248">
        <v>0.7192278154577938</v>
      </c>
      <c r="AG398" s="248">
        <v>0.71872395219398844</v>
      </c>
      <c r="AH398" s="248">
        <v>0.71821180351068326</v>
      </c>
      <c r="AI398" s="248">
        <v>0.71769116347323891</v>
      </c>
      <c r="AJ398" s="248">
        <v>0.73063143611289849</v>
      </c>
      <c r="AK398" s="248">
        <v>0.74412548765575781</v>
      </c>
      <c r="AL398" s="248">
        <v>0.775424940638621</v>
      </c>
      <c r="AM398" s="248">
        <v>0.77542503044396882</v>
      </c>
      <c r="AN398" s="248">
        <v>0.77542512189223134</v>
      </c>
      <c r="AO398" s="248">
        <v>0.77542521502890627</v>
      </c>
      <c r="AP398" s="248">
        <v>0.77542530990119085</v>
      </c>
    </row>
    <row r="399" spans="7:42" ht="14.25" customHeight="1" x14ac:dyDescent="0.2">
      <c r="G399" s="143"/>
      <c r="H399" s="238"/>
      <c r="J399" s="249"/>
      <c r="K399" s="247">
        <v>5</v>
      </c>
      <c r="L399" s="247"/>
      <c r="M399" s="248">
        <v>0.68978403349984274</v>
      </c>
      <c r="N399" s="248">
        <v>0.68257025256980042</v>
      </c>
      <c r="O399" s="248">
        <v>0.67990547598022699</v>
      </c>
      <c r="P399" s="248">
        <v>0.67505854096471596</v>
      </c>
      <c r="Q399" s="248">
        <v>0.67391417693833655</v>
      </c>
      <c r="R399" s="248">
        <v>0.67273699362569073</v>
      </c>
      <c r="S399" s="248">
        <v>0.67152556045172174</v>
      </c>
      <c r="T399" s="248">
        <v>0.67027836258832207</v>
      </c>
      <c r="U399" s="248">
        <v>0.66899379466862408</v>
      </c>
      <c r="V399" s="248">
        <v>0.66767015393129503</v>
      </c>
      <c r="W399" s="248">
        <v>0.66717325158421548</v>
      </c>
      <c r="X399" s="248">
        <v>0.66666887382400375</v>
      </c>
      <c r="Y399" s="248">
        <v>0.66615685082330711</v>
      </c>
      <c r="Z399" s="248">
        <v>0.66563700757593502</v>
      </c>
      <c r="AA399" s="248">
        <v>0.66510916369812356</v>
      </c>
      <c r="AB399" s="248">
        <v>0.66457313322057698</v>
      </c>
      <c r="AC399" s="248">
        <v>0.66402872437082106</v>
      </c>
      <c r="AD399" s="248">
        <v>0.66347573934526527</v>
      </c>
      <c r="AE399" s="248">
        <v>0.66291397407051278</v>
      </c>
      <c r="AF399" s="248">
        <v>0.66234321795322315</v>
      </c>
      <c r="AG399" s="248">
        <v>0.66176325361780464</v>
      </c>
      <c r="AH399" s="248">
        <v>0.66117385663164696</v>
      </c>
      <c r="AI399" s="248">
        <v>0.66057479521659157</v>
      </c>
      <c r="AJ399" s="248">
        <v>0.67549625058172613</v>
      </c>
      <c r="AK399" s="248">
        <v>0.69112678594845633</v>
      </c>
      <c r="AL399" s="248">
        <v>0.72765364108204711</v>
      </c>
      <c r="AM399" s="248">
        <v>0.72765374642297986</v>
      </c>
      <c r="AN399" s="248">
        <v>0.7276538536910413</v>
      </c>
      <c r="AO399" s="248">
        <v>0.72765396293959983</v>
      </c>
      <c r="AP399" s="248">
        <v>0.72765407422401762</v>
      </c>
    </row>
    <row r="400" spans="7:42" ht="14.25" customHeight="1" x14ac:dyDescent="0.2">
      <c r="G400" s="250"/>
      <c r="H400" s="238"/>
      <c r="I400" s="251"/>
      <c r="J400" s="252"/>
      <c r="K400" s="247">
        <v>6</v>
      </c>
      <c r="L400" s="247"/>
      <c r="M400" s="248">
        <v>0.64040654971520716</v>
      </c>
      <c r="N400" s="248">
        <v>0.63237811047525916</v>
      </c>
      <c r="O400" s="248">
        <v>0.62941667849587979</v>
      </c>
      <c r="P400" s="248">
        <v>0.6240361139184486</v>
      </c>
      <c r="Q400" s="248">
        <v>0.6227668846775225</v>
      </c>
      <c r="R400" s="248">
        <v>0.62146170483536045</v>
      </c>
      <c r="S400" s="248">
        <v>0.62011902792679807</v>
      </c>
      <c r="T400" s="248">
        <v>0.61873721768736756</v>
      </c>
      <c r="U400" s="248">
        <v>0.61731454145472642</v>
      </c>
      <c r="V400" s="248">
        <v>0.61584916298145476</v>
      </c>
      <c r="W400" s="248">
        <v>0.61529920139324168</v>
      </c>
      <c r="X400" s="248">
        <v>0.61474104993998457</v>
      </c>
      <c r="Y400" s="248">
        <v>0.61417452453628907</v>
      </c>
      <c r="Z400" s="248">
        <v>0.6135994355456077</v>
      </c>
      <c r="AA400" s="248">
        <v>0.61301558756971097</v>
      </c>
      <c r="AB400" s="248">
        <v>0.61242277922850841</v>
      </c>
      <c r="AC400" s="248">
        <v>0.61182080292974339</v>
      </c>
      <c r="AD400" s="248">
        <v>0.61120944462793037</v>
      </c>
      <c r="AE400" s="248">
        <v>0.61058848357207074</v>
      </c>
      <c r="AF400" s="248">
        <v>0.6099576920414238</v>
      </c>
      <c r="AG400" s="248">
        <v>0.60931683506858048</v>
      </c>
      <c r="AH400" s="248">
        <v>0.60866567014957595</v>
      </c>
      <c r="AI400" s="248">
        <v>0.60800394693965421</v>
      </c>
      <c r="AJ400" s="248">
        <v>0.62452169725621087</v>
      </c>
      <c r="AK400" s="248">
        <v>0.64190280023900148</v>
      </c>
      <c r="AL400" s="248">
        <v>0.68282536920194237</v>
      </c>
      <c r="AM400" s="248">
        <v>0.68282548782342656</v>
      </c>
      <c r="AN400" s="248">
        <v>0.68282560861499986</v>
      </c>
      <c r="AO400" s="248">
        <v>0.68282573163675953</v>
      </c>
      <c r="AP400" s="248">
        <v>0.68282585695104747</v>
      </c>
    </row>
    <row r="401" spans="6:42" ht="14.25" customHeight="1" x14ac:dyDescent="0.2">
      <c r="G401" s="250"/>
      <c r="H401" s="251"/>
      <c r="I401" s="251"/>
      <c r="J401" s="251"/>
      <c r="K401" s="251"/>
      <c r="L401" s="251"/>
      <c r="M401" s="251"/>
      <c r="N401" s="251"/>
      <c r="O401" s="251"/>
      <c r="P401" s="251"/>
      <c r="Q401" s="251"/>
      <c r="R401" s="251"/>
      <c r="S401" s="251"/>
      <c r="T401" s="251"/>
      <c r="U401" s="251"/>
      <c r="V401" s="251"/>
      <c r="W401" s="251"/>
      <c r="X401" s="251"/>
      <c r="Y401" s="251"/>
      <c r="Z401" s="251"/>
      <c r="AA401" s="251"/>
      <c r="AB401" s="251"/>
      <c r="AC401" s="251"/>
      <c r="AD401" s="251"/>
      <c r="AE401" s="251"/>
      <c r="AF401" s="251"/>
      <c r="AG401" s="251"/>
      <c r="AH401" s="251"/>
      <c r="AI401" s="251"/>
      <c r="AJ401" s="251"/>
      <c r="AK401" s="251"/>
      <c r="AL401" s="251"/>
      <c r="AM401" s="251"/>
      <c r="AN401" s="251"/>
      <c r="AO401" s="251"/>
      <c r="AP401" s="251"/>
    </row>
    <row r="402" spans="6:42" ht="15.75" customHeight="1" thickBot="1" x14ac:dyDescent="0.25">
      <c r="G402" s="143"/>
      <c r="M402" s="127">
        <v>2021</v>
      </c>
      <c r="N402" s="127">
        <v>2022</v>
      </c>
      <c r="O402" s="127">
        <v>2023</v>
      </c>
      <c r="P402" s="127">
        <v>2024</v>
      </c>
      <c r="Q402" s="127">
        <v>2025</v>
      </c>
      <c r="R402" s="127">
        <v>2026</v>
      </c>
      <c r="S402" s="127">
        <v>2027</v>
      </c>
      <c r="T402" s="127">
        <v>2028</v>
      </c>
      <c r="U402" s="127">
        <v>2029</v>
      </c>
      <c r="V402" s="127">
        <v>2030</v>
      </c>
      <c r="W402" s="127">
        <v>2031</v>
      </c>
      <c r="X402" s="127">
        <v>2032</v>
      </c>
      <c r="Y402" s="127">
        <v>2033</v>
      </c>
      <c r="Z402" s="127">
        <v>2034</v>
      </c>
      <c r="AA402" s="127">
        <v>2035</v>
      </c>
      <c r="AB402" s="127">
        <v>2036</v>
      </c>
      <c r="AC402" s="127">
        <v>2037</v>
      </c>
      <c r="AD402" s="127">
        <v>2038</v>
      </c>
      <c r="AE402" s="127">
        <v>2039</v>
      </c>
      <c r="AF402" s="127">
        <v>2040</v>
      </c>
      <c r="AG402" s="127">
        <v>2041</v>
      </c>
      <c r="AH402" s="127">
        <v>2042</v>
      </c>
      <c r="AI402" s="127">
        <v>2043</v>
      </c>
      <c r="AJ402" s="127">
        <v>2044</v>
      </c>
      <c r="AK402" s="127">
        <v>2045</v>
      </c>
      <c r="AL402" s="127">
        <v>2046</v>
      </c>
      <c r="AM402" s="127">
        <v>2047</v>
      </c>
      <c r="AN402" s="127">
        <v>2048</v>
      </c>
      <c r="AO402" s="127">
        <v>2049</v>
      </c>
      <c r="AP402" s="127">
        <v>2050</v>
      </c>
    </row>
    <row r="403" spans="6:42" ht="14.25" customHeight="1" thickTop="1" x14ac:dyDescent="0.2">
      <c r="G403" s="253"/>
      <c r="H403" s="238"/>
      <c r="J403" s="346" t="s">
        <v>986</v>
      </c>
      <c r="K403" s="140" t="s">
        <v>987</v>
      </c>
      <c r="L403" s="140" t="s">
        <v>948</v>
      </c>
      <c r="M403" s="254">
        <v>1.0616231875074542</v>
      </c>
      <c r="N403" s="254">
        <v>1.0616231875074542</v>
      </c>
      <c r="O403" s="254">
        <v>1.0616231875074542</v>
      </c>
      <c r="P403" s="254">
        <v>1.0616231875074542</v>
      </c>
      <c r="Q403" s="254">
        <v>1.0616231875074542</v>
      </c>
      <c r="R403" s="254">
        <v>1.0616231875074542</v>
      </c>
      <c r="S403" s="254">
        <v>1.0616231875074542</v>
      </c>
      <c r="T403" s="254">
        <v>1.0616231875074542</v>
      </c>
      <c r="U403" s="254">
        <v>1.0616231875074542</v>
      </c>
      <c r="V403" s="254">
        <v>1.0616231875074542</v>
      </c>
      <c r="W403" s="254">
        <v>1.0616231875074542</v>
      </c>
      <c r="X403" s="254">
        <v>1.0616231875074542</v>
      </c>
      <c r="Y403" s="254">
        <v>1.0616231875074542</v>
      </c>
      <c r="Z403" s="254">
        <v>1.0616231875074542</v>
      </c>
      <c r="AA403" s="254">
        <v>1.0616231875074542</v>
      </c>
      <c r="AB403" s="254">
        <v>1.0616231875074542</v>
      </c>
      <c r="AC403" s="254">
        <v>1.0616231875074542</v>
      </c>
      <c r="AD403" s="254">
        <v>1.0616231875074542</v>
      </c>
      <c r="AE403" s="254">
        <v>1.0616231875074542</v>
      </c>
      <c r="AF403" s="254">
        <v>1.0616231875074542</v>
      </c>
      <c r="AG403" s="254">
        <v>1.0616231875074542</v>
      </c>
      <c r="AH403" s="254">
        <v>1.0616231875074542</v>
      </c>
      <c r="AI403" s="254">
        <v>1.0616231875074542</v>
      </c>
      <c r="AJ403" s="254">
        <v>1.0616231875074542</v>
      </c>
      <c r="AK403" s="254">
        <v>1.0616231875074542</v>
      </c>
      <c r="AL403" s="254">
        <v>1.0616231875074542</v>
      </c>
      <c r="AM403" s="254">
        <v>1.0616231875074542</v>
      </c>
      <c r="AN403" s="254">
        <v>1.0616231875074542</v>
      </c>
      <c r="AO403" s="254">
        <v>1.0616231875074542</v>
      </c>
      <c r="AP403" s="254">
        <v>1.0616231875074542</v>
      </c>
    </row>
    <row r="404" spans="6:42" ht="14.25" customHeight="1" x14ac:dyDescent="0.2">
      <c r="F404" s="255"/>
      <c r="H404" s="238"/>
      <c r="J404" s="347"/>
      <c r="K404" s="140" t="s">
        <v>987</v>
      </c>
      <c r="L404" s="140" t="s">
        <v>949</v>
      </c>
      <c r="M404" s="256">
        <v>1.0616231875074542</v>
      </c>
      <c r="N404" s="256">
        <v>1.0616231875074542</v>
      </c>
      <c r="O404" s="256">
        <v>1.0616231875074542</v>
      </c>
      <c r="P404" s="256">
        <v>1.0616231875074542</v>
      </c>
      <c r="Q404" s="256">
        <v>1.0616231875074542</v>
      </c>
      <c r="R404" s="256">
        <v>1.0616231875074542</v>
      </c>
      <c r="S404" s="256">
        <v>1.0616231875074542</v>
      </c>
      <c r="T404" s="256">
        <v>1.0616231875074542</v>
      </c>
      <c r="U404" s="256">
        <v>1.0616231875074542</v>
      </c>
      <c r="V404" s="256">
        <v>1.0616231875074542</v>
      </c>
      <c r="W404" s="256">
        <v>1.0616231875074542</v>
      </c>
      <c r="X404" s="256">
        <v>1.0616231875074542</v>
      </c>
      <c r="Y404" s="256">
        <v>1.0616231875074542</v>
      </c>
      <c r="Z404" s="256">
        <v>1.0616231875074542</v>
      </c>
      <c r="AA404" s="256">
        <v>1.0616231875074542</v>
      </c>
      <c r="AB404" s="256">
        <v>1.0616231875074542</v>
      </c>
      <c r="AC404" s="256">
        <v>1.0616231875074542</v>
      </c>
      <c r="AD404" s="256">
        <v>1.0616231875074542</v>
      </c>
      <c r="AE404" s="256">
        <v>1.0616231875074542</v>
      </c>
      <c r="AF404" s="256">
        <v>1.0616231875074542</v>
      </c>
      <c r="AG404" s="256">
        <v>1.0616231875074542</v>
      </c>
      <c r="AH404" s="256">
        <v>1.0616231875074542</v>
      </c>
      <c r="AI404" s="256">
        <v>1.0616231875074542</v>
      </c>
      <c r="AJ404" s="256">
        <v>1.0616231875074542</v>
      </c>
      <c r="AK404" s="256">
        <v>1.0616231875074542</v>
      </c>
      <c r="AL404" s="256">
        <v>1.0616231875074542</v>
      </c>
      <c r="AM404" s="256">
        <v>1.0616231875074542</v>
      </c>
      <c r="AN404" s="256">
        <v>1.0616231875074542</v>
      </c>
      <c r="AO404" s="256">
        <v>1.0616231875074542</v>
      </c>
      <c r="AP404" s="256">
        <v>1.0616231875074542</v>
      </c>
    </row>
    <row r="405" spans="6:42" ht="14.25" customHeight="1" x14ac:dyDescent="0.2">
      <c r="F405" s="255"/>
      <c r="H405" s="238"/>
      <c r="J405" s="347"/>
      <c r="K405" s="140" t="s">
        <v>987</v>
      </c>
      <c r="L405" s="140" t="s">
        <v>950</v>
      </c>
      <c r="M405" s="257">
        <v>1.0616231875074542</v>
      </c>
      <c r="N405" s="257">
        <v>1.0616231875074542</v>
      </c>
      <c r="O405" s="257">
        <v>1.0616231875074542</v>
      </c>
      <c r="P405" s="257">
        <v>1.0616231875074542</v>
      </c>
      <c r="Q405" s="257">
        <v>1.0616231875074542</v>
      </c>
      <c r="R405" s="257">
        <v>1.0616231875074542</v>
      </c>
      <c r="S405" s="257">
        <v>1.0616231875074542</v>
      </c>
      <c r="T405" s="257">
        <v>1.0616231875074542</v>
      </c>
      <c r="U405" s="257">
        <v>1.0616231875074542</v>
      </c>
      <c r="V405" s="257">
        <v>1.0616231875074542</v>
      </c>
      <c r="W405" s="257">
        <v>1.0616231875074542</v>
      </c>
      <c r="X405" s="257">
        <v>1.0616231875074542</v>
      </c>
      <c r="Y405" s="257">
        <v>1.0616231875074542</v>
      </c>
      <c r="Z405" s="257">
        <v>1.0616231875074542</v>
      </c>
      <c r="AA405" s="257">
        <v>1.0616231875074542</v>
      </c>
      <c r="AB405" s="257">
        <v>1.0616231875074542</v>
      </c>
      <c r="AC405" s="257">
        <v>1.0616231875074542</v>
      </c>
      <c r="AD405" s="257">
        <v>1.0616231875074542</v>
      </c>
      <c r="AE405" s="257">
        <v>1.0616231875074542</v>
      </c>
      <c r="AF405" s="257">
        <v>1.0616231875074542</v>
      </c>
      <c r="AG405" s="257">
        <v>1.0616231875074542</v>
      </c>
      <c r="AH405" s="257">
        <v>1.0616231875074542</v>
      </c>
      <c r="AI405" s="257">
        <v>1.0616231875074542</v>
      </c>
      <c r="AJ405" s="257">
        <v>1.0616231875074542</v>
      </c>
      <c r="AK405" s="257">
        <v>1.0616231875074542</v>
      </c>
      <c r="AL405" s="257">
        <v>1.0616231875074542</v>
      </c>
      <c r="AM405" s="257">
        <v>1.0616231875074542</v>
      </c>
      <c r="AN405" s="257">
        <v>1.0616231875074542</v>
      </c>
      <c r="AO405" s="257">
        <v>1.0616231875074542</v>
      </c>
      <c r="AP405" s="257">
        <v>1.0616231875074542</v>
      </c>
    </row>
    <row r="406" spans="6:42" ht="14.25" customHeight="1" thickBot="1" x14ac:dyDescent="0.25">
      <c r="F406" s="255"/>
      <c r="H406" s="238"/>
      <c r="J406" s="130"/>
    </row>
    <row r="407" spans="6:42" ht="14.25" customHeight="1" thickTop="1" thickBot="1" x14ac:dyDescent="0.25">
      <c r="F407" s="255"/>
      <c r="H407" s="238"/>
      <c r="J407" s="249"/>
      <c r="K407" s="140" t="s">
        <v>988</v>
      </c>
      <c r="L407" s="140" t="s">
        <v>946</v>
      </c>
      <c r="M407" s="254">
        <v>1.0319883720275147</v>
      </c>
      <c r="N407" s="254">
        <v>1.0319883720275147</v>
      </c>
      <c r="O407" s="254">
        <v>1.0319883720275147</v>
      </c>
      <c r="P407" s="254">
        <v>1.0319883720275147</v>
      </c>
      <c r="Q407" s="254">
        <v>1.0319883720275147</v>
      </c>
      <c r="R407" s="254">
        <v>1.0319883720275147</v>
      </c>
      <c r="S407" s="254">
        <v>1.0319883720275147</v>
      </c>
      <c r="T407" s="254">
        <v>1.0319883720275147</v>
      </c>
      <c r="U407" s="254">
        <v>1.0319883720275147</v>
      </c>
      <c r="V407" s="254">
        <v>1.0319883720275147</v>
      </c>
      <c r="W407" s="254">
        <v>1.0319883720275147</v>
      </c>
      <c r="X407" s="254">
        <v>1.0319883720275147</v>
      </c>
      <c r="Y407" s="254">
        <v>1.0319883720275147</v>
      </c>
      <c r="Z407" s="254">
        <v>1.0319883720275147</v>
      </c>
      <c r="AA407" s="254">
        <v>1.0319883720275147</v>
      </c>
      <c r="AB407" s="254">
        <v>1.0319883720275147</v>
      </c>
      <c r="AC407" s="254">
        <v>1.0319883720275147</v>
      </c>
      <c r="AD407" s="254">
        <v>1.0319883720275147</v>
      </c>
      <c r="AE407" s="254">
        <v>1.0319883720275147</v>
      </c>
      <c r="AF407" s="254">
        <v>1.0319883720275147</v>
      </c>
      <c r="AG407" s="254">
        <v>1.0319883720275147</v>
      </c>
      <c r="AH407" s="254">
        <v>1.0319883720275147</v>
      </c>
      <c r="AI407" s="254">
        <v>1.0319883720275147</v>
      </c>
      <c r="AJ407" s="254">
        <v>1.0319883720275147</v>
      </c>
      <c r="AK407" s="254">
        <v>1.0319883720275147</v>
      </c>
      <c r="AL407" s="254">
        <v>1.0319883720275147</v>
      </c>
      <c r="AM407" s="254">
        <v>1.0319883720275147</v>
      </c>
      <c r="AN407" s="254">
        <v>1.0319883720275147</v>
      </c>
      <c r="AO407" s="254">
        <v>1.0319883720275147</v>
      </c>
      <c r="AP407" s="254">
        <v>1.0319883720275147</v>
      </c>
    </row>
    <row r="408" spans="6:42" ht="14.25" customHeight="1" thickTop="1" thickBot="1" x14ac:dyDescent="0.25">
      <c r="F408" s="255"/>
      <c r="H408" s="238"/>
      <c r="J408" s="249"/>
      <c r="K408" s="140" t="s">
        <v>989</v>
      </c>
      <c r="L408" s="140" t="s">
        <v>946</v>
      </c>
      <c r="M408" s="254">
        <v>1.0990676162093029</v>
      </c>
      <c r="N408" s="254">
        <v>1.0990676162093029</v>
      </c>
      <c r="O408" s="254">
        <v>1.0990676162093029</v>
      </c>
      <c r="P408" s="254">
        <v>1.0990676162093029</v>
      </c>
      <c r="Q408" s="254">
        <v>1.0990676162093029</v>
      </c>
      <c r="R408" s="254">
        <v>1.0990676162093029</v>
      </c>
      <c r="S408" s="254">
        <v>1.0990676162093029</v>
      </c>
      <c r="T408" s="254">
        <v>1.0990676162093029</v>
      </c>
      <c r="U408" s="254">
        <v>1.0990676162093029</v>
      </c>
      <c r="V408" s="254">
        <v>1.0990676162093029</v>
      </c>
      <c r="W408" s="254">
        <v>1.0990676162093029</v>
      </c>
      <c r="X408" s="254">
        <v>1.0990676162093029</v>
      </c>
      <c r="Y408" s="254">
        <v>1.0990676162093029</v>
      </c>
      <c r="Z408" s="254">
        <v>1.0990676162093029</v>
      </c>
      <c r="AA408" s="254">
        <v>1.0990676162093029</v>
      </c>
      <c r="AB408" s="254">
        <v>1.0990676162093029</v>
      </c>
      <c r="AC408" s="254">
        <v>1.0990676162093029</v>
      </c>
      <c r="AD408" s="254">
        <v>1.0990676162093029</v>
      </c>
      <c r="AE408" s="254">
        <v>1.0990676162093029</v>
      </c>
      <c r="AF408" s="254">
        <v>1.0990676162093029</v>
      </c>
      <c r="AG408" s="254">
        <v>1.0990676162093029</v>
      </c>
      <c r="AH408" s="254">
        <v>1.0990676162093029</v>
      </c>
      <c r="AI408" s="254">
        <v>1.0990676162093029</v>
      </c>
      <c r="AJ408" s="254">
        <v>1.0990676162093029</v>
      </c>
      <c r="AK408" s="254">
        <v>1.0990676162093029</v>
      </c>
      <c r="AL408" s="254">
        <v>1.0990676162093029</v>
      </c>
      <c r="AM408" s="254">
        <v>1.0990676162093029</v>
      </c>
      <c r="AN408" s="254">
        <v>1.0990676162093029</v>
      </c>
      <c r="AO408" s="254">
        <v>1.0990676162093029</v>
      </c>
      <c r="AP408" s="254">
        <v>1.0990676162093029</v>
      </c>
    </row>
    <row r="409" spans="6:42" ht="13.5" customHeight="1" thickTop="1" thickBot="1" x14ac:dyDescent="0.25">
      <c r="F409" s="255"/>
      <c r="H409" s="238"/>
      <c r="J409" s="249"/>
      <c r="K409" s="140" t="s">
        <v>990</v>
      </c>
      <c r="L409" s="140" t="s">
        <v>946</v>
      </c>
      <c r="M409" s="254">
        <v>1.1705070112629077</v>
      </c>
      <c r="N409" s="254">
        <v>1.1705070112629077</v>
      </c>
      <c r="O409" s="254">
        <v>1.1705070112629077</v>
      </c>
      <c r="P409" s="254">
        <v>1.1705070112629077</v>
      </c>
      <c r="Q409" s="254">
        <v>1.1705070112629077</v>
      </c>
      <c r="R409" s="254">
        <v>1.1705070112629077</v>
      </c>
      <c r="S409" s="254">
        <v>1.1705070112629077</v>
      </c>
      <c r="T409" s="254">
        <v>1.1705070112629077</v>
      </c>
      <c r="U409" s="254">
        <v>1.1705070112629077</v>
      </c>
      <c r="V409" s="254">
        <v>1.1705070112629077</v>
      </c>
      <c r="W409" s="254">
        <v>1.1705070112629077</v>
      </c>
      <c r="X409" s="254">
        <v>1.1705070112629077</v>
      </c>
      <c r="Y409" s="254">
        <v>1.1705070112629077</v>
      </c>
      <c r="Z409" s="254">
        <v>1.1705070112629077</v>
      </c>
      <c r="AA409" s="254">
        <v>1.1705070112629077</v>
      </c>
      <c r="AB409" s="254">
        <v>1.1705070112629077</v>
      </c>
      <c r="AC409" s="254">
        <v>1.1705070112629077</v>
      </c>
      <c r="AD409" s="254">
        <v>1.1705070112629077</v>
      </c>
      <c r="AE409" s="254">
        <v>1.1705070112629077</v>
      </c>
      <c r="AF409" s="254">
        <v>1.1705070112629077</v>
      </c>
      <c r="AG409" s="254">
        <v>1.1705070112629077</v>
      </c>
      <c r="AH409" s="254">
        <v>1.1705070112629077</v>
      </c>
      <c r="AI409" s="254">
        <v>1.1705070112629077</v>
      </c>
      <c r="AJ409" s="254">
        <v>1.1705070112629077</v>
      </c>
      <c r="AK409" s="254">
        <v>1.1705070112629077</v>
      </c>
      <c r="AL409" s="254">
        <v>1.1705070112629077</v>
      </c>
      <c r="AM409" s="254">
        <v>1.1705070112629077</v>
      </c>
      <c r="AN409" s="254">
        <v>1.1705070112629077</v>
      </c>
      <c r="AO409" s="254">
        <v>1.1705070112629077</v>
      </c>
      <c r="AP409" s="254">
        <v>1.1705070112629077</v>
      </c>
    </row>
    <row r="410" spans="6:42" ht="14.25" customHeight="1" thickTop="1" thickBot="1" x14ac:dyDescent="0.25">
      <c r="F410" s="255"/>
      <c r="H410" s="238"/>
      <c r="J410" s="249"/>
      <c r="K410" s="140" t="s">
        <v>991</v>
      </c>
      <c r="L410" s="140" t="s">
        <v>948</v>
      </c>
      <c r="M410" s="254">
        <v>1.0583005244258363</v>
      </c>
      <c r="N410" s="254">
        <v>1.0583005244258363</v>
      </c>
      <c r="O410" s="254">
        <v>1.0583005244258363</v>
      </c>
      <c r="P410" s="254">
        <v>1.0583005244258363</v>
      </c>
      <c r="Q410" s="254">
        <v>1.0583005244258363</v>
      </c>
      <c r="R410" s="254">
        <v>1.0583005244258363</v>
      </c>
      <c r="S410" s="254">
        <v>1.0583005244258363</v>
      </c>
      <c r="T410" s="254">
        <v>1.0583005244258363</v>
      </c>
      <c r="U410" s="254">
        <v>1.0583005244258363</v>
      </c>
      <c r="V410" s="254">
        <v>1.0583005244258363</v>
      </c>
      <c r="W410" s="254">
        <v>1.0583005244258363</v>
      </c>
      <c r="X410" s="254">
        <v>1.0583005244258363</v>
      </c>
      <c r="Y410" s="254">
        <v>1.0583005244258363</v>
      </c>
      <c r="Z410" s="254">
        <v>1.0583005244258363</v>
      </c>
      <c r="AA410" s="254">
        <v>1.0583005244258363</v>
      </c>
      <c r="AB410" s="254">
        <v>1.0583005244258363</v>
      </c>
      <c r="AC410" s="254">
        <v>1.0583005244258363</v>
      </c>
      <c r="AD410" s="254">
        <v>1.0583005244258363</v>
      </c>
      <c r="AE410" s="254">
        <v>1.0583005244258363</v>
      </c>
      <c r="AF410" s="254">
        <v>1.0583005244258363</v>
      </c>
      <c r="AG410" s="254">
        <v>1.0583005244258363</v>
      </c>
      <c r="AH410" s="254">
        <v>1.0583005244258363</v>
      </c>
      <c r="AI410" s="254">
        <v>1.0583005244258363</v>
      </c>
      <c r="AJ410" s="254">
        <v>1.0583005244258363</v>
      </c>
      <c r="AK410" s="254">
        <v>1.0583005244258363</v>
      </c>
      <c r="AL410" s="254">
        <v>1.0583005244258363</v>
      </c>
      <c r="AM410" s="254">
        <v>1.0583005244258363</v>
      </c>
      <c r="AN410" s="254">
        <v>1.0583005244258363</v>
      </c>
      <c r="AO410" s="254">
        <v>1.0583005244258363</v>
      </c>
      <c r="AP410" s="254">
        <v>1.0583005244258363</v>
      </c>
    </row>
    <row r="411" spans="6:42" ht="14.25" customHeight="1" thickTop="1" thickBot="1" x14ac:dyDescent="0.25">
      <c r="F411" s="255"/>
      <c r="H411" s="238"/>
      <c r="J411" s="249"/>
      <c r="K411" s="140" t="s">
        <v>992</v>
      </c>
      <c r="L411" s="140" t="s">
        <v>948</v>
      </c>
      <c r="M411" s="254">
        <v>1.1852965873569368</v>
      </c>
      <c r="N411" s="254">
        <v>1.1852965873569368</v>
      </c>
      <c r="O411" s="254">
        <v>1.1852965873569368</v>
      </c>
      <c r="P411" s="254">
        <v>1.1852965873569368</v>
      </c>
      <c r="Q411" s="254">
        <v>1.1852965873569368</v>
      </c>
      <c r="R411" s="254">
        <v>1.1852965873569368</v>
      </c>
      <c r="S411" s="254">
        <v>1.1852965873569368</v>
      </c>
      <c r="T411" s="254">
        <v>1.1852965873569368</v>
      </c>
      <c r="U411" s="254">
        <v>1.1852965873569368</v>
      </c>
      <c r="V411" s="254">
        <v>1.1852965873569368</v>
      </c>
      <c r="W411" s="254">
        <v>1.1852965873569368</v>
      </c>
      <c r="X411" s="254">
        <v>1.1852965873569368</v>
      </c>
      <c r="Y411" s="254">
        <v>1.1852965873569368</v>
      </c>
      <c r="Z411" s="254">
        <v>1.1852965873569368</v>
      </c>
      <c r="AA411" s="254">
        <v>1.1852965873569368</v>
      </c>
      <c r="AB411" s="254">
        <v>1.1852965873569368</v>
      </c>
      <c r="AC411" s="254">
        <v>1.1852965873569368</v>
      </c>
      <c r="AD411" s="254">
        <v>1.1852965873569368</v>
      </c>
      <c r="AE411" s="254">
        <v>1.1852965873569368</v>
      </c>
      <c r="AF411" s="254">
        <v>1.1852965873569368</v>
      </c>
      <c r="AG411" s="254">
        <v>1.1852965873569368</v>
      </c>
      <c r="AH411" s="254">
        <v>1.1852965873569368</v>
      </c>
      <c r="AI411" s="254">
        <v>1.1852965873569368</v>
      </c>
      <c r="AJ411" s="254">
        <v>1.1852965873569368</v>
      </c>
      <c r="AK411" s="254">
        <v>1.1852965873569368</v>
      </c>
      <c r="AL411" s="254">
        <v>1.1852965873569368</v>
      </c>
      <c r="AM411" s="254">
        <v>1.1852965873569368</v>
      </c>
      <c r="AN411" s="254">
        <v>1.1852965873569368</v>
      </c>
      <c r="AO411" s="254">
        <v>1.1852965873569368</v>
      </c>
      <c r="AP411" s="254">
        <v>1.1852965873569368</v>
      </c>
    </row>
    <row r="412" spans="6:42" ht="14.25" customHeight="1" thickTop="1" thickBot="1" x14ac:dyDescent="0.25">
      <c r="F412" s="255"/>
      <c r="H412" s="238"/>
      <c r="J412" s="249"/>
      <c r="K412" s="140" t="s">
        <v>993</v>
      </c>
      <c r="L412" s="140" t="s">
        <v>948</v>
      </c>
      <c r="M412" s="254">
        <v>1.3275321778397693</v>
      </c>
      <c r="N412" s="254">
        <v>1.3275321778397693</v>
      </c>
      <c r="O412" s="254">
        <v>1.3275321778397693</v>
      </c>
      <c r="P412" s="254">
        <v>1.3275321778397693</v>
      </c>
      <c r="Q412" s="254">
        <v>1.3275321778397693</v>
      </c>
      <c r="R412" s="254">
        <v>1.3275321778397693</v>
      </c>
      <c r="S412" s="254">
        <v>1.3275321778397693</v>
      </c>
      <c r="T412" s="254">
        <v>1.3275321778397693</v>
      </c>
      <c r="U412" s="254">
        <v>1.3275321778397693</v>
      </c>
      <c r="V412" s="254">
        <v>1.3275321778397693</v>
      </c>
      <c r="W412" s="254">
        <v>1.3275321778397693</v>
      </c>
      <c r="X412" s="254">
        <v>1.3275321778397693</v>
      </c>
      <c r="Y412" s="254">
        <v>1.3275321778397693</v>
      </c>
      <c r="Z412" s="254">
        <v>1.3275321778397693</v>
      </c>
      <c r="AA412" s="254">
        <v>1.3275321778397693</v>
      </c>
      <c r="AB412" s="254">
        <v>1.3275321778397693</v>
      </c>
      <c r="AC412" s="254">
        <v>1.3275321778397693</v>
      </c>
      <c r="AD412" s="254">
        <v>1.3275321778397693</v>
      </c>
      <c r="AE412" s="254">
        <v>1.3275321778397693</v>
      </c>
      <c r="AF412" s="254">
        <v>1.3275321778397693</v>
      </c>
      <c r="AG412" s="254">
        <v>1.3275321778397693</v>
      </c>
      <c r="AH412" s="254">
        <v>1.3275321778397693</v>
      </c>
      <c r="AI412" s="254">
        <v>1.3275321778397693</v>
      </c>
      <c r="AJ412" s="254">
        <v>1.3275321778397693</v>
      </c>
      <c r="AK412" s="254">
        <v>1.3275321778397693</v>
      </c>
      <c r="AL412" s="254">
        <v>1.3275321778397693</v>
      </c>
      <c r="AM412" s="254">
        <v>1.3275321778397693</v>
      </c>
      <c r="AN412" s="254">
        <v>1.3275321778397693</v>
      </c>
      <c r="AO412" s="254">
        <v>1.3275321778397693</v>
      </c>
      <c r="AP412" s="254">
        <v>1.3275321778397693</v>
      </c>
    </row>
    <row r="413" spans="6:42" ht="14.25" customHeight="1" thickTop="1" thickBot="1" x14ac:dyDescent="0.25">
      <c r="F413" s="255"/>
      <c r="H413" s="238"/>
      <c r="J413" s="249"/>
      <c r="K413" s="140" t="s">
        <v>991</v>
      </c>
      <c r="L413" s="140" t="s">
        <v>949</v>
      </c>
      <c r="M413" s="254">
        <v>1.0583005244258363</v>
      </c>
      <c r="N413" s="254">
        <v>1.0583005244258363</v>
      </c>
      <c r="O413" s="254">
        <v>1.0583005244258363</v>
      </c>
      <c r="P413" s="254">
        <v>1.0583005244258363</v>
      </c>
      <c r="Q413" s="254">
        <v>1.0583005244258363</v>
      </c>
      <c r="R413" s="254">
        <v>1.0583005244258363</v>
      </c>
      <c r="S413" s="254">
        <v>1.0583005244258363</v>
      </c>
      <c r="T413" s="254">
        <v>1.0583005244258363</v>
      </c>
      <c r="U413" s="254">
        <v>1.0583005244258363</v>
      </c>
      <c r="V413" s="254">
        <v>1.0583005244258363</v>
      </c>
      <c r="W413" s="254">
        <v>1.0583005244258363</v>
      </c>
      <c r="X413" s="254">
        <v>1.0583005244258363</v>
      </c>
      <c r="Y413" s="254">
        <v>1.0583005244258363</v>
      </c>
      <c r="Z413" s="254">
        <v>1.0583005244258363</v>
      </c>
      <c r="AA413" s="254">
        <v>1.0583005244258363</v>
      </c>
      <c r="AB413" s="254">
        <v>1.0583005244258363</v>
      </c>
      <c r="AC413" s="254">
        <v>1.0583005244258363</v>
      </c>
      <c r="AD413" s="254">
        <v>1.0583005244258363</v>
      </c>
      <c r="AE413" s="254">
        <v>1.0583005244258363</v>
      </c>
      <c r="AF413" s="254">
        <v>1.0583005244258363</v>
      </c>
      <c r="AG413" s="254">
        <v>1.0583005244258363</v>
      </c>
      <c r="AH413" s="254">
        <v>1.0583005244258363</v>
      </c>
      <c r="AI413" s="254">
        <v>1.0583005244258363</v>
      </c>
      <c r="AJ413" s="254">
        <v>1.0583005244258363</v>
      </c>
      <c r="AK413" s="254">
        <v>1.0583005244258363</v>
      </c>
      <c r="AL413" s="254">
        <v>1.0583005244258363</v>
      </c>
      <c r="AM413" s="254">
        <v>1.0583005244258363</v>
      </c>
      <c r="AN413" s="254">
        <v>1.0583005244258363</v>
      </c>
      <c r="AO413" s="254">
        <v>1.0583005244258363</v>
      </c>
      <c r="AP413" s="254">
        <v>1.0583005244258363</v>
      </c>
    </row>
    <row r="414" spans="6:42" ht="14.25" customHeight="1" thickTop="1" thickBot="1" x14ac:dyDescent="0.25">
      <c r="F414" s="255"/>
      <c r="H414" s="238"/>
      <c r="J414" s="249"/>
      <c r="K414" s="140" t="s">
        <v>992</v>
      </c>
      <c r="L414" s="140" t="s">
        <v>949</v>
      </c>
      <c r="M414" s="254">
        <v>1.1852965873569368</v>
      </c>
      <c r="N414" s="254">
        <v>1.1852965873569368</v>
      </c>
      <c r="O414" s="254">
        <v>1.1852965873569368</v>
      </c>
      <c r="P414" s="254">
        <v>1.1852965873569368</v>
      </c>
      <c r="Q414" s="254">
        <v>1.1852965873569368</v>
      </c>
      <c r="R414" s="254">
        <v>1.1852965873569368</v>
      </c>
      <c r="S414" s="254">
        <v>1.1852965873569368</v>
      </c>
      <c r="T414" s="254">
        <v>1.1852965873569368</v>
      </c>
      <c r="U414" s="254">
        <v>1.1852965873569368</v>
      </c>
      <c r="V414" s="254">
        <v>1.1852965873569368</v>
      </c>
      <c r="W414" s="254">
        <v>1.1852965873569368</v>
      </c>
      <c r="X414" s="254">
        <v>1.1852965873569368</v>
      </c>
      <c r="Y414" s="254">
        <v>1.1852965873569368</v>
      </c>
      <c r="Z414" s="254">
        <v>1.1852965873569368</v>
      </c>
      <c r="AA414" s="254">
        <v>1.1852965873569368</v>
      </c>
      <c r="AB414" s="254">
        <v>1.1852965873569368</v>
      </c>
      <c r="AC414" s="254">
        <v>1.1852965873569368</v>
      </c>
      <c r="AD414" s="254">
        <v>1.1852965873569368</v>
      </c>
      <c r="AE414" s="254">
        <v>1.1852965873569368</v>
      </c>
      <c r="AF414" s="254">
        <v>1.1852965873569368</v>
      </c>
      <c r="AG414" s="254">
        <v>1.1852965873569368</v>
      </c>
      <c r="AH414" s="254">
        <v>1.1852965873569368</v>
      </c>
      <c r="AI414" s="254">
        <v>1.1852965873569368</v>
      </c>
      <c r="AJ414" s="254">
        <v>1.1852965873569368</v>
      </c>
      <c r="AK414" s="254">
        <v>1.1852965873569368</v>
      </c>
      <c r="AL414" s="254">
        <v>1.1852965873569368</v>
      </c>
      <c r="AM414" s="254">
        <v>1.1852965873569368</v>
      </c>
      <c r="AN414" s="254">
        <v>1.1852965873569368</v>
      </c>
      <c r="AO414" s="254">
        <v>1.1852965873569368</v>
      </c>
      <c r="AP414" s="254">
        <v>1.1852965873569368</v>
      </c>
    </row>
    <row r="415" spans="6:42" ht="14.25" customHeight="1" thickTop="1" thickBot="1" x14ac:dyDescent="0.25">
      <c r="F415" s="255"/>
      <c r="H415" s="238"/>
      <c r="J415" s="249"/>
      <c r="K415" s="140" t="s">
        <v>993</v>
      </c>
      <c r="L415" s="140" t="s">
        <v>949</v>
      </c>
      <c r="M415" s="254">
        <v>1.3275321778397693</v>
      </c>
      <c r="N415" s="254">
        <v>1.3275321778397693</v>
      </c>
      <c r="O415" s="254">
        <v>1.3275321778397693</v>
      </c>
      <c r="P415" s="254">
        <v>1.3275321778397693</v>
      </c>
      <c r="Q415" s="254">
        <v>1.3275321778397693</v>
      </c>
      <c r="R415" s="254">
        <v>1.3275321778397693</v>
      </c>
      <c r="S415" s="254">
        <v>1.3275321778397693</v>
      </c>
      <c r="T415" s="254">
        <v>1.3275321778397693</v>
      </c>
      <c r="U415" s="254">
        <v>1.3275321778397693</v>
      </c>
      <c r="V415" s="254">
        <v>1.3275321778397693</v>
      </c>
      <c r="W415" s="254">
        <v>1.3275321778397693</v>
      </c>
      <c r="X415" s="254">
        <v>1.3275321778397693</v>
      </c>
      <c r="Y415" s="254">
        <v>1.3275321778397693</v>
      </c>
      <c r="Z415" s="254">
        <v>1.3275321778397693</v>
      </c>
      <c r="AA415" s="254">
        <v>1.3275321778397693</v>
      </c>
      <c r="AB415" s="254">
        <v>1.3275321778397693</v>
      </c>
      <c r="AC415" s="254">
        <v>1.3275321778397693</v>
      </c>
      <c r="AD415" s="254">
        <v>1.3275321778397693</v>
      </c>
      <c r="AE415" s="254">
        <v>1.3275321778397693</v>
      </c>
      <c r="AF415" s="254">
        <v>1.3275321778397693</v>
      </c>
      <c r="AG415" s="254">
        <v>1.3275321778397693</v>
      </c>
      <c r="AH415" s="254">
        <v>1.3275321778397693</v>
      </c>
      <c r="AI415" s="254">
        <v>1.3275321778397693</v>
      </c>
      <c r="AJ415" s="254">
        <v>1.3275321778397693</v>
      </c>
      <c r="AK415" s="254">
        <v>1.3275321778397693</v>
      </c>
      <c r="AL415" s="254">
        <v>1.3275321778397693</v>
      </c>
      <c r="AM415" s="254">
        <v>1.3275321778397693</v>
      </c>
      <c r="AN415" s="254">
        <v>1.3275321778397693</v>
      </c>
      <c r="AO415" s="254">
        <v>1.3275321778397693</v>
      </c>
      <c r="AP415" s="254">
        <v>1.3275321778397693</v>
      </c>
    </row>
    <row r="416" spans="6:42" ht="14.25" customHeight="1" thickTop="1" thickBot="1" x14ac:dyDescent="0.25">
      <c r="F416" s="255"/>
      <c r="H416" s="238"/>
      <c r="J416" s="249"/>
      <c r="K416" s="140" t="s">
        <v>991</v>
      </c>
      <c r="L416" s="140" t="s">
        <v>950</v>
      </c>
      <c r="M416" s="254">
        <v>1.0583005244258363</v>
      </c>
      <c r="N416" s="254">
        <v>1.0583005244258363</v>
      </c>
      <c r="O416" s="254">
        <v>1.0583005244258363</v>
      </c>
      <c r="P416" s="254">
        <v>1.0583005244258363</v>
      </c>
      <c r="Q416" s="254">
        <v>1.0583005244258363</v>
      </c>
      <c r="R416" s="254">
        <v>1.0583005244258363</v>
      </c>
      <c r="S416" s="254">
        <v>1.0583005244258363</v>
      </c>
      <c r="T416" s="254">
        <v>1.0583005244258363</v>
      </c>
      <c r="U416" s="254">
        <v>1.0583005244258363</v>
      </c>
      <c r="V416" s="254">
        <v>1.0583005244258363</v>
      </c>
      <c r="W416" s="254">
        <v>1.0583005244258363</v>
      </c>
      <c r="X416" s="254">
        <v>1.0583005244258363</v>
      </c>
      <c r="Y416" s="254">
        <v>1.0583005244258363</v>
      </c>
      <c r="Z416" s="254">
        <v>1.0583005244258363</v>
      </c>
      <c r="AA416" s="254">
        <v>1.0583005244258363</v>
      </c>
      <c r="AB416" s="254">
        <v>1.0583005244258363</v>
      </c>
      <c r="AC416" s="254">
        <v>1.0583005244258363</v>
      </c>
      <c r="AD416" s="254">
        <v>1.0583005244258363</v>
      </c>
      <c r="AE416" s="254">
        <v>1.0583005244258363</v>
      </c>
      <c r="AF416" s="254">
        <v>1.0583005244258363</v>
      </c>
      <c r="AG416" s="254">
        <v>1.0583005244258363</v>
      </c>
      <c r="AH416" s="254">
        <v>1.0583005244258363</v>
      </c>
      <c r="AI416" s="254">
        <v>1.0583005244258363</v>
      </c>
      <c r="AJ416" s="254">
        <v>1.0583005244258363</v>
      </c>
      <c r="AK416" s="254">
        <v>1.0583005244258363</v>
      </c>
      <c r="AL416" s="254">
        <v>1.0583005244258363</v>
      </c>
      <c r="AM416" s="254">
        <v>1.0583005244258363</v>
      </c>
      <c r="AN416" s="254">
        <v>1.0583005244258363</v>
      </c>
      <c r="AO416" s="254">
        <v>1.0583005244258363</v>
      </c>
      <c r="AP416" s="254">
        <v>1.0583005244258363</v>
      </c>
    </row>
    <row r="417" spans="3:42" ht="14.25" customHeight="1" thickTop="1" thickBot="1" x14ac:dyDescent="0.25">
      <c r="F417" s="255"/>
      <c r="H417" s="238"/>
      <c r="J417" s="249"/>
      <c r="K417" s="140" t="s">
        <v>992</v>
      </c>
      <c r="L417" s="140" t="s">
        <v>950</v>
      </c>
      <c r="M417" s="254">
        <v>1.1852965873569368</v>
      </c>
      <c r="N417" s="254">
        <v>1.1852965873569368</v>
      </c>
      <c r="O417" s="254">
        <v>1.1852965873569368</v>
      </c>
      <c r="P417" s="254">
        <v>1.1852965873569368</v>
      </c>
      <c r="Q417" s="254">
        <v>1.1852965873569368</v>
      </c>
      <c r="R417" s="254">
        <v>1.1852965873569368</v>
      </c>
      <c r="S417" s="254">
        <v>1.1852965873569368</v>
      </c>
      <c r="T417" s="254">
        <v>1.1852965873569368</v>
      </c>
      <c r="U417" s="254">
        <v>1.1852965873569368</v>
      </c>
      <c r="V417" s="254">
        <v>1.1852965873569368</v>
      </c>
      <c r="W417" s="254">
        <v>1.1852965873569368</v>
      </c>
      <c r="X417" s="254">
        <v>1.1852965873569368</v>
      </c>
      <c r="Y417" s="254">
        <v>1.1852965873569368</v>
      </c>
      <c r="Z417" s="254">
        <v>1.1852965873569368</v>
      </c>
      <c r="AA417" s="254">
        <v>1.1852965873569368</v>
      </c>
      <c r="AB417" s="254">
        <v>1.1852965873569368</v>
      </c>
      <c r="AC417" s="254">
        <v>1.1852965873569368</v>
      </c>
      <c r="AD417" s="254">
        <v>1.1852965873569368</v>
      </c>
      <c r="AE417" s="254">
        <v>1.1852965873569368</v>
      </c>
      <c r="AF417" s="254">
        <v>1.1852965873569368</v>
      </c>
      <c r="AG417" s="254">
        <v>1.1852965873569368</v>
      </c>
      <c r="AH417" s="254">
        <v>1.1852965873569368</v>
      </c>
      <c r="AI417" s="254">
        <v>1.1852965873569368</v>
      </c>
      <c r="AJ417" s="254">
        <v>1.1852965873569368</v>
      </c>
      <c r="AK417" s="254">
        <v>1.1852965873569368</v>
      </c>
      <c r="AL417" s="254">
        <v>1.1852965873569368</v>
      </c>
      <c r="AM417" s="254">
        <v>1.1852965873569368</v>
      </c>
      <c r="AN417" s="254">
        <v>1.1852965873569368</v>
      </c>
      <c r="AO417" s="254">
        <v>1.1852965873569368</v>
      </c>
      <c r="AP417" s="254">
        <v>1.1852965873569368</v>
      </c>
    </row>
    <row r="418" spans="3:42" ht="14.25" customHeight="1" thickTop="1" x14ac:dyDescent="0.2">
      <c r="F418" s="255"/>
      <c r="H418" s="238"/>
      <c r="J418" s="249"/>
      <c r="K418" s="140" t="s">
        <v>993</v>
      </c>
      <c r="L418" s="140" t="s">
        <v>950</v>
      </c>
      <c r="M418" s="254">
        <v>1.3275321778397693</v>
      </c>
      <c r="N418" s="254">
        <v>1.3275321778397693</v>
      </c>
      <c r="O418" s="254">
        <v>1.3275321778397693</v>
      </c>
      <c r="P418" s="254">
        <v>1.3275321778397693</v>
      </c>
      <c r="Q418" s="254">
        <v>1.3275321778397693</v>
      </c>
      <c r="R418" s="254">
        <v>1.3275321778397693</v>
      </c>
      <c r="S418" s="254">
        <v>1.3275321778397693</v>
      </c>
      <c r="T418" s="254">
        <v>1.3275321778397693</v>
      </c>
      <c r="U418" s="254">
        <v>1.3275321778397693</v>
      </c>
      <c r="V418" s="254">
        <v>1.3275321778397693</v>
      </c>
      <c r="W418" s="254">
        <v>1.3275321778397693</v>
      </c>
      <c r="X418" s="254">
        <v>1.3275321778397693</v>
      </c>
      <c r="Y418" s="254">
        <v>1.3275321778397693</v>
      </c>
      <c r="Z418" s="254">
        <v>1.3275321778397693</v>
      </c>
      <c r="AA418" s="254">
        <v>1.3275321778397693</v>
      </c>
      <c r="AB418" s="254">
        <v>1.3275321778397693</v>
      </c>
      <c r="AC418" s="254">
        <v>1.3275321778397693</v>
      </c>
      <c r="AD418" s="254">
        <v>1.3275321778397693</v>
      </c>
      <c r="AE418" s="254">
        <v>1.3275321778397693</v>
      </c>
      <c r="AF418" s="254">
        <v>1.3275321778397693</v>
      </c>
      <c r="AG418" s="254">
        <v>1.3275321778397693</v>
      </c>
      <c r="AH418" s="254">
        <v>1.3275321778397693</v>
      </c>
      <c r="AI418" s="254">
        <v>1.3275321778397693</v>
      </c>
      <c r="AJ418" s="254">
        <v>1.3275321778397693</v>
      </c>
      <c r="AK418" s="254">
        <v>1.3275321778397693</v>
      </c>
      <c r="AL418" s="254">
        <v>1.3275321778397693</v>
      </c>
      <c r="AM418" s="254">
        <v>1.3275321778397693</v>
      </c>
      <c r="AN418" s="254">
        <v>1.3275321778397693</v>
      </c>
      <c r="AO418" s="254">
        <v>1.3275321778397693</v>
      </c>
      <c r="AP418" s="254">
        <v>1.3275321778397693</v>
      </c>
    </row>
    <row r="420" spans="3:42" ht="14.25" customHeight="1" x14ac:dyDescent="0.2">
      <c r="C420" s="141" t="s">
        <v>878</v>
      </c>
      <c r="G420" s="413" t="s">
        <v>994</v>
      </c>
      <c r="H420" s="351"/>
      <c r="I420" s="351"/>
      <c r="J420" s="351"/>
      <c r="K420" s="351"/>
      <c r="L420" s="351"/>
      <c r="M420" s="351"/>
      <c r="N420" s="351"/>
      <c r="O420" s="351"/>
      <c r="P420" s="351"/>
      <c r="Q420" s="351"/>
      <c r="R420" s="351"/>
      <c r="S420" s="351"/>
      <c r="T420" s="351"/>
      <c r="U420" s="351"/>
      <c r="V420" s="142"/>
      <c r="W420" s="142"/>
      <c r="X420" s="142"/>
      <c r="Y420" s="142"/>
      <c r="Z420" s="142"/>
      <c r="AA420" s="142"/>
      <c r="AB420" s="142"/>
    </row>
    <row r="422" spans="3:42" ht="14.25" customHeight="1" x14ac:dyDescent="0.2">
      <c r="H422" s="462" t="s">
        <v>995</v>
      </c>
      <c r="I422" s="463"/>
      <c r="J422" s="463"/>
      <c r="K422" s="463"/>
      <c r="L422" s="463"/>
      <c r="M422" s="463"/>
      <c r="N422" s="464" t="s">
        <v>996</v>
      </c>
      <c r="O422" s="465"/>
      <c r="P422" s="465"/>
      <c r="Q422" s="465"/>
      <c r="R422" s="466"/>
      <c r="S422" s="258" t="s">
        <v>997</v>
      </c>
      <c r="T422" s="258" t="s">
        <v>998</v>
      </c>
      <c r="U422" s="259"/>
      <c r="V422" s="259"/>
      <c r="W422" s="259"/>
      <c r="X422" s="259"/>
      <c r="Y422" s="259"/>
      <c r="Z422" s="259"/>
      <c r="AA422" s="259"/>
      <c r="AB422" s="260"/>
    </row>
    <row r="423" spans="3:42" ht="14.25" customHeight="1" x14ac:dyDescent="0.25">
      <c r="H423" s="458" t="s">
        <v>999</v>
      </c>
      <c r="I423" s="420"/>
      <c r="J423" s="420"/>
      <c r="K423" s="420"/>
      <c r="L423" s="420"/>
      <c r="M423" s="420"/>
      <c r="N423" s="459" t="s">
        <v>1000</v>
      </c>
      <c r="O423" s="428"/>
      <c r="P423" s="428"/>
      <c r="Q423" s="428"/>
      <c r="R423" s="428"/>
      <c r="S423" s="262"/>
      <c r="T423" s="262"/>
      <c r="U423" s="263"/>
      <c r="V423" s="263"/>
      <c r="W423" s="263"/>
      <c r="X423" s="263"/>
      <c r="Y423" s="263"/>
      <c r="Z423" s="263"/>
      <c r="AA423" s="263"/>
      <c r="AB423" s="264"/>
    </row>
    <row r="424" spans="3:42" ht="14.25" customHeight="1" x14ac:dyDescent="0.25">
      <c r="H424" s="458" t="s">
        <v>964</v>
      </c>
      <c r="I424" s="420"/>
      <c r="J424" s="420"/>
      <c r="K424" s="420"/>
      <c r="L424" s="420"/>
      <c r="M424" s="420"/>
      <c r="N424" s="459" t="s">
        <v>1001</v>
      </c>
      <c r="O424" s="428"/>
      <c r="P424" s="428"/>
      <c r="Q424" s="428"/>
      <c r="R424" s="428"/>
      <c r="S424" s="262"/>
      <c r="T424" s="262"/>
      <c r="U424" s="263"/>
      <c r="V424" s="263"/>
      <c r="W424" s="263"/>
      <c r="X424" s="263"/>
      <c r="Y424" s="263"/>
      <c r="Z424" s="263"/>
      <c r="AA424" s="263"/>
      <c r="AB424" s="264"/>
    </row>
    <row r="425" spans="3:42" ht="14.25" customHeight="1" x14ac:dyDescent="0.25">
      <c r="H425" s="458" t="s">
        <v>968</v>
      </c>
      <c r="I425" s="420"/>
      <c r="J425" s="420"/>
      <c r="K425" s="420"/>
      <c r="L425" s="420"/>
      <c r="M425" s="420"/>
      <c r="N425" s="459" t="s">
        <v>1002</v>
      </c>
      <c r="O425" s="428"/>
      <c r="P425" s="428"/>
      <c r="Q425" s="428"/>
      <c r="R425" s="428"/>
      <c r="S425" s="262"/>
      <c r="T425" s="262"/>
      <c r="U425" s="263"/>
      <c r="V425" s="263"/>
      <c r="W425" s="263"/>
      <c r="X425" s="263"/>
      <c r="Y425" s="263"/>
      <c r="Z425" s="263"/>
      <c r="AA425" s="263"/>
      <c r="AB425" s="264"/>
    </row>
    <row r="426" spans="3:42" ht="14.25" customHeight="1" x14ac:dyDescent="0.25">
      <c r="H426" s="458" t="s">
        <v>1003</v>
      </c>
      <c r="I426" s="420"/>
      <c r="J426" s="420"/>
      <c r="K426" s="420"/>
      <c r="L426" s="420"/>
      <c r="M426" s="420"/>
      <c r="N426" s="459" t="s">
        <v>1002</v>
      </c>
      <c r="O426" s="428"/>
      <c r="P426" s="428"/>
      <c r="Q426" s="428"/>
      <c r="R426" s="428"/>
      <c r="S426" s="265"/>
      <c r="T426" s="265"/>
      <c r="U426"/>
      <c r="V426"/>
      <c r="W426"/>
      <c r="X426"/>
      <c r="Y426"/>
      <c r="Z426"/>
      <c r="AA426"/>
      <c r="AB426"/>
    </row>
    <row r="427" spans="3:42" ht="14.25" customHeight="1" x14ac:dyDescent="0.2">
      <c r="H427" s="458" t="s">
        <v>1004</v>
      </c>
      <c r="I427" s="420"/>
      <c r="J427" s="420"/>
      <c r="K427" s="420"/>
      <c r="L427" s="420"/>
      <c r="M427" s="420"/>
      <c r="N427" s="467" t="s">
        <v>1005</v>
      </c>
      <c r="O427" s="468"/>
      <c r="P427" s="468"/>
      <c r="Q427" s="468"/>
      <c r="R427" s="468"/>
      <c r="S427" s="266"/>
      <c r="T427" s="266"/>
      <c r="U427" s="259"/>
      <c r="V427" s="259"/>
      <c r="W427" s="259"/>
      <c r="X427" s="259"/>
      <c r="Y427" s="259"/>
      <c r="Z427" s="259"/>
      <c r="AA427" s="259"/>
      <c r="AB427" s="260"/>
    </row>
    <row r="428" spans="3:42" ht="14.25" customHeight="1" x14ac:dyDescent="0.2">
      <c r="H428" s="458" t="s">
        <v>1006</v>
      </c>
      <c r="I428" s="420"/>
      <c r="J428" s="420"/>
      <c r="K428" s="420"/>
      <c r="L428" s="420"/>
      <c r="M428" s="420"/>
      <c r="N428" s="467" t="s">
        <v>1005</v>
      </c>
      <c r="O428" s="468"/>
      <c r="P428" s="468"/>
      <c r="Q428" s="468"/>
      <c r="R428" s="468"/>
      <c r="S428" s="266"/>
      <c r="T428" s="266"/>
      <c r="U428" s="259"/>
      <c r="V428" s="259"/>
      <c r="W428" s="259"/>
      <c r="X428" s="259"/>
      <c r="Y428" s="259"/>
      <c r="Z428" s="259"/>
      <c r="AA428" s="259"/>
      <c r="AB428" s="260"/>
    </row>
    <row r="429" spans="3:42" ht="14.25" customHeight="1" x14ac:dyDescent="0.2">
      <c r="H429" s="469"/>
      <c r="I429" s="469"/>
      <c r="J429" s="469"/>
      <c r="K429" s="469"/>
      <c r="L429" s="469"/>
      <c r="M429" s="469"/>
      <c r="O429" s="259"/>
      <c r="P429" s="259"/>
      <c r="Q429" s="259"/>
      <c r="R429" s="259"/>
      <c r="S429" s="259"/>
      <c r="T429" s="259"/>
      <c r="U429" s="259"/>
      <c r="V429" s="259"/>
      <c r="W429" s="259"/>
      <c r="X429" s="259"/>
      <c r="Y429" s="259"/>
      <c r="Z429" s="259"/>
      <c r="AA429" s="259"/>
      <c r="AB429" s="260"/>
    </row>
    <row r="430" spans="3:42" ht="14.25" customHeight="1" x14ac:dyDescent="0.2">
      <c r="H430" s="462" t="s">
        <v>1007</v>
      </c>
      <c r="I430" s="463"/>
      <c r="J430" s="463"/>
      <c r="K430" s="463"/>
      <c r="L430" s="463"/>
      <c r="M430" s="463"/>
      <c r="N430" s="464" t="s">
        <v>996</v>
      </c>
      <c r="O430" s="465"/>
      <c r="P430" s="465"/>
      <c r="Q430" s="465"/>
      <c r="R430" s="466"/>
      <c r="S430" s="258" t="s">
        <v>997</v>
      </c>
      <c r="T430" s="258" t="s">
        <v>998</v>
      </c>
      <c r="U430" s="259"/>
      <c r="V430" s="259"/>
      <c r="W430" s="259"/>
      <c r="X430" s="259"/>
      <c r="Y430" s="259"/>
      <c r="Z430" s="259"/>
      <c r="AA430" s="259"/>
      <c r="AB430" s="260"/>
    </row>
    <row r="431" spans="3:42" ht="14.25" customHeight="1" x14ac:dyDescent="0.25">
      <c r="H431" s="458" t="s">
        <v>964</v>
      </c>
      <c r="I431" s="420"/>
      <c r="J431" s="420"/>
      <c r="K431" s="420"/>
      <c r="L431" s="420"/>
      <c r="M431" s="421"/>
      <c r="N431" s="459" t="s">
        <v>1001</v>
      </c>
      <c r="O431" s="428"/>
      <c r="P431" s="428"/>
      <c r="Q431" s="428"/>
      <c r="R431" s="428"/>
      <c r="S431" s="262"/>
      <c r="T431" s="262"/>
      <c r="U431" s="263"/>
      <c r="V431" s="263"/>
      <c r="W431" s="263"/>
      <c r="X431" s="263"/>
      <c r="Y431" s="263"/>
      <c r="Z431" s="263"/>
      <c r="AA431" s="263"/>
      <c r="AB431" s="264"/>
    </row>
    <row r="432" spans="3:42" ht="14.25" customHeight="1" x14ac:dyDescent="0.25">
      <c r="H432" s="458" t="s">
        <v>968</v>
      </c>
      <c r="I432" s="420"/>
      <c r="J432" s="420"/>
      <c r="K432" s="420"/>
      <c r="L432" s="420"/>
      <c r="M432" s="421"/>
      <c r="N432" s="261" t="s">
        <v>1008</v>
      </c>
      <c r="Q432" s="267" t="s">
        <v>1009</v>
      </c>
      <c r="R432" s="259"/>
      <c r="S432" s="266"/>
      <c r="T432" s="266"/>
      <c r="U432" s="259"/>
      <c r="V432" s="259"/>
      <c r="W432" s="259"/>
      <c r="X432" s="259"/>
      <c r="Y432" s="259"/>
      <c r="Z432" s="259"/>
      <c r="AA432" s="259"/>
      <c r="AB432" s="260"/>
    </row>
    <row r="433" spans="8:28" ht="14.25" customHeight="1" x14ac:dyDescent="0.25">
      <c r="H433" s="440" t="s">
        <v>1010</v>
      </c>
      <c r="I433" s="441"/>
      <c r="J433" s="441"/>
      <c r="K433" s="441"/>
      <c r="L433" s="441"/>
      <c r="M433" s="442"/>
      <c r="N433" s="268"/>
      <c r="O433" s="269"/>
      <c r="P433" s="269"/>
      <c r="Q433" s="259"/>
      <c r="R433" s="260"/>
      <c r="S433" s="259"/>
      <c r="T433" s="266"/>
      <c r="U433" s="259"/>
      <c r="V433" s="259"/>
      <c r="W433" s="259"/>
      <c r="X433" s="259"/>
      <c r="Y433" s="259"/>
      <c r="Z433" s="259"/>
      <c r="AA433" s="259"/>
      <c r="AB433" s="260"/>
    </row>
    <row r="434" spans="8:28" ht="14.25" customHeight="1" x14ac:dyDescent="0.25">
      <c r="H434" s="458" t="s">
        <v>1003</v>
      </c>
      <c r="I434" s="420"/>
      <c r="J434" s="420"/>
      <c r="K434" s="420"/>
      <c r="L434" s="420"/>
      <c r="M434" s="421"/>
      <c r="N434" s="459" t="s">
        <v>1011</v>
      </c>
      <c r="O434" s="428"/>
      <c r="P434" s="428"/>
      <c r="Q434" s="428"/>
      <c r="R434" s="428"/>
      <c r="S434" s="262"/>
      <c r="T434" s="262"/>
      <c r="U434" s="263"/>
      <c r="V434" s="263"/>
      <c r="W434" s="263"/>
      <c r="X434" s="263"/>
      <c r="Y434" s="263"/>
      <c r="Z434" s="263"/>
      <c r="AA434" s="263"/>
      <c r="AB434" s="264"/>
    </row>
    <row r="435" spans="8:28" ht="14.25" customHeight="1" x14ac:dyDescent="0.2">
      <c r="H435" s="458" t="s">
        <v>1004</v>
      </c>
      <c r="I435" s="420"/>
      <c r="J435" s="420"/>
      <c r="K435" s="420"/>
      <c r="L435" s="420"/>
      <c r="M435" s="421"/>
      <c r="N435" s="467" t="s">
        <v>1005</v>
      </c>
      <c r="O435" s="468"/>
      <c r="P435" s="468"/>
      <c r="Q435" s="468"/>
      <c r="R435" s="468"/>
      <c r="S435" s="266"/>
      <c r="T435" s="266"/>
      <c r="U435" s="259"/>
      <c r="V435" s="259"/>
      <c r="W435" s="259"/>
      <c r="X435" s="259"/>
      <c r="Y435" s="259"/>
      <c r="Z435" s="259"/>
      <c r="AA435" s="259"/>
      <c r="AB435" s="260"/>
    </row>
    <row r="436" spans="8:28" ht="14.25" customHeight="1" x14ac:dyDescent="0.2">
      <c r="H436" s="458" t="s">
        <v>1012</v>
      </c>
      <c r="I436" s="420"/>
      <c r="J436" s="420"/>
      <c r="K436" s="420"/>
      <c r="L436" s="420"/>
      <c r="M436" s="421"/>
      <c r="N436" s="467" t="s">
        <v>1005</v>
      </c>
      <c r="O436" s="468"/>
      <c r="P436" s="468"/>
      <c r="Q436" s="468"/>
      <c r="R436" s="468"/>
      <c r="S436" s="266"/>
      <c r="T436" s="266"/>
      <c r="U436" s="259"/>
      <c r="V436" s="259"/>
      <c r="W436" s="259"/>
      <c r="X436" s="259"/>
      <c r="Y436" s="259"/>
      <c r="Z436" s="259"/>
      <c r="AA436" s="259"/>
      <c r="AB436" s="260"/>
    </row>
    <row r="437" spans="8:28" ht="14.25" customHeight="1" x14ac:dyDescent="0.2">
      <c r="H437" s="458" t="s">
        <v>1006</v>
      </c>
      <c r="I437" s="420"/>
      <c r="J437" s="420"/>
      <c r="K437" s="420"/>
      <c r="L437" s="420"/>
      <c r="M437" s="421"/>
      <c r="N437" s="467" t="s">
        <v>1005</v>
      </c>
      <c r="O437" s="468"/>
      <c r="P437" s="468"/>
      <c r="Q437" s="468"/>
      <c r="R437" s="468"/>
      <c r="S437" s="266"/>
      <c r="T437" s="266"/>
      <c r="U437" s="259"/>
      <c r="V437" s="259"/>
      <c r="W437" s="259"/>
      <c r="X437" s="259"/>
      <c r="Y437" s="259"/>
      <c r="Z437" s="259"/>
      <c r="AA437" s="259"/>
      <c r="AB437" s="260"/>
    </row>
    <row r="438" spans="8:28" ht="14.25" customHeight="1" x14ac:dyDescent="0.2">
      <c r="H438" s="135" t="s">
        <v>1013</v>
      </c>
    </row>
  </sheetData>
  <mergeCells count="59">
    <mergeCell ref="H435:M435"/>
    <mergeCell ref="N435:R435"/>
    <mergeCell ref="H436:M436"/>
    <mergeCell ref="N436:R436"/>
    <mergeCell ref="H437:M437"/>
    <mergeCell ref="N437:R437"/>
    <mergeCell ref="H431:M431"/>
    <mergeCell ref="N431:R431"/>
    <mergeCell ref="H432:M432"/>
    <mergeCell ref="H433:M433"/>
    <mergeCell ref="H434:M434"/>
    <mergeCell ref="N434:R434"/>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G73:U73"/>
    <mergeCell ref="H76:H297"/>
    <mergeCell ref="J76:J105"/>
    <mergeCell ref="J108:J137"/>
    <mergeCell ref="J140:J169"/>
    <mergeCell ref="J172:J201"/>
    <mergeCell ref="J204:J233"/>
    <mergeCell ref="J236:J265"/>
    <mergeCell ref="J268:J297"/>
    <mergeCell ref="H28:H70"/>
    <mergeCell ref="J28:O28"/>
    <mergeCell ref="J31:N31"/>
    <mergeCell ref="L33:L34"/>
    <mergeCell ref="M33:M34"/>
    <mergeCell ref="J41:J68"/>
    <mergeCell ref="U4:U5"/>
    <mergeCell ref="G7:X7"/>
    <mergeCell ref="H9:H25"/>
    <mergeCell ref="J9:L9"/>
    <mergeCell ref="M9:P9"/>
    <mergeCell ref="J13:J25"/>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28515625" defaultRowHeight="15" x14ac:dyDescent="0.25"/>
  <cols>
    <col min="1" max="1" width="54" bestFit="1" customWidth="1"/>
    <col min="2" max="2" width="45.7109375" customWidth="1"/>
    <col min="3" max="3" width="89.28515625" customWidth="1"/>
    <col min="4" max="4" width="17.42578125" customWidth="1"/>
    <col min="5" max="5" width="21.5703125" bestFit="1" customWidth="1"/>
    <col min="7" max="7" width="10.28515625" bestFit="1" customWidth="1"/>
    <col min="8" max="9" width="10" bestFit="1" customWidth="1"/>
    <col min="10" max="10" width="10.28515625" bestFit="1" customWidth="1"/>
    <col min="11" max="11" width="10" bestFit="1" customWidth="1"/>
    <col min="15" max="15" width="11" bestFit="1" customWidth="1"/>
  </cols>
  <sheetData>
    <row r="1" spans="1:24" s="1" customFormat="1" x14ac:dyDescent="0.2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2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2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2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2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2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25">
      <c r="A7" t="s">
        <v>40</v>
      </c>
      <c r="B7" t="s">
        <v>602</v>
      </c>
      <c r="C7" t="s">
        <v>603</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604</v>
      </c>
    </row>
    <row r="8" spans="1:24" x14ac:dyDescent="0.2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2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2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2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2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2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2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2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2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2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2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2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2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x14ac:dyDescent="0.2"/>
  <cols>
    <col min="1" max="1" width="21.2851562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318</v>
      </c>
      <c r="B10" s="54" t="s">
        <v>43</v>
      </c>
      <c r="AG10" s="51" t="s">
        <v>616</v>
      </c>
    </row>
    <row r="11" spans="1:33" ht="15" customHeight="1" x14ac:dyDescent="0.2">
      <c r="B11" s="53" t="s">
        <v>44</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2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2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2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2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2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2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2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2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2">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2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2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x14ac:dyDescent="0.2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2">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x14ac:dyDescent="0.25">
      <c r="B33"/>
      <c r="C33"/>
      <c r="D33"/>
      <c r="E33"/>
      <c r="F33"/>
      <c r="G33"/>
      <c r="H33"/>
      <c r="I33"/>
      <c r="J33"/>
      <c r="K33"/>
      <c r="L33"/>
      <c r="M33"/>
      <c r="N33"/>
      <c r="O33"/>
      <c r="P33"/>
      <c r="Q33"/>
      <c r="R33"/>
      <c r="S33"/>
      <c r="T33"/>
      <c r="U33"/>
      <c r="V33"/>
      <c r="W33"/>
      <c r="X33"/>
      <c r="Y33"/>
      <c r="Z33"/>
      <c r="AA33"/>
      <c r="AB33"/>
      <c r="AC33"/>
      <c r="AD33"/>
      <c r="AE33"/>
      <c r="AF33"/>
      <c r="AG33"/>
    </row>
    <row r="34" spans="1:33" ht="15" x14ac:dyDescent="0.25">
      <c r="B34" s="46" t="s">
        <v>59</v>
      </c>
      <c r="C34"/>
      <c r="D34"/>
      <c r="E34"/>
      <c r="F34"/>
      <c r="G34"/>
      <c r="H34"/>
      <c r="I34"/>
      <c r="J34"/>
      <c r="K34"/>
      <c r="L34"/>
      <c r="M34"/>
      <c r="N34"/>
      <c r="O34"/>
      <c r="P34"/>
      <c r="Q34"/>
      <c r="R34"/>
      <c r="S34"/>
      <c r="T34"/>
      <c r="U34"/>
      <c r="V34"/>
      <c r="W34"/>
      <c r="X34"/>
      <c r="Y34"/>
      <c r="Z34"/>
      <c r="AA34"/>
      <c r="AB34"/>
      <c r="AC34"/>
      <c r="AD34"/>
      <c r="AE34"/>
      <c r="AF34"/>
      <c r="AG34"/>
    </row>
    <row r="35" spans="1:33" ht="15" x14ac:dyDescent="0.2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x14ac:dyDescent="0.2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x14ac:dyDescent="0.2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2">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x14ac:dyDescent="0.25">
      <c r="B39"/>
      <c r="C39"/>
      <c r="D39"/>
      <c r="E39"/>
      <c r="F39"/>
      <c r="G39"/>
      <c r="H39"/>
      <c r="I39"/>
      <c r="J39"/>
      <c r="K39"/>
      <c r="L39"/>
      <c r="M39"/>
      <c r="N39"/>
      <c r="O39"/>
      <c r="P39"/>
      <c r="Q39"/>
      <c r="R39"/>
      <c r="S39"/>
      <c r="T39"/>
      <c r="U39"/>
      <c r="V39"/>
      <c r="W39"/>
      <c r="X39"/>
      <c r="Y39"/>
      <c r="Z39"/>
      <c r="AA39"/>
      <c r="AB39"/>
      <c r="AC39"/>
      <c r="AD39"/>
      <c r="AE39"/>
      <c r="AF39"/>
      <c r="AG39"/>
    </row>
    <row r="40" spans="1:33" x14ac:dyDescent="0.2">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612</v>
      </c>
    </row>
    <row r="41" spans="1:33" ht="15" x14ac:dyDescent="0.25">
      <c r="B41"/>
      <c r="C41"/>
      <c r="D41"/>
      <c r="E41"/>
      <c r="F41"/>
      <c r="G41"/>
      <c r="H41"/>
      <c r="I41"/>
      <c r="J41"/>
      <c r="K41"/>
      <c r="L41"/>
      <c r="M41"/>
      <c r="N41"/>
      <c r="O41"/>
      <c r="P41"/>
      <c r="Q41"/>
      <c r="R41"/>
      <c r="S41"/>
      <c r="T41"/>
      <c r="U41"/>
      <c r="V41"/>
      <c r="W41"/>
      <c r="X41"/>
      <c r="Y41"/>
      <c r="Z41"/>
      <c r="AA41"/>
      <c r="AB41"/>
      <c r="AC41"/>
      <c r="AD41"/>
      <c r="AE41"/>
      <c r="AF41"/>
      <c r="AG41"/>
    </row>
    <row r="42" spans="1:33" ht="15" x14ac:dyDescent="0.25">
      <c r="B42" s="46" t="s">
        <v>61</v>
      </c>
      <c r="C42"/>
      <c r="D42"/>
      <c r="E42"/>
      <c r="F42"/>
      <c r="G42"/>
      <c r="H42"/>
      <c r="I42"/>
      <c r="J42"/>
      <c r="K42"/>
      <c r="L42"/>
      <c r="M42"/>
      <c r="N42"/>
      <c r="O42"/>
      <c r="P42"/>
      <c r="Q42"/>
      <c r="R42"/>
      <c r="S42"/>
      <c r="T42"/>
      <c r="U42"/>
      <c r="V42"/>
      <c r="W42"/>
      <c r="X42"/>
      <c r="Y42"/>
      <c r="Z42"/>
      <c r="AA42"/>
      <c r="AB42"/>
      <c r="AC42"/>
      <c r="AD42"/>
      <c r="AE42"/>
      <c r="AF42"/>
      <c r="AG42"/>
    </row>
    <row r="43" spans="1:33" ht="15" x14ac:dyDescent="0.2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x14ac:dyDescent="0.2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x14ac:dyDescent="0.2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x14ac:dyDescent="0.2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x14ac:dyDescent="0.2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x14ac:dyDescent="0.2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x14ac:dyDescent="0.2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2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2">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611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25">
      <c r="A55" s="43" t="s">
        <v>356</v>
      </c>
      <c r="B55" s="42" t="s">
        <v>610</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2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2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2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2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2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25">
      <c r="A65" s="43" t="s">
        <v>367</v>
      </c>
      <c r="B65" s="42" t="s">
        <v>610</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x14ac:dyDescent="0.2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2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2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2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2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25"/>
    <row r="72" spans="1:33" ht="15" customHeight="1" x14ac:dyDescent="0.2">
      <c r="B72" s="39" t="s">
        <v>555</v>
      </c>
    </row>
    <row r="73" spans="1:33" x14ac:dyDescent="0.2">
      <c r="B73" s="38" t="s">
        <v>537</v>
      </c>
    </row>
    <row r="74" spans="1:33" ht="15" customHeight="1" x14ac:dyDescent="0.2">
      <c r="B74" s="38" t="s">
        <v>68</v>
      </c>
    </row>
    <row r="75" spans="1:33" ht="15" customHeight="1" x14ac:dyDescent="0.2">
      <c r="B75" s="38" t="s">
        <v>609</v>
      </c>
    </row>
    <row r="76" spans="1:33" ht="15" customHeight="1" x14ac:dyDescent="0.2">
      <c r="B76" s="38" t="s">
        <v>69</v>
      </c>
    </row>
    <row r="77" spans="1:33" ht="15" customHeight="1" x14ac:dyDescent="0.2">
      <c r="B77" s="38" t="s">
        <v>539</v>
      </c>
    </row>
    <row r="78" spans="1:33" ht="15" customHeight="1" x14ac:dyDescent="0.2">
      <c r="B78" s="38" t="s">
        <v>608</v>
      </c>
    </row>
    <row r="79" spans="1:33" x14ac:dyDescent="0.2">
      <c r="B79" s="38" t="s">
        <v>71</v>
      </c>
    </row>
    <row r="80" spans="1:33" ht="15" customHeight="1" x14ac:dyDescent="0.2">
      <c r="B80" s="38" t="s">
        <v>540</v>
      </c>
    </row>
    <row r="81" spans="2:2" x14ac:dyDescent="0.2">
      <c r="B81" s="38" t="s">
        <v>541</v>
      </c>
    </row>
    <row r="82" spans="2:2" ht="15" customHeight="1" x14ac:dyDescent="0.2">
      <c r="B82" s="38" t="s">
        <v>542</v>
      </c>
    </row>
    <row r="83" spans="2:2" ht="15" customHeight="1" x14ac:dyDescent="0.2">
      <c r="B83" s="38" t="s">
        <v>543</v>
      </c>
    </row>
    <row r="84" spans="2:2" ht="15" customHeight="1" x14ac:dyDescent="0.2">
      <c r="B84" s="38" t="s">
        <v>544</v>
      </c>
    </row>
    <row r="85" spans="2:2" ht="15" customHeight="1" x14ac:dyDescent="0.2">
      <c r="B85" s="38" t="s">
        <v>545</v>
      </c>
    </row>
    <row r="86" spans="2:2" ht="15" customHeight="1" x14ac:dyDescent="0.2">
      <c r="B86" s="38" t="s">
        <v>192</v>
      </c>
    </row>
    <row r="87" spans="2:2" ht="15" customHeight="1" x14ac:dyDescent="0.2">
      <c r="B87" s="38" t="s">
        <v>72</v>
      </c>
    </row>
    <row r="88" spans="2:2" ht="15" customHeight="1" x14ac:dyDescent="0.2">
      <c r="B88" s="38" t="s">
        <v>546</v>
      </c>
    </row>
    <row r="89" spans="2:2" ht="15" customHeight="1" x14ac:dyDescent="0.2">
      <c r="B89" s="38" t="s">
        <v>607</v>
      </c>
    </row>
    <row r="90" spans="2:2" ht="15" customHeight="1" x14ac:dyDescent="0.2">
      <c r="B90" s="38" t="s">
        <v>73</v>
      </c>
    </row>
    <row r="91" spans="2:2" ht="15" customHeight="1" x14ac:dyDescent="0.2">
      <c r="B91" s="38" t="s">
        <v>548</v>
      </c>
    </row>
    <row r="92" spans="2:2" x14ac:dyDescent="0.2">
      <c r="B92" s="38" t="s">
        <v>549</v>
      </c>
    </row>
    <row r="93" spans="2:2" ht="15" customHeight="1" x14ac:dyDescent="0.2">
      <c r="B93" s="38" t="s">
        <v>74</v>
      </c>
    </row>
    <row r="94" spans="2:2" ht="15" customHeight="1" x14ac:dyDescent="0.2">
      <c r="B94" s="38" t="s">
        <v>550</v>
      </c>
    </row>
    <row r="95" spans="2:2" ht="15" customHeight="1" x14ac:dyDescent="0.2">
      <c r="B95" s="38" t="s">
        <v>551</v>
      </c>
    </row>
    <row r="96" spans="2:2" ht="15" customHeight="1" x14ac:dyDescent="0.2">
      <c r="B96" s="38" t="s">
        <v>552</v>
      </c>
    </row>
    <row r="97" spans="2:33" ht="15" customHeight="1" x14ac:dyDescent="0.2">
      <c r="B97" s="38" t="s">
        <v>553</v>
      </c>
    </row>
    <row r="98" spans="2:33" ht="15" customHeight="1" x14ac:dyDescent="0.2">
      <c r="B98" s="38" t="s">
        <v>554</v>
      </c>
    </row>
    <row r="99" spans="2:33" ht="15" customHeight="1" x14ac:dyDescent="0.2">
      <c r="B99" s="38" t="s">
        <v>606</v>
      </c>
    </row>
    <row r="100" spans="2:33" ht="15" customHeight="1" x14ac:dyDescent="0.2">
      <c r="B100" s="38" t="s">
        <v>605</v>
      </c>
    </row>
    <row r="103" spans="2:33" ht="15" customHeight="1" x14ac:dyDescent="0.2"/>
    <row r="104" spans="2:33" ht="15" customHeight="1" x14ac:dyDescent="0.2"/>
    <row r="105" spans="2:33" ht="15" customHeight="1" x14ac:dyDescent="0.2"/>
    <row r="106" spans="2:33" ht="15" customHeight="1" x14ac:dyDescent="0.2"/>
    <row r="107" spans="2:33" ht="15" customHeight="1" x14ac:dyDescent="0.2"/>
    <row r="108" spans="2:33" ht="15" customHeight="1" x14ac:dyDescent="0.2"/>
    <row r="109" spans="2:33" ht="15" customHeight="1" x14ac:dyDescent="0.2"/>
    <row r="110" spans="2:33" ht="15" customHeight="1" x14ac:dyDescent="0.2"/>
    <row r="111" spans="2:33" ht="15" customHeight="1" x14ac:dyDescent="0.2"/>
    <row r="112" spans="2:33" ht="15" customHeight="1" x14ac:dyDescent="0.2">
      <c r="B112" s="470"/>
      <c r="C112" s="470"/>
      <c r="D112" s="470"/>
      <c r="E112" s="470"/>
      <c r="F112" s="470"/>
      <c r="G112" s="470"/>
      <c r="H112" s="470"/>
      <c r="I112" s="470"/>
      <c r="J112" s="470"/>
      <c r="K112" s="470"/>
      <c r="L112" s="470"/>
      <c r="M112" s="470"/>
      <c r="N112" s="470"/>
      <c r="O112" s="470"/>
      <c r="P112" s="470"/>
      <c r="Q112" s="470"/>
      <c r="R112" s="470"/>
      <c r="S112" s="470"/>
      <c r="T112" s="470"/>
      <c r="U112" s="470"/>
      <c r="V112" s="470"/>
      <c r="W112" s="470"/>
      <c r="X112" s="470"/>
      <c r="Y112" s="470"/>
      <c r="Z112" s="470"/>
      <c r="AA112" s="470"/>
      <c r="AB112" s="470"/>
      <c r="AC112" s="470"/>
      <c r="AD112" s="470"/>
      <c r="AE112" s="470"/>
      <c r="AF112" s="470"/>
      <c r="AG112" s="470"/>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0"/>
      <c r="C308" s="470"/>
      <c r="D308" s="470"/>
      <c r="E308" s="470"/>
      <c r="F308" s="470"/>
      <c r="G308" s="470"/>
      <c r="H308" s="470"/>
      <c r="I308" s="470"/>
      <c r="J308" s="470"/>
      <c r="K308" s="470"/>
      <c r="L308" s="470"/>
      <c r="M308" s="470"/>
      <c r="N308" s="470"/>
      <c r="O308" s="470"/>
      <c r="P308" s="470"/>
      <c r="Q308" s="470"/>
      <c r="R308" s="470"/>
      <c r="S308" s="470"/>
      <c r="T308" s="470"/>
      <c r="U308" s="470"/>
      <c r="V308" s="470"/>
      <c r="W308" s="470"/>
      <c r="X308" s="470"/>
      <c r="Y308" s="470"/>
      <c r="Z308" s="470"/>
      <c r="AA308" s="470"/>
      <c r="AB308" s="470"/>
      <c r="AC308" s="470"/>
      <c r="AD308" s="470"/>
      <c r="AE308" s="470"/>
      <c r="AF308" s="470"/>
      <c r="AG308" s="470"/>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10" spans="2:33" ht="15" customHeight="1" x14ac:dyDescent="0.2"/>
    <row r="511" spans="2:33" ht="15" customHeight="1" x14ac:dyDescent="0.2">
      <c r="B511" s="470"/>
      <c r="C511" s="470"/>
      <c r="D511" s="470"/>
      <c r="E511" s="470"/>
      <c r="F511" s="470"/>
      <c r="G511" s="470"/>
      <c r="H511" s="470"/>
      <c r="I511" s="470"/>
      <c r="J511" s="470"/>
      <c r="K511" s="470"/>
      <c r="L511" s="470"/>
      <c r="M511" s="470"/>
      <c r="N511" s="470"/>
      <c r="O511" s="470"/>
      <c r="P511" s="470"/>
      <c r="Q511" s="470"/>
      <c r="R511" s="470"/>
      <c r="S511" s="470"/>
      <c r="T511" s="470"/>
      <c r="U511" s="470"/>
      <c r="V511" s="470"/>
      <c r="W511" s="470"/>
      <c r="X511" s="470"/>
      <c r="Y511" s="470"/>
      <c r="Z511" s="470"/>
      <c r="AA511" s="470"/>
      <c r="AB511" s="470"/>
      <c r="AC511" s="470"/>
      <c r="AD511" s="470"/>
      <c r="AE511" s="470"/>
      <c r="AF511" s="470"/>
      <c r="AG511" s="470"/>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7"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6" ht="15" customHeight="1" x14ac:dyDescent="0.2"/>
    <row r="627" ht="15" customHeight="1" x14ac:dyDescent="0.2"/>
    <row r="628" ht="15" customHeight="1" x14ac:dyDescent="0.2"/>
    <row r="629" ht="15" customHeight="1" x14ac:dyDescent="0.2"/>
    <row r="630"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9"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60"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0"/>
      <c r="C712" s="470"/>
      <c r="D712" s="470"/>
      <c r="E712" s="470"/>
      <c r="F712" s="470"/>
      <c r="G712" s="470"/>
      <c r="H712" s="470"/>
      <c r="I712" s="470"/>
      <c r="J712" s="470"/>
      <c r="K712" s="470"/>
      <c r="L712" s="470"/>
      <c r="M712" s="470"/>
      <c r="N712" s="470"/>
      <c r="O712" s="470"/>
      <c r="P712" s="470"/>
      <c r="Q712" s="470"/>
      <c r="R712" s="470"/>
      <c r="S712" s="470"/>
      <c r="T712" s="470"/>
      <c r="U712" s="470"/>
      <c r="V712" s="470"/>
      <c r="W712" s="470"/>
      <c r="X712" s="470"/>
      <c r="Y712" s="470"/>
      <c r="Z712" s="470"/>
      <c r="AA712" s="470"/>
      <c r="AB712" s="470"/>
      <c r="AC712" s="470"/>
      <c r="AD712" s="470"/>
      <c r="AE712" s="470"/>
      <c r="AF712" s="470"/>
      <c r="AG712" s="470"/>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2" ht="15" customHeight="1" x14ac:dyDescent="0.2"/>
    <row r="783" ht="15" customHeight="1" x14ac:dyDescent="0.2"/>
    <row r="784" ht="15" customHeight="1" x14ac:dyDescent="0.2"/>
    <row r="785" ht="15" customHeight="1" x14ac:dyDescent="0.2"/>
    <row r="787" ht="15" customHeight="1" x14ac:dyDescent="0.2"/>
    <row r="788" ht="15" customHeight="1" x14ac:dyDescent="0.2"/>
    <row r="789" ht="15" customHeight="1" x14ac:dyDescent="0.2"/>
    <row r="790"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6" ht="15" customHeight="1" x14ac:dyDescent="0.2"/>
    <row r="817" ht="15" customHeight="1" x14ac:dyDescent="0.2"/>
    <row r="818" ht="15" customHeight="1" x14ac:dyDescent="0.2"/>
    <row r="819" ht="15" customHeight="1" x14ac:dyDescent="0.2"/>
    <row r="820" ht="15" customHeight="1" x14ac:dyDescent="0.2"/>
    <row r="822" ht="15" customHeight="1" x14ac:dyDescent="0.2"/>
    <row r="823"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40"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7" ht="15" customHeight="1" x14ac:dyDescent="0.2"/>
    <row r="858" ht="15" customHeight="1" x14ac:dyDescent="0.2"/>
    <row r="859" ht="15" customHeight="1" x14ac:dyDescent="0.2"/>
    <row r="860" ht="15" customHeight="1" x14ac:dyDescent="0.2"/>
    <row r="861"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0"/>
      <c r="C887" s="470"/>
      <c r="D887" s="470"/>
      <c r="E887" s="470"/>
      <c r="F887" s="470"/>
      <c r="G887" s="470"/>
      <c r="H887" s="470"/>
      <c r="I887" s="470"/>
      <c r="J887" s="470"/>
      <c r="K887" s="470"/>
      <c r="L887" s="470"/>
      <c r="M887" s="470"/>
      <c r="N887" s="470"/>
      <c r="O887" s="470"/>
      <c r="P887" s="470"/>
      <c r="Q887" s="470"/>
      <c r="R887" s="470"/>
      <c r="S887" s="470"/>
      <c r="T887" s="470"/>
      <c r="U887" s="470"/>
      <c r="V887" s="470"/>
      <c r="W887" s="470"/>
      <c r="X887" s="470"/>
      <c r="Y887" s="470"/>
      <c r="Z887" s="470"/>
      <c r="AA887" s="470"/>
      <c r="AB887" s="470"/>
      <c r="AC887" s="470"/>
      <c r="AD887" s="470"/>
      <c r="AE887" s="470"/>
      <c r="AF887" s="470"/>
      <c r="AG887" s="470"/>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0"/>
      <c r="C1100" s="470"/>
      <c r="D1100" s="470"/>
      <c r="E1100" s="470"/>
      <c r="F1100" s="470"/>
      <c r="G1100" s="470"/>
      <c r="H1100" s="470"/>
      <c r="I1100" s="470"/>
      <c r="J1100" s="470"/>
      <c r="K1100" s="470"/>
      <c r="L1100" s="470"/>
      <c r="M1100" s="470"/>
      <c r="N1100" s="470"/>
      <c r="O1100" s="470"/>
      <c r="P1100" s="470"/>
      <c r="Q1100" s="470"/>
      <c r="R1100" s="470"/>
      <c r="S1100" s="470"/>
      <c r="T1100" s="470"/>
      <c r="U1100" s="470"/>
      <c r="V1100" s="470"/>
      <c r="W1100" s="470"/>
      <c r="X1100" s="470"/>
      <c r="Y1100" s="470"/>
      <c r="Z1100" s="470"/>
      <c r="AA1100" s="470"/>
      <c r="AB1100" s="470"/>
      <c r="AC1100" s="470"/>
      <c r="AD1100" s="470"/>
      <c r="AE1100" s="470"/>
      <c r="AF1100" s="470"/>
      <c r="AG1100" s="470"/>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0"/>
      <c r="C1227" s="470"/>
      <c r="D1227" s="470"/>
      <c r="E1227" s="470"/>
      <c r="F1227" s="470"/>
      <c r="G1227" s="470"/>
      <c r="H1227" s="470"/>
      <c r="I1227" s="470"/>
      <c r="J1227" s="470"/>
      <c r="K1227" s="470"/>
      <c r="L1227" s="470"/>
      <c r="M1227" s="470"/>
      <c r="N1227" s="470"/>
      <c r="O1227" s="470"/>
      <c r="P1227" s="470"/>
      <c r="Q1227" s="470"/>
      <c r="R1227" s="470"/>
      <c r="S1227" s="470"/>
      <c r="T1227" s="470"/>
      <c r="U1227" s="470"/>
      <c r="V1227" s="470"/>
      <c r="W1227" s="470"/>
      <c r="X1227" s="470"/>
      <c r="Y1227" s="470"/>
      <c r="Z1227" s="470"/>
      <c r="AA1227" s="470"/>
      <c r="AB1227" s="470"/>
      <c r="AC1227" s="470"/>
      <c r="AD1227" s="470"/>
      <c r="AE1227" s="470"/>
      <c r="AF1227" s="470"/>
      <c r="AG1227" s="470"/>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7"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50"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0"/>
      <c r="C1390" s="470"/>
      <c r="D1390" s="470"/>
      <c r="E1390" s="470"/>
      <c r="F1390" s="470"/>
      <c r="G1390" s="470"/>
      <c r="H1390" s="470"/>
      <c r="I1390" s="470"/>
      <c r="J1390" s="470"/>
      <c r="K1390" s="470"/>
      <c r="L1390" s="470"/>
      <c r="M1390" s="470"/>
      <c r="N1390" s="470"/>
      <c r="O1390" s="470"/>
      <c r="P1390" s="470"/>
      <c r="Q1390" s="470"/>
      <c r="R1390" s="470"/>
      <c r="S1390" s="470"/>
      <c r="T1390" s="470"/>
      <c r="U1390" s="470"/>
      <c r="V1390" s="470"/>
      <c r="W1390" s="470"/>
      <c r="X1390" s="470"/>
      <c r="Y1390" s="470"/>
      <c r="Z1390" s="470"/>
      <c r="AA1390" s="470"/>
      <c r="AB1390" s="470"/>
      <c r="AC1390" s="470"/>
      <c r="AD1390" s="470"/>
      <c r="AE1390" s="470"/>
      <c r="AF1390" s="470"/>
      <c r="AG1390" s="470"/>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9"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500" spans="2:33" ht="15" customHeight="1" x14ac:dyDescent="0.2"/>
    <row r="1501" spans="2:33" ht="15" customHeight="1" x14ac:dyDescent="0.2"/>
    <row r="1502" spans="2:33" ht="15" customHeight="1" x14ac:dyDescent="0.2">
      <c r="B1502" s="470"/>
      <c r="C1502" s="470"/>
      <c r="D1502" s="470"/>
      <c r="E1502" s="470"/>
      <c r="F1502" s="470"/>
      <c r="G1502" s="470"/>
      <c r="H1502" s="470"/>
      <c r="I1502" s="470"/>
      <c r="J1502" s="470"/>
      <c r="K1502" s="470"/>
      <c r="L1502" s="470"/>
      <c r="M1502" s="470"/>
      <c r="N1502" s="470"/>
      <c r="O1502" s="470"/>
      <c r="P1502" s="470"/>
      <c r="Q1502" s="470"/>
      <c r="R1502" s="470"/>
      <c r="S1502" s="470"/>
      <c r="T1502" s="470"/>
      <c r="U1502" s="470"/>
      <c r="V1502" s="470"/>
      <c r="W1502" s="470"/>
      <c r="X1502" s="470"/>
      <c r="Y1502" s="470"/>
      <c r="Z1502" s="470"/>
      <c r="AA1502" s="470"/>
      <c r="AB1502" s="470"/>
      <c r="AC1502" s="470"/>
      <c r="AD1502" s="470"/>
      <c r="AE1502" s="470"/>
      <c r="AF1502" s="470"/>
      <c r="AG1502" s="470"/>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2" ht="15" customHeight="1" x14ac:dyDescent="0.2"/>
    <row r="1583" ht="15" customHeight="1" x14ac:dyDescent="0.2"/>
    <row r="1584" ht="15" customHeight="1" x14ac:dyDescent="0.2"/>
    <row r="1585" ht="15" customHeight="1" x14ac:dyDescent="0.2"/>
    <row r="1587" ht="15" customHeight="1" x14ac:dyDescent="0.2"/>
    <row r="1588" ht="15" customHeight="1" x14ac:dyDescent="0.2"/>
    <row r="1589" ht="15" customHeight="1" x14ac:dyDescent="0.2"/>
    <row r="1590" ht="15" customHeight="1" x14ac:dyDescent="0.2"/>
    <row r="1592" ht="15" customHeight="1" x14ac:dyDescent="0.2"/>
    <row r="1594" ht="15" customHeight="1" x14ac:dyDescent="0.2"/>
    <row r="1595" ht="15" customHeight="1" x14ac:dyDescent="0.2"/>
    <row r="1596" ht="15" customHeight="1" x14ac:dyDescent="0.2"/>
    <row r="1597"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0"/>
      <c r="C1604" s="470"/>
      <c r="D1604" s="470"/>
      <c r="E1604" s="470"/>
      <c r="F1604" s="470"/>
      <c r="G1604" s="470"/>
      <c r="H1604" s="470"/>
      <c r="I1604" s="470"/>
      <c r="J1604" s="470"/>
      <c r="K1604" s="470"/>
      <c r="L1604" s="470"/>
      <c r="M1604" s="470"/>
      <c r="N1604" s="470"/>
      <c r="O1604" s="470"/>
      <c r="P1604" s="470"/>
      <c r="Q1604" s="470"/>
      <c r="R1604" s="470"/>
      <c r="S1604" s="470"/>
      <c r="T1604" s="470"/>
      <c r="U1604" s="470"/>
      <c r="V1604" s="470"/>
      <c r="W1604" s="470"/>
      <c r="X1604" s="470"/>
      <c r="Y1604" s="470"/>
      <c r="Z1604" s="470"/>
      <c r="AA1604" s="470"/>
      <c r="AB1604" s="470"/>
      <c r="AC1604" s="470"/>
      <c r="AD1604" s="470"/>
      <c r="AE1604" s="470"/>
      <c r="AF1604" s="470"/>
      <c r="AG1604" s="470"/>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5"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6"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7" spans="2:33" ht="15" customHeight="1" x14ac:dyDescent="0.2"/>
    <row r="1698" spans="2:33" ht="15" customHeight="1" x14ac:dyDescent="0.2">
      <c r="B1698" s="470"/>
      <c r="C1698" s="470"/>
      <c r="D1698" s="470"/>
      <c r="E1698" s="470"/>
      <c r="F1698" s="470"/>
      <c r="G1698" s="470"/>
      <c r="H1698" s="470"/>
      <c r="I1698" s="470"/>
      <c r="J1698" s="470"/>
      <c r="K1698" s="470"/>
      <c r="L1698" s="470"/>
      <c r="M1698" s="470"/>
      <c r="N1698" s="470"/>
      <c r="O1698" s="470"/>
      <c r="P1698" s="470"/>
      <c r="Q1698" s="470"/>
      <c r="R1698" s="470"/>
      <c r="S1698" s="470"/>
      <c r="T1698" s="470"/>
      <c r="U1698" s="470"/>
      <c r="V1698" s="470"/>
      <c r="W1698" s="470"/>
      <c r="X1698" s="470"/>
      <c r="Y1698" s="470"/>
      <c r="Z1698" s="470"/>
      <c r="AA1698" s="470"/>
      <c r="AB1698" s="470"/>
      <c r="AC1698" s="470"/>
      <c r="AD1698" s="470"/>
      <c r="AE1698" s="470"/>
      <c r="AF1698" s="470"/>
      <c r="AG1698" s="470"/>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1" ht="15" customHeight="1" x14ac:dyDescent="0.2"/>
    <row r="1863" ht="15" customHeight="1" x14ac:dyDescent="0.2"/>
    <row r="1864" ht="15" customHeight="1" x14ac:dyDescent="0.2"/>
    <row r="1865" ht="15" customHeight="1" x14ac:dyDescent="0.2"/>
    <row r="1867" ht="15" customHeight="1" x14ac:dyDescent="0.2"/>
    <row r="1868" ht="15" customHeight="1" x14ac:dyDescent="0.2"/>
    <row r="1869" ht="15" customHeight="1" x14ac:dyDescent="0.2"/>
    <row r="1870" ht="15" customHeight="1" x14ac:dyDescent="0.2"/>
    <row r="1872" ht="15" customHeight="1" x14ac:dyDescent="0.2"/>
    <row r="1873" ht="15" customHeight="1" x14ac:dyDescent="0.2"/>
    <row r="1874" ht="15" customHeight="1" x14ac:dyDescent="0.2"/>
    <row r="1875" ht="15" customHeight="1" x14ac:dyDescent="0.2"/>
    <row r="1876"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8" ht="15" customHeight="1" x14ac:dyDescent="0.2"/>
    <row r="1889" ht="15" customHeight="1" x14ac:dyDescent="0.2"/>
    <row r="1890" ht="15" customHeight="1" x14ac:dyDescent="0.2"/>
    <row r="1891"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3" ht="15" customHeight="1" x14ac:dyDescent="0.2"/>
    <row r="1904" ht="15" customHeight="1" x14ac:dyDescent="0.2"/>
    <row r="1905" ht="15" customHeight="1" x14ac:dyDescent="0.2"/>
    <row r="1906" ht="15" customHeight="1" x14ac:dyDescent="0.2"/>
    <row r="1907" ht="15" customHeight="1" x14ac:dyDescent="0.2"/>
    <row r="1909" ht="15" customHeight="1" x14ac:dyDescent="0.2"/>
    <row r="1910" ht="15" customHeight="1" x14ac:dyDescent="0.2"/>
    <row r="1911" ht="15" customHeight="1" x14ac:dyDescent="0.2"/>
    <row r="1912" ht="15" customHeight="1" x14ac:dyDescent="0.2"/>
    <row r="1913" ht="15" customHeight="1" x14ac:dyDescent="0.2"/>
    <row r="1915" ht="15" customHeight="1" x14ac:dyDescent="0.2"/>
    <row r="1916" ht="15" customHeight="1" x14ac:dyDescent="0.2"/>
    <row r="1917" ht="15" customHeight="1" x14ac:dyDescent="0.2"/>
    <row r="1919" ht="15" customHeight="1" x14ac:dyDescent="0.2"/>
    <row r="1920" ht="15" customHeight="1" x14ac:dyDescent="0.2"/>
    <row r="1921" ht="15" customHeight="1" x14ac:dyDescent="0.2"/>
    <row r="1922"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3" ht="15" customHeight="1" x14ac:dyDescent="0.2"/>
    <row r="1934" ht="15" customHeight="1" x14ac:dyDescent="0.2"/>
    <row r="1935"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0"/>
      <c r="C1945" s="470"/>
      <c r="D1945" s="470"/>
      <c r="E1945" s="470"/>
      <c r="F1945" s="470"/>
      <c r="G1945" s="470"/>
      <c r="H1945" s="470"/>
      <c r="I1945" s="470"/>
      <c r="J1945" s="470"/>
      <c r="K1945" s="470"/>
      <c r="L1945" s="470"/>
      <c r="M1945" s="470"/>
      <c r="N1945" s="470"/>
      <c r="O1945" s="470"/>
      <c r="P1945" s="470"/>
      <c r="Q1945" s="470"/>
      <c r="R1945" s="470"/>
      <c r="S1945" s="470"/>
      <c r="T1945" s="470"/>
      <c r="U1945" s="470"/>
      <c r="V1945" s="470"/>
      <c r="W1945" s="470"/>
      <c r="X1945" s="470"/>
      <c r="Y1945" s="470"/>
      <c r="Z1945" s="470"/>
      <c r="AA1945" s="470"/>
      <c r="AB1945" s="470"/>
      <c r="AC1945" s="470"/>
      <c r="AD1945" s="470"/>
      <c r="AE1945" s="470"/>
      <c r="AF1945" s="470"/>
      <c r="AG1945" s="470"/>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4" ht="15" customHeight="1" x14ac:dyDescent="0.2"/>
    <row r="1985" ht="15" customHeight="1" x14ac:dyDescent="0.2"/>
    <row r="1986" ht="15" customHeight="1" x14ac:dyDescent="0.2"/>
    <row r="1988"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4" ht="15" customHeight="1" x14ac:dyDescent="0.2"/>
    <row r="2006" ht="15" customHeight="1" x14ac:dyDescent="0.2"/>
    <row r="2008" ht="15" customHeight="1" x14ac:dyDescent="0.2"/>
    <row r="2009"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0"/>
      <c r="C2031" s="470"/>
      <c r="D2031" s="470"/>
      <c r="E2031" s="470"/>
      <c r="F2031" s="470"/>
      <c r="G2031" s="470"/>
      <c r="H2031" s="470"/>
      <c r="I2031" s="470"/>
      <c r="J2031" s="470"/>
      <c r="K2031" s="470"/>
      <c r="L2031" s="470"/>
      <c r="M2031" s="470"/>
      <c r="N2031" s="470"/>
      <c r="O2031" s="470"/>
      <c r="P2031" s="470"/>
      <c r="Q2031" s="470"/>
      <c r="R2031" s="470"/>
      <c r="S2031" s="470"/>
      <c r="T2031" s="470"/>
      <c r="U2031" s="470"/>
      <c r="V2031" s="470"/>
      <c r="W2031" s="470"/>
      <c r="X2031" s="470"/>
      <c r="Y2031" s="470"/>
      <c r="Z2031" s="470"/>
      <c r="AA2031" s="470"/>
      <c r="AB2031" s="470"/>
      <c r="AC2031" s="470"/>
      <c r="AD2031" s="470"/>
      <c r="AE2031" s="470"/>
      <c r="AF2031" s="470"/>
      <c r="AG2031" s="470"/>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7" ht="15" customHeight="1" x14ac:dyDescent="0.2"/>
    <row r="2108"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1" ht="15" customHeight="1" x14ac:dyDescent="0.2"/>
    <row r="2133" ht="15" customHeight="1" x14ac:dyDescent="0.2"/>
    <row r="2134"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8" spans="2:33" ht="15" customHeight="1" x14ac:dyDescent="0.2"/>
    <row r="2151" spans="2:33" ht="15" customHeight="1" x14ac:dyDescent="0.2"/>
    <row r="2152" spans="2:33" ht="15" customHeight="1" x14ac:dyDescent="0.2"/>
    <row r="2153" spans="2:33" ht="15" customHeight="1" x14ac:dyDescent="0.2">
      <c r="B2153" s="470"/>
      <c r="C2153" s="470"/>
      <c r="D2153" s="470"/>
      <c r="E2153" s="470"/>
      <c r="F2153" s="470"/>
      <c r="G2153" s="470"/>
      <c r="H2153" s="470"/>
      <c r="I2153" s="470"/>
      <c r="J2153" s="470"/>
      <c r="K2153" s="470"/>
      <c r="L2153" s="470"/>
      <c r="M2153" s="470"/>
      <c r="N2153" s="470"/>
      <c r="O2153" s="470"/>
      <c r="P2153" s="470"/>
      <c r="Q2153" s="470"/>
      <c r="R2153" s="470"/>
      <c r="S2153" s="470"/>
      <c r="T2153" s="470"/>
      <c r="U2153" s="470"/>
      <c r="V2153" s="470"/>
      <c r="W2153" s="470"/>
      <c r="X2153" s="470"/>
      <c r="Y2153" s="470"/>
      <c r="Z2153" s="470"/>
      <c r="AA2153" s="470"/>
      <c r="AB2153" s="470"/>
      <c r="AC2153" s="470"/>
      <c r="AD2153" s="470"/>
      <c r="AE2153" s="470"/>
      <c r="AF2153" s="470"/>
      <c r="AG2153" s="470"/>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60" ht="15" customHeight="1" x14ac:dyDescent="0.2"/>
    <row r="2261" ht="15" customHeight="1" x14ac:dyDescent="0.2"/>
    <row r="2262" ht="15" customHeight="1" x14ac:dyDescent="0.2"/>
    <row r="2264" ht="15" customHeight="1" x14ac:dyDescent="0.2"/>
    <row r="2266" ht="15" customHeight="1" x14ac:dyDescent="0.2"/>
    <row r="2267" ht="15" customHeight="1" x14ac:dyDescent="0.2"/>
    <row r="2268" ht="15" customHeight="1" x14ac:dyDescent="0.2"/>
    <row r="2269" ht="15" customHeight="1" x14ac:dyDescent="0.2"/>
    <row r="2271"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2" ht="15" customHeight="1" x14ac:dyDescent="0.2"/>
    <row r="2284" ht="15" customHeight="1" x14ac:dyDescent="0.2"/>
    <row r="2285" ht="15" customHeight="1" x14ac:dyDescent="0.2"/>
    <row r="2286"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301" ht="15" customHeight="1" x14ac:dyDescent="0.2"/>
    <row r="2302" ht="15" customHeight="1" x14ac:dyDescent="0.2"/>
    <row r="2303"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0"/>
      <c r="C2317" s="470"/>
      <c r="D2317" s="470"/>
      <c r="E2317" s="470"/>
      <c r="F2317" s="470"/>
      <c r="G2317" s="470"/>
      <c r="H2317" s="470"/>
      <c r="I2317" s="470"/>
      <c r="J2317" s="470"/>
      <c r="K2317" s="470"/>
      <c r="L2317" s="470"/>
      <c r="M2317" s="470"/>
      <c r="N2317" s="470"/>
      <c r="O2317" s="470"/>
      <c r="P2317" s="470"/>
      <c r="Q2317" s="470"/>
      <c r="R2317" s="470"/>
      <c r="S2317" s="470"/>
      <c r="T2317" s="470"/>
      <c r="U2317" s="470"/>
      <c r="V2317" s="470"/>
      <c r="W2317" s="470"/>
      <c r="X2317" s="470"/>
      <c r="Y2317" s="470"/>
      <c r="Z2317" s="470"/>
      <c r="AA2317" s="470"/>
      <c r="AB2317" s="470"/>
      <c r="AC2317" s="470"/>
      <c r="AD2317" s="470"/>
      <c r="AE2317" s="470"/>
      <c r="AF2317" s="470"/>
      <c r="AG2317" s="470"/>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0"/>
      <c r="C2419" s="470"/>
      <c r="D2419" s="470"/>
      <c r="E2419" s="470"/>
      <c r="F2419" s="470"/>
      <c r="G2419" s="470"/>
      <c r="H2419" s="470"/>
      <c r="I2419" s="470"/>
      <c r="J2419" s="470"/>
      <c r="K2419" s="470"/>
      <c r="L2419" s="470"/>
      <c r="M2419" s="470"/>
      <c r="N2419" s="470"/>
      <c r="O2419" s="470"/>
      <c r="P2419" s="470"/>
      <c r="Q2419" s="470"/>
      <c r="R2419" s="470"/>
      <c r="S2419" s="470"/>
      <c r="T2419" s="470"/>
      <c r="U2419" s="470"/>
      <c r="V2419" s="470"/>
      <c r="W2419" s="470"/>
      <c r="X2419" s="470"/>
      <c r="Y2419" s="470"/>
      <c r="Z2419" s="470"/>
      <c r="AA2419" s="470"/>
      <c r="AB2419" s="470"/>
      <c r="AC2419" s="470"/>
      <c r="AD2419" s="470"/>
      <c r="AE2419" s="470"/>
      <c r="AF2419" s="470"/>
      <c r="AG2419" s="470"/>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7" ht="15" customHeight="1" x14ac:dyDescent="0.2"/>
    <row r="2459" ht="15" customHeight="1" x14ac:dyDescent="0.2"/>
    <row r="2461" ht="15" customHeight="1" x14ac:dyDescent="0.2"/>
    <row r="2462" ht="15" customHeight="1" x14ac:dyDescent="0.2"/>
    <row r="2463" ht="15" customHeight="1" x14ac:dyDescent="0.2"/>
    <row r="2464" ht="15" customHeight="1" x14ac:dyDescent="0.2"/>
    <row r="2465"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6" ht="15" customHeight="1" x14ac:dyDescent="0.2"/>
    <row r="2488" ht="15" customHeight="1" x14ac:dyDescent="0.2"/>
    <row r="2489" ht="15" customHeight="1" x14ac:dyDescent="0.2"/>
    <row r="2490" ht="15" customHeight="1" x14ac:dyDescent="0.2"/>
    <row r="2491" ht="15" customHeight="1" x14ac:dyDescent="0.2"/>
    <row r="2492" ht="15" customHeight="1" x14ac:dyDescent="0.2"/>
    <row r="2495" ht="15" customHeight="1" x14ac:dyDescent="0.2"/>
    <row r="2496"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0"/>
      <c r="C2509" s="470"/>
      <c r="D2509" s="470"/>
      <c r="E2509" s="470"/>
      <c r="F2509" s="470"/>
      <c r="G2509" s="470"/>
      <c r="H2509" s="470"/>
      <c r="I2509" s="470"/>
      <c r="J2509" s="470"/>
      <c r="K2509" s="470"/>
      <c r="L2509" s="470"/>
      <c r="M2509" s="470"/>
      <c r="N2509" s="470"/>
      <c r="O2509" s="470"/>
      <c r="P2509" s="470"/>
      <c r="Q2509" s="470"/>
      <c r="R2509" s="470"/>
      <c r="S2509" s="470"/>
      <c r="T2509" s="470"/>
      <c r="U2509" s="470"/>
      <c r="V2509" s="470"/>
      <c r="W2509" s="470"/>
      <c r="X2509" s="470"/>
      <c r="Y2509" s="470"/>
      <c r="Z2509" s="470"/>
      <c r="AA2509" s="470"/>
      <c r="AB2509" s="470"/>
      <c r="AC2509" s="470"/>
      <c r="AD2509" s="470"/>
      <c r="AE2509" s="470"/>
      <c r="AF2509" s="470"/>
      <c r="AG2509" s="470"/>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5" ht="15" customHeight="1" x14ac:dyDescent="0.2"/>
    <row r="2576" ht="15" customHeight="1" x14ac:dyDescent="0.2"/>
    <row r="2577" ht="15" customHeight="1" x14ac:dyDescent="0.2"/>
    <row r="2578" ht="15" customHeight="1" x14ac:dyDescent="0.2"/>
    <row r="2579"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5" spans="2:33" ht="15" customHeight="1" x14ac:dyDescent="0.2"/>
    <row r="2596" spans="2:33" ht="15" customHeight="1" x14ac:dyDescent="0.2"/>
    <row r="2597" spans="2:33" ht="15" customHeight="1" x14ac:dyDescent="0.2"/>
    <row r="2598" spans="2:33" ht="15" customHeight="1" x14ac:dyDescent="0.2">
      <c r="B2598" s="470"/>
      <c r="C2598" s="470"/>
      <c r="D2598" s="470"/>
      <c r="E2598" s="470"/>
      <c r="F2598" s="470"/>
      <c r="G2598" s="470"/>
      <c r="H2598" s="470"/>
      <c r="I2598" s="470"/>
      <c r="J2598" s="470"/>
      <c r="K2598" s="470"/>
      <c r="L2598" s="470"/>
      <c r="M2598" s="470"/>
      <c r="N2598" s="470"/>
      <c r="O2598" s="470"/>
      <c r="P2598" s="470"/>
      <c r="Q2598" s="470"/>
      <c r="R2598" s="470"/>
      <c r="S2598" s="470"/>
      <c r="T2598" s="470"/>
      <c r="U2598" s="470"/>
      <c r="V2598" s="470"/>
      <c r="W2598" s="470"/>
      <c r="X2598" s="470"/>
      <c r="Y2598" s="470"/>
      <c r="Z2598" s="470"/>
      <c r="AA2598" s="470"/>
      <c r="AB2598" s="470"/>
      <c r="AC2598" s="470"/>
      <c r="AD2598" s="470"/>
      <c r="AE2598" s="470"/>
      <c r="AF2598" s="470"/>
      <c r="AG2598" s="470"/>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0"/>
      <c r="C2719" s="470"/>
      <c r="D2719" s="470"/>
      <c r="E2719" s="470"/>
      <c r="F2719" s="470"/>
      <c r="G2719" s="470"/>
      <c r="H2719" s="470"/>
      <c r="I2719" s="470"/>
      <c r="J2719" s="470"/>
      <c r="K2719" s="470"/>
      <c r="L2719" s="470"/>
      <c r="M2719" s="470"/>
      <c r="N2719" s="470"/>
      <c r="O2719" s="470"/>
      <c r="P2719" s="470"/>
      <c r="Q2719" s="470"/>
      <c r="R2719" s="470"/>
      <c r="S2719" s="470"/>
      <c r="T2719" s="470"/>
      <c r="U2719" s="470"/>
      <c r="V2719" s="470"/>
      <c r="W2719" s="470"/>
      <c r="X2719" s="470"/>
      <c r="Y2719" s="470"/>
      <c r="Z2719" s="470"/>
      <c r="AA2719" s="470"/>
      <c r="AB2719" s="470"/>
      <c r="AC2719" s="470"/>
      <c r="AD2719" s="470"/>
      <c r="AE2719" s="470"/>
      <c r="AF2719" s="470"/>
      <c r="AG2719" s="470"/>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8" ht="15" customHeight="1" x14ac:dyDescent="0.2"/>
    <row r="2789" ht="15" customHeight="1" x14ac:dyDescent="0.2"/>
    <row r="2790" ht="15" customHeight="1" x14ac:dyDescent="0.2"/>
    <row r="2791"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4" ht="15" customHeight="1" x14ac:dyDescent="0.2"/>
    <row r="2805" ht="15" customHeight="1" x14ac:dyDescent="0.2"/>
    <row r="2806" ht="15" customHeight="1" x14ac:dyDescent="0.2"/>
    <row r="2807"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5" ht="15" customHeight="1" x14ac:dyDescent="0.2"/>
    <row r="2826" ht="15" customHeight="1" x14ac:dyDescent="0.2"/>
    <row r="2827" ht="15" customHeight="1" x14ac:dyDescent="0.2"/>
    <row r="2828"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0"/>
      <c r="C2837" s="470"/>
      <c r="D2837" s="470"/>
      <c r="E2837" s="470"/>
      <c r="F2837" s="470"/>
      <c r="G2837" s="470"/>
      <c r="H2837" s="470"/>
      <c r="I2837" s="470"/>
      <c r="J2837" s="470"/>
      <c r="K2837" s="470"/>
      <c r="L2837" s="470"/>
      <c r="M2837" s="470"/>
      <c r="N2837" s="470"/>
      <c r="O2837" s="470"/>
      <c r="P2837" s="470"/>
      <c r="Q2837" s="470"/>
      <c r="R2837" s="470"/>
      <c r="S2837" s="470"/>
      <c r="T2837" s="470"/>
      <c r="U2837" s="470"/>
      <c r="V2837" s="470"/>
      <c r="W2837" s="470"/>
      <c r="X2837" s="470"/>
      <c r="Y2837" s="470"/>
      <c r="Z2837" s="470"/>
      <c r="AA2837" s="470"/>
      <c r="AB2837" s="470"/>
      <c r="AC2837" s="470"/>
      <c r="AD2837" s="470"/>
      <c r="AE2837" s="470"/>
      <c r="AF2837" s="470"/>
      <c r="AG2837" s="470"/>
    </row>
    <row r="2838" spans="2:33" ht="15" customHeight="1" x14ac:dyDescent="0.2"/>
    <row r="2839" spans="2:33" ht="15" customHeight="1" x14ac:dyDescent="0.2"/>
    <row r="2840" spans="2:33" ht="15" customHeight="1" x14ac:dyDescent="0.2"/>
    <row r="2841" spans="2:33" ht="15" customHeight="1" x14ac:dyDescent="0.2"/>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109375" defaultRowHeight="15" customHeight="1" x14ac:dyDescent="0.2"/>
  <cols>
    <col min="1" max="1" width="21.2851562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2">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2">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2">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2">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2">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2">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2">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2">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2">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2">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2">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2">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2">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x14ac:dyDescent="0.2">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x14ac:dyDescent="0.2">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x14ac:dyDescent="0.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2">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2">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x14ac:dyDescent="0.2">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x14ac:dyDescent="0.2">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x14ac:dyDescent="0.2">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x14ac:dyDescent="0.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612</v>
      </c>
      <c r="AG40" s="38"/>
    </row>
    <row r="41" spans="1:33" ht="12" x14ac:dyDescent="0.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2">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2">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x14ac:dyDescent="0.2">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x14ac:dyDescent="0.2">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x14ac:dyDescent="0.2">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x14ac:dyDescent="0.2">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x14ac:dyDescent="0.2">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x14ac:dyDescent="0.2">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2">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2">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65" t="s">
        <v>644</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2">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2">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2">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2">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2">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2">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2">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2">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x14ac:dyDescent="0.2">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2">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2">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2">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2">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2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2">
      <c r="B72" s="59" t="s">
        <v>555</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x14ac:dyDescent="0.2">
      <c r="B73" s="38" t="s">
        <v>645</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2">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2">
      <c r="B75" s="38" t="s">
        <v>538</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2">
      <c r="B76" s="38" t="s">
        <v>646</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2">
      <c r="B77" s="38" t="s">
        <v>539</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2">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2">
      <c r="B80" s="38" t="s">
        <v>540</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2">
      <c r="B81" s="38" t="s">
        <v>541</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2">
      <c r="B82" s="38" t="s">
        <v>647</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2">
      <c r="B83" s="38" t="s">
        <v>543</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2">
      <c r="B84" s="38" t="s">
        <v>544</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2">
      <c r="B85" s="38" t="s">
        <v>545</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2">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2">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2">
      <c r="B88" s="38" t="s">
        <v>546</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2">
      <c r="B89" s="38" t="s">
        <v>547</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2">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2">
      <c r="B91" s="38" t="s">
        <v>548</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2">
      <c r="B92" s="38" t="s">
        <v>549</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2">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2">
      <c r="B94" s="38" t="s">
        <v>550</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2">
      <c r="B95" s="38" t="s">
        <v>551</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2">
      <c r="B96" s="38" t="s">
        <v>552</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553</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554</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648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649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373</v>
      </c>
      <c r="B10" s="54" t="s">
        <v>117</v>
      </c>
      <c r="AG10" s="51" t="s">
        <v>616</v>
      </c>
    </row>
    <row r="11" spans="1:33" ht="15" customHeight="1" x14ac:dyDescent="0.2">
      <c r="B11" s="53" t="s">
        <v>118</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
      <c r="B15" s="46" t="s">
        <v>120</v>
      </c>
    </row>
    <row r="16" spans="1:33" ht="15" customHeight="1" x14ac:dyDescent="0.2"/>
    <row r="17" spans="1:33" ht="15" customHeight="1" x14ac:dyDescent="0.2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2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2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2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2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2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612</v>
      </c>
    </row>
    <row r="24" spans="1:33" ht="15" customHeight="1" x14ac:dyDescent="0.2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2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612</v>
      </c>
    </row>
    <row r="26" spans="1:33" ht="15" customHeight="1" x14ac:dyDescent="0.2">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2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2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2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x14ac:dyDescent="0.2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x14ac:dyDescent="0.2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2">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2">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x14ac:dyDescent="0.2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x14ac:dyDescent="0.25">
      <c r="B36"/>
      <c r="C36"/>
      <c r="D36"/>
      <c r="E36"/>
      <c r="F36"/>
      <c r="G36"/>
      <c r="H36"/>
      <c r="I36"/>
      <c r="J36"/>
      <c r="K36"/>
      <c r="L36"/>
      <c r="M36"/>
      <c r="N36"/>
      <c r="O36"/>
      <c r="P36"/>
      <c r="Q36"/>
      <c r="R36"/>
      <c r="S36"/>
      <c r="T36"/>
      <c r="U36"/>
      <c r="V36"/>
      <c r="W36"/>
      <c r="X36"/>
      <c r="Y36"/>
      <c r="Z36"/>
      <c r="AA36"/>
      <c r="AB36"/>
      <c r="AC36"/>
      <c r="AD36"/>
      <c r="AE36"/>
      <c r="AF36"/>
      <c r="AG36"/>
    </row>
    <row r="37" spans="1:33" x14ac:dyDescent="0.2">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x14ac:dyDescent="0.25">
      <c r="B38"/>
      <c r="C38"/>
      <c r="D38"/>
      <c r="E38"/>
      <c r="F38"/>
      <c r="G38"/>
      <c r="H38"/>
      <c r="I38"/>
      <c r="J38"/>
      <c r="K38"/>
      <c r="L38"/>
      <c r="M38"/>
      <c r="N38"/>
      <c r="O38"/>
      <c r="P38"/>
      <c r="Q38"/>
      <c r="R38"/>
      <c r="S38"/>
      <c r="T38"/>
      <c r="U38"/>
      <c r="V38"/>
      <c r="W38"/>
      <c r="X38"/>
      <c r="Y38"/>
      <c r="Z38"/>
      <c r="AA38"/>
      <c r="AB38"/>
      <c r="AC38"/>
      <c r="AD38"/>
      <c r="AE38"/>
      <c r="AF38"/>
      <c r="AG38"/>
    </row>
    <row r="39" spans="1:33" ht="15" x14ac:dyDescent="0.25">
      <c r="B39" s="46" t="s">
        <v>135</v>
      </c>
      <c r="C39"/>
      <c r="D39"/>
      <c r="E39"/>
      <c r="F39"/>
      <c r="G39"/>
      <c r="H39"/>
      <c r="I39"/>
      <c r="J39"/>
      <c r="K39"/>
      <c r="L39"/>
      <c r="M39"/>
      <c r="N39"/>
      <c r="O39"/>
      <c r="P39"/>
      <c r="Q39"/>
      <c r="R39"/>
      <c r="S39"/>
      <c r="T39"/>
      <c r="U39"/>
      <c r="V39"/>
      <c r="W39"/>
      <c r="X39"/>
      <c r="Y39"/>
      <c r="Z39"/>
      <c r="AA39"/>
      <c r="AB39"/>
      <c r="AC39"/>
      <c r="AD39"/>
      <c r="AE39"/>
      <c r="AF39"/>
      <c r="AG39"/>
    </row>
    <row r="40" spans="1:33" ht="15" x14ac:dyDescent="0.2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x14ac:dyDescent="0.2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x14ac:dyDescent="0.2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x14ac:dyDescent="0.2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x14ac:dyDescent="0.2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x14ac:dyDescent="0.2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2">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x14ac:dyDescent="0.2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2">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2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2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2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2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2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2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2">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2">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2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2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x14ac:dyDescent="0.2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2">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2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2">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25">
      <c r="B72" s="46" t="s">
        <v>625</v>
      </c>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2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2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2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2">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25">
      <c r="B78" s="46" t="s">
        <v>155</v>
      </c>
      <c r="C78"/>
      <c r="D78"/>
      <c r="E78"/>
      <c r="F78"/>
      <c r="G78"/>
      <c r="H78"/>
      <c r="I78"/>
      <c r="J78"/>
      <c r="K78"/>
      <c r="L78"/>
      <c r="M78"/>
      <c r="N78"/>
      <c r="O78"/>
      <c r="P78"/>
      <c r="Q78"/>
      <c r="R78"/>
      <c r="S78"/>
      <c r="T78"/>
      <c r="U78"/>
      <c r="V78"/>
      <c r="W78"/>
      <c r="X78"/>
      <c r="Y78"/>
      <c r="Z78"/>
      <c r="AA78"/>
      <c r="AB78"/>
      <c r="AC78"/>
      <c r="AD78"/>
      <c r="AE78"/>
      <c r="AF78"/>
      <c r="AG78"/>
    </row>
    <row r="79" spans="1:33" ht="15" x14ac:dyDescent="0.2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2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x14ac:dyDescent="0.2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2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2">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2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2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25">
      <c r="B86" s="46" t="s">
        <v>625</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2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2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2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2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2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x14ac:dyDescent="0.2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2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2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2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2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25"/>
    <row r="100" spans="1:33" ht="15" customHeight="1" x14ac:dyDescent="0.2">
      <c r="B100" s="39" t="s">
        <v>567</v>
      </c>
    </row>
    <row r="101" spans="1:33" x14ac:dyDescent="0.2">
      <c r="B101" s="38" t="s">
        <v>556</v>
      </c>
    </row>
    <row r="102" spans="1:33" x14ac:dyDescent="0.2">
      <c r="B102" s="38" t="s">
        <v>557</v>
      </c>
    </row>
    <row r="103" spans="1:33" ht="15" customHeight="1" x14ac:dyDescent="0.2">
      <c r="B103" s="38" t="s">
        <v>558</v>
      </c>
    </row>
    <row r="104" spans="1:33" ht="15" customHeight="1" x14ac:dyDescent="0.2">
      <c r="B104" s="38" t="s">
        <v>559</v>
      </c>
    </row>
    <row r="105" spans="1:33" ht="15" customHeight="1" x14ac:dyDescent="0.2">
      <c r="B105" s="38" t="s">
        <v>560</v>
      </c>
    </row>
    <row r="106" spans="1:33" ht="15" customHeight="1" x14ac:dyDescent="0.2">
      <c r="B106" s="38" t="s">
        <v>561</v>
      </c>
    </row>
    <row r="107" spans="1:33" ht="15" customHeight="1" x14ac:dyDescent="0.2">
      <c r="B107" s="38" t="s">
        <v>164</v>
      </c>
    </row>
    <row r="108" spans="1:33" ht="15" customHeight="1" x14ac:dyDescent="0.2">
      <c r="B108" s="38" t="s">
        <v>562</v>
      </c>
    </row>
    <row r="109" spans="1:33" ht="15" customHeight="1" x14ac:dyDescent="0.2">
      <c r="B109" s="38" t="s">
        <v>76</v>
      </c>
    </row>
    <row r="110" spans="1:33" ht="15" customHeight="1" x14ac:dyDescent="0.2">
      <c r="B110" s="38" t="s">
        <v>77</v>
      </c>
    </row>
    <row r="111" spans="1:33" ht="15" customHeight="1" x14ac:dyDescent="0.2">
      <c r="B111" s="38" t="s">
        <v>563</v>
      </c>
    </row>
    <row r="112" spans="1:33" ht="15" customHeight="1" x14ac:dyDescent="0.2">
      <c r="B112" s="471" t="s">
        <v>568</v>
      </c>
      <c r="C112" s="470"/>
      <c r="D112" s="470"/>
      <c r="E112" s="470"/>
      <c r="F112" s="470"/>
      <c r="G112" s="470"/>
      <c r="H112" s="470"/>
      <c r="I112" s="470"/>
      <c r="J112" s="470"/>
      <c r="K112" s="470"/>
      <c r="L112" s="470"/>
      <c r="M112" s="470"/>
      <c r="N112" s="470"/>
      <c r="O112" s="470"/>
      <c r="P112" s="470"/>
      <c r="Q112" s="470"/>
      <c r="R112" s="470"/>
      <c r="S112" s="470"/>
      <c r="T112" s="470"/>
      <c r="U112" s="470"/>
      <c r="V112" s="470"/>
      <c r="W112" s="470"/>
      <c r="X112" s="470"/>
      <c r="Y112" s="470"/>
      <c r="Z112" s="470"/>
      <c r="AA112" s="470"/>
      <c r="AB112" s="470"/>
      <c r="AC112" s="470"/>
      <c r="AD112" s="470"/>
      <c r="AE112" s="470"/>
      <c r="AF112" s="470"/>
      <c r="AG112" s="470"/>
    </row>
    <row r="113" spans="2:2" ht="15" customHeight="1" x14ac:dyDescent="0.2">
      <c r="B113" s="38" t="s">
        <v>564</v>
      </c>
    </row>
    <row r="114" spans="2:2" ht="15" customHeight="1" x14ac:dyDescent="0.2">
      <c r="B114" s="38" t="s">
        <v>565</v>
      </c>
    </row>
    <row r="115" spans="2:2" ht="15" customHeight="1" x14ac:dyDescent="0.2">
      <c r="B115" s="38" t="s">
        <v>566</v>
      </c>
    </row>
    <row r="116" spans="2:2" ht="15" customHeight="1" x14ac:dyDescent="0.2">
      <c r="B116" s="38" t="s">
        <v>165</v>
      </c>
    </row>
    <row r="117" spans="2:2" ht="15" customHeight="1" x14ac:dyDescent="0.2">
      <c r="B117" s="38" t="s">
        <v>553</v>
      </c>
    </row>
    <row r="118" spans="2:2" ht="15" customHeight="1" x14ac:dyDescent="0.2">
      <c r="B118" s="38" t="s">
        <v>554</v>
      </c>
    </row>
    <row r="119" spans="2:2" ht="15" customHeight="1" x14ac:dyDescent="0.2">
      <c r="B119" s="38" t="s">
        <v>624</v>
      </c>
    </row>
    <row r="120" spans="2:2" ht="15" customHeight="1" x14ac:dyDescent="0.2">
      <c r="B120" s="38" t="s">
        <v>623</v>
      </c>
    </row>
    <row r="121" spans="2:2" ht="15" customHeight="1" x14ac:dyDescent="0.2"/>
    <row r="122" spans="2:2" ht="15" customHeight="1" x14ac:dyDescent="0.2"/>
    <row r="123" spans="2:2" ht="15" customHeight="1" x14ac:dyDescent="0.2"/>
    <row r="124" spans="2:2" ht="15" customHeight="1" x14ac:dyDescent="0.2"/>
    <row r="125" spans="2:2" ht="15" customHeight="1" x14ac:dyDescent="0.2"/>
    <row r="126" spans="2:2" ht="15" customHeight="1" x14ac:dyDescent="0.2"/>
    <row r="127" spans="2:2" ht="15" customHeight="1" x14ac:dyDescent="0.2"/>
    <row r="128" spans="2:2"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0"/>
      <c r="C308" s="470"/>
      <c r="D308" s="470"/>
      <c r="E308" s="470"/>
      <c r="F308" s="470"/>
      <c r="G308" s="470"/>
      <c r="H308" s="470"/>
      <c r="I308" s="470"/>
      <c r="J308" s="470"/>
      <c r="K308" s="470"/>
      <c r="L308" s="470"/>
      <c r="M308" s="470"/>
      <c r="N308" s="470"/>
      <c r="O308" s="470"/>
      <c r="P308" s="470"/>
      <c r="Q308" s="470"/>
      <c r="R308" s="470"/>
      <c r="S308" s="470"/>
      <c r="T308" s="470"/>
      <c r="U308" s="470"/>
      <c r="V308" s="470"/>
      <c r="W308" s="470"/>
      <c r="X308" s="470"/>
      <c r="Y308" s="470"/>
      <c r="Z308" s="470"/>
      <c r="AA308" s="470"/>
      <c r="AB308" s="470"/>
      <c r="AC308" s="470"/>
      <c r="AD308" s="470"/>
      <c r="AE308" s="470"/>
      <c r="AF308" s="470"/>
      <c r="AG308" s="470"/>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0"/>
      <c r="C511" s="470"/>
      <c r="D511" s="470"/>
      <c r="E511" s="470"/>
      <c r="F511" s="470"/>
      <c r="G511" s="470"/>
      <c r="H511" s="470"/>
      <c r="I511" s="470"/>
      <c r="J511" s="470"/>
      <c r="K511" s="470"/>
      <c r="L511" s="470"/>
      <c r="M511" s="470"/>
      <c r="N511" s="470"/>
      <c r="O511" s="470"/>
      <c r="P511" s="470"/>
      <c r="Q511" s="470"/>
      <c r="R511" s="470"/>
      <c r="S511" s="470"/>
      <c r="T511" s="470"/>
      <c r="U511" s="470"/>
      <c r="V511" s="470"/>
      <c r="W511" s="470"/>
      <c r="X511" s="470"/>
      <c r="Y511" s="470"/>
      <c r="Z511" s="470"/>
      <c r="AA511" s="470"/>
      <c r="AB511" s="470"/>
      <c r="AC511" s="470"/>
      <c r="AD511" s="470"/>
      <c r="AE511" s="470"/>
      <c r="AF511" s="470"/>
      <c r="AG511" s="470"/>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0"/>
      <c r="C712" s="470"/>
      <c r="D712" s="470"/>
      <c r="E712" s="470"/>
      <c r="F712" s="470"/>
      <c r="G712" s="470"/>
      <c r="H712" s="470"/>
      <c r="I712" s="470"/>
      <c r="J712" s="470"/>
      <c r="K712" s="470"/>
      <c r="L712" s="470"/>
      <c r="M712" s="470"/>
      <c r="N712" s="470"/>
      <c r="O712" s="470"/>
      <c r="P712" s="470"/>
      <c r="Q712" s="470"/>
      <c r="R712" s="470"/>
      <c r="S712" s="470"/>
      <c r="T712" s="470"/>
      <c r="U712" s="470"/>
      <c r="V712" s="470"/>
      <c r="W712" s="470"/>
      <c r="X712" s="470"/>
      <c r="Y712" s="470"/>
      <c r="Z712" s="470"/>
      <c r="AA712" s="470"/>
      <c r="AB712" s="470"/>
      <c r="AC712" s="470"/>
      <c r="AD712" s="470"/>
      <c r="AE712" s="470"/>
      <c r="AF712" s="470"/>
      <c r="AG712" s="470"/>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0"/>
      <c r="C887" s="470"/>
      <c r="D887" s="470"/>
      <c r="E887" s="470"/>
      <c r="F887" s="470"/>
      <c r="G887" s="470"/>
      <c r="H887" s="470"/>
      <c r="I887" s="470"/>
      <c r="J887" s="470"/>
      <c r="K887" s="470"/>
      <c r="L887" s="470"/>
      <c r="M887" s="470"/>
      <c r="N887" s="470"/>
      <c r="O887" s="470"/>
      <c r="P887" s="470"/>
      <c r="Q887" s="470"/>
      <c r="R887" s="470"/>
      <c r="S887" s="470"/>
      <c r="T887" s="470"/>
      <c r="U887" s="470"/>
      <c r="V887" s="470"/>
      <c r="W887" s="470"/>
      <c r="X887" s="470"/>
      <c r="Y887" s="470"/>
      <c r="Z887" s="470"/>
      <c r="AA887" s="470"/>
      <c r="AB887" s="470"/>
      <c r="AC887" s="470"/>
      <c r="AD887" s="470"/>
      <c r="AE887" s="470"/>
      <c r="AF887" s="470"/>
      <c r="AG887" s="470"/>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0"/>
      <c r="C1100" s="470"/>
      <c r="D1100" s="470"/>
      <c r="E1100" s="470"/>
      <c r="F1100" s="470"/>
      <c r="G1100" s="470"/>
      <c r="H1100" s="470"/>
      <c r="I1100" s="470"/>
      <c r="J1100" s="470"/>
      <c r="K1100" s="470"/>
      <c r="L1100" s="470"/>
      <c r="M1100" s="470"/>
      <c r="N1100" s="470"/>
      <c r="O1100" s="470"/>
      <c r="P1100" s="470"/>
      <c r="Q1100" s="470"/>
      <c r="R1100" s="470"/>
      <c r="S1100" s="470"/>
      <c r="T1100" s="470"/>
      <c r="U1100" s="470"/>
      <c r="V1100" s="470"/>
      <c r="W1100" s="470"/>
      <c r="X1100" s="470"/>
      <c r="Y1100" s="470"/>
      <c r="Z1100" s="470"/>
      <c r="AA1100" s="470"/>
      <c r="AB1100" s="470"/>
      <c r="AC1100" s="470"/>
      <c r="AD1100" s="470"/>
      <c r="AE1100" s="470"/>
      <c r="AF1100" s="470"/>
      <c r="AG1100" s="470"/>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0"/>
      <c r="C1227" s="470"/>
      <c r="D1227" s="470"/>
      <c r="E1227" s="470"/>
      <c r="F1227" s="470"/>
      <c r="G1227" s="470"/>
      <c r="H1227" s="470"/>
      <c r="I1227" s="470"/>
      <c r="J1227" s="470"/>
      <c r="K1227" s="470"/>
      <c r="L1227" s="470"/>
      <c r="M1227" s="470"/>
      <c r="N1227" s="470"/>
      <c r="O1227" s="470"/>
      <c r="P1227" s="470"/>
      <c r="Q1227" s="470"/>
      <c r="R1227" s="470"/>
      <c r="S1227" s="470"/>
      <c r="T1227" s="470"/>
      <c r="U1227" s="470"/>
      <c r="V1227" s="470"/>
      <c r="W1227" s="470"/>
      <c r="X1227" s="470"/>
      <c r="Y1227" s="470"/>
      <c r="Z1227" s="470"/>
      <c r="AA1227" s="470"/>
      <c r="AB1227" s="470"/>
      <c r="AC1227" s="470"/>
      <c r="AD1227" s="470"/>
      <c r="AE1227" s="470"/>
      <c r="AF1227" s="470"/>
      <c r="AG1227" s="470"/>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0"/>
      <c r="C1390" s="470"/>
      <c r="D1390" s="470"/>
      <c r="E1390" s="470"/>
      <c r="F1390" s="470"/>
      <c r="G1390" s="470"/>
      <c r="H1390" s="470"/>
      <c r="I1390" s="470"/>
      <c r="J1390" s="470"/>
      <c r="K1390" s="470"/>
      <c r="L1390" s="470"/>
      <c r="M1390" s="470"/>
      <c r="N1390" s="470"/>
      <c r="O1390" s="470"/>
      <c r="P1390" s="470"/>
      <c r="Q1390" s="470"/>
      <c r="R1390" s="470"/>
      <c r="S1390" s="470"/>
      <c r="T1390" s="470"/>
      <c r="U1390" s="470"/>
      <c r="V1390" s="470"/>
      <c r="W1390" s="470"/>
      <c r="X1390" s="470"/>
      <c r="Y1390" s="470"/>
      <c r="Z1390" s="470"/>
      <c r="AA1390" s="470"/>
      <c r="AB1390" s="470"/>
      <c r="AC1390" s="470"/>
      <c r="AD1390" s="470"/>
      <c r="AE1390" s="470"/>
      <c r="AF1390" s="470"/>
      <c r="AG1390" s="470"/>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0"/>
      <c r="C1502" s="470"/>
      <c r="D1502" s="470"/>
      <c r="E1502" s="470"/>
      <c r="F1502" s="470"/>
      <c r="G1502" s="470"/>
      <c r="H1502" s="470"/>
      <c r="I1502" s="470"/>
      <c r="J1502" s="470"/>
      <c r="K1502" s="470"/>
      <c r="L1502" s="470"/>
      <c r="M1502" s="470"/>
      <c r="N1502" s="470"/>
      <c r="O1502" s="470"/>
      <c r="P1502" s="470"/>
      <c r="Q1502" s="470"/>
      <c r="R1502" s="470"/>
      <c r="S1502" s="470"/>
      <c r="T1502" s="470"/>
      <c r="U1502" s="470"/>
      <c r="V1502" s="470"/>
      <c r="W1502" s="470"/>
      <c r="X1502" s="470"/>
      <c r="Y1502" s="470"/>
      <c r="Z1502" s="470"/>
      <c r="AA1502" s="470"/>
      <c r="AB1502" s="470"/>
      <c r="AC1502" s="470"/>
      <c r="AD1502" s="470"/>
      <c r="AE1502" s="470"/>
      <c r="AF1502" s="470"/>
      <c r="AG1502" s="470"/>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0"/>
      <c r="C1604" s="470"/>
      <c r="D1604" s="470"/>
      <c r="E1604" s="470"/>
      <c r="F1604" s="470"/>
      <c r="G1604" s="470"/>
      <c r="H1604" s="470"/>
      <c r="I1604" s="470"/>
      <c r="J1604" s="470"/>
      <c r="K1604" s="470"/>
      <c r="L1604" s="470"/>
      <c r="M1604" s="470"/>
      <c r="N1604" s="470"/>
      <c r="O1604" s="470"/>
      <c r="P1604" s="470"/>
      <c r="Q1604" s="470"/>
      <c r="R1604" s="470"/>
      <c r="S1604" s="470"/>
      <c r="T1604" s="470"/>
      <c r="U1604" s="470"/>
      <c r="V1604" s="470"/>
      <c r="W1604" s="470"/>
      <c r="X1604" s="470"/>
      <c r="Y1604" s="470"/>
      <c r="Z1604" s="470"/>
      <c r="AA1604" s="470"/>
      <c r="AB1604" s="470"/>
      <c r="AC1604" s="470"/>
      <c r="AD1604" s="470"/>
      <c r="AE1604" s="470"/>
      <c r="AF1604" s="470"/>
      <c r="AG1604" s="470"/>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0"/>
      <c r="C1698" s="470"/>
      <c r="D1698" s="470"/>
      <c r="E1698" s="470"/>
      <c r="F1698" s="470"/>
      <c r="G1698" s="470"/>
      <c r="H1698" s="470"/>
      <c r="I1698" s="470"/>
      <c r="J1698" s="470"/>
      <c r="K1698" s="470"/>
      <c r="L1698" s="470"/>
      <c r="M1698" s="470"/>
      <c r="N1698" s="470"/>
      <c r="O1698" s="470"/>
      <c r="P1698" s="470"/>
      <c r="Q1698" s="470"/>
      <c r="R1698" s="470"/>
      <c r="S1698" s="470"/>
      <c r="T1698" s="470"/>
      <c r="U1698" s="470"/>
      <c r="V1698" s="470"/>
      <c r="W1698" s="470"/>
      <c r="X1698" s="470"/>
      <c r="Y1698" s="470"/>
      <c r="Z1698" s="470"/>
      <c r="AA1698" s="470"/>
      <c r="AB1698" s="470"/>
      <c r="AC1698" s="470"/>
      <c r="AD1698" s="470"/>
      <c r="AE1698" s="470"/>
      <c r="AF1698" s="470"/>
      <c r="AG1698" s="470"/>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0"/>
      <c r="C1945" s="470"/>
      <c r="D1945" s="470"/>
      <c r="E1945" s="470"/>
      <c r="F1945" s="470"/>
      <c r="G1945" s="470"/>
      <c r="H1945" s="470"/>
      <c r="I1945" s="470"/>
      <c r="J1945" s="470"/>
      <c r="K1945" s="470"/>
      <c r="L1945" s="470"/>
      <c r="M1945" s="470"/>
      <c r="N1945" s="470"/>
      <c r="O1945" s="470"/>
      <c r="P1945" s="470"/>
      <c r="Q1945" s="470"/>
      <c r="R1945" s="470"/>
      <c r="S1945" s="470"/>
      <c r="T1945" s="470"/>
      <c r="U1945" s="470"/>
      <c r="V1945" s="470"/>
      <c r="W1945" s="470"/>
      <c r="X1945" s="470"/>
      <c r="Y1945" s="470"/>
      <c r="Z1945" s="470"/>
      <c r="AA1945" s="470"/>
      <c r="AB1945" s="470"/>
      <c r="AC1945" s="470"/>
      <c r="AD1945" s="470"/>
      <c r="AE1945" s="470"/>
      <c r="AF1945" s="470"/>
      <c r="AG1945" s="470"/>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0"/>
      <c r="C2031" s="470"/>
      <c r="D2031" s="470"/>
      <c r="E2031" s="470"/>
      <c r="F2031" s="470"/>
      <c r="G2031" s="470"/>
      <c r="H2031" s="470"/>
      <c r="I2031" s="470"/>
      <c r="J2031" s="470"/>
      <c r="K2031" s="470"/>
      <c r="L2031" s="470"/>
      <c r="M2031" s="470"/>
      <c r="N2031" s="470"/>
      <c r="O2031" s="470"/>
      <c r="P2031" s="470"/>
      <c r="Q2031" s="470"/>
      <c r="R2031" s="470"/>
      <c r="S2031" s="470"/>
      <c r="T2031" s="470"/>
      <c r="U2031" s="470"/>
      <c r="V2031" s="470"/>
      <c r="W2031" s="470"/>
      <c r="X2031" s="470"/>
      <c r="Y2031" s="470"/>
      <c r="Z2031" s="470"/>
      <c r="AA2031" s="470"/>
      <c r="AB2031" s="470"/>
      <c r="AC2031" s="470"/>
      <c r="AD2031" s="470"/>
      <c r="AE2031" s="470"/>
      <c r="AF2031" s="470"/>
      <c r="AG2031" s="470"/>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0"/>
      <c r="C2153" s="470"/>
      <c r="D2153" s="470"/>
      <c r="E2153" s="470"/>
      <c r="F2153" s="470"/>
      <c r="G2153" s="470"/>
      <c r="H2153" s="470"/>
      <c r="I2153" s="470"/>
      <c r="J2153" s="470"/>
      <c r="K2153" s="470"/>
      <c r="L2153" s="470"/>
      <c r="M2153" s="470"/>
      <c r="N2153" s="470"/>
      <c r="O2153" s="470"/>
      <c r="P2153" s="470"/>
      <c r="Q2153" s="470"/>
      <c r="R2153" s="470"/>
      <c r="S2153" s="470"/>
      <c r="T2153" s="470"/>
      <c r="U2153" s="470"/>
      <c r="V2153" s="470"/>
      <c r="W2153" s="470"/>
      <c r="X2153" s="470"/>
      <c r="Y2153" s="470"/>
      <c r="Z2153" s="470"/>
      <c r="AA2153" s="470"/>
      <c r="AB2153" s="470"/>
      <c r="AC2153" s="470"/>
      <c r="AD2153" s="470"/>
      <c r="AE2153" s="470"/>
      <c r="AF2153" s="470"/>
      <c r="AG2153" s="470"/>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0"/>
      <c r="C2317" s="470"/>
      <c r="D2317" s="470"/>
      <c r="E2317" s="470"/>
      <c r="F2317" s="470"/>
      <c r="G2317" s="470"/>
      <c r="H2317" s="470"/>
      <c r="I2317" s="470"/>
      <c r="J2317" s="470"/>
      <c r="K2317" s="470"/>
      <c r="L2317" s="470"/>
      <c r="M2317" s="470"/>
      <c r="N2317" s="470"/>
      <c r="O2317" s="470"/>
      <c r="P2317" s="470"/>
      <c r="Q2317" s="470"/>
      <c r="R2317" s="470"/>
      <c r="S2317" s="470"/>
      <c r="T2317" s="470"/>
      <c r="U2317" s="470"/>
      <c r="V2317" s="470"/>
      <c r="W2317" s="470"/>
      <c r="X2317" s="470"/>
      <c r="Y2317" s="470"/>
      <c r="Z2317" s="470"/>
      <c r="AA2317" s="470"/>
      <c r="AB2317" s="470"/>
      <c r="AC2317" s="470"/>
      <c r="AD2317" s="470"/>
      <c r="AE2317" s="470"/>
      <c r="AF2317" s="470"/>
      <c r="AG2317" s="470"/>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0"/>
      <c r="C2419" s="470"/>
      <c r="D2419" s="470"/>
      <c r="E2419" s="470"/>
      <c r="F2419" s="470"/>
      <c r="G2419" s="470"/>
      <c r="H2419" s="470"/>
      <c r="I2419" s="470"/>
      <c r="J2419" s="470"/>
      <c r="K2419" s="470"/>
      <c r="L2419" s="470"/>
      <c r="M2419" s="470"/>
      <c r="N2419" s="470"/>
      <c r="O2419" s="470"/>
      <c r="P2419" s="470"/>
      <c r="Q2419" s="470"/>
      <c r="R2419" s="470"/>
      <c r="S2419" s="470"/>
      <c r="T2419" s="470"/>
      <c r="U2419" s="470"/>
      <c r="V2419" s="470"/>
      <c r="W2419" s="470"/>
      <c r="X2419" s="470"/>
      <c r="Y2419" s="470"/>
      <c r="Z2419" s="470"/>
      <c r="AA2419" s="470"/>
      <c r="AB2419" s="470"/>
      <c r="AC2419" s="470"/>
      <c r="AD2419" s="470"/>
      <c r="AE2419" s="470"/>
      <c r="AF2419" s="470"/>
      <c r="AG2419" s="470"/>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0"/>
      <c r="C2509" s="470"/>
      <c r="D2509" s="470"/>
      <c r="E2509" s="470"/>
      <c r="F2509" s="470"/>
      <c r="G2509" s="470"/>
      <c r="H2509" s="470"/>
      <c r="I2509" s="470"/>
      <c r="J2509" s="470"/>
      <c r="K2509" s="470"/>
      <c r="L2509" s="470"/>
      <c r="M2509" s="470"/>
      <c r="N2509" s="470"/>
      <c r="O2509" s="470"/>
      <c r="P2509" s="470"/>
      <c r="Q2509" s="470"/>
      <c r="R2509" s="470"/>
      <c r="S2509" s="470"/>
      <c r="T2509" s="470"/>
      <c r="U2509" s="470"/>
      <c r="V2509" s="470"/>
      <c r="W2509" s="470"/>
      <c r="X2509" s="470"/>
      <c r="Y2509" s="470"/>
      <c r="Z2509" s="470"/>
      <c r="AA2509" s="470"/>
      <c r="AB2509" s="470"/>
      <c r="AC2509" s="470"/>
      <c r="AD2509" s="470"/>
      <c r="AE2509" s="470"/>
      <c r="AF2509" s="470"/>
      <c r="AG2509" s="470"/>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0"/>
      <c r="C2598" s="470"/>
      <c r="D2598" s="470"/>
      <c r="E2598" s="470"/>
      <c r="F2598" s="470"/>
      <c r="G2598" s="470"/>
      <c r="H2598" s="470"/>
      <c r="I2598" s="470"/>
      <c r="J2598" s="470"/>
      <c r="K2598" s="470"/>
      <c r="L2598" s="470"/>
      <c r="M2598" s="470"/>
      <c r="N2598" s="470"/>
      <c r="O2598" s="470"/>
      <c r="P2598" s="470"/>
      <c r="Q2598" s="470"/>
      <c r="R2598" s="470"/>
      <c r="S2598" s="470"/>
      <c r="T2598" s="470"/>
      <c r="U2598" s="470"/>
      <c r="V2598" s="470"/>
      <c r="W2598" s="470"/>
      <c r="X2598" s="470"/>
      <c r="Y2598" s="470"/>
      <c r="Z2598" s="470"/>
      <c r="AA2598" s="470"/>
      <c r="AB2598" s="470"/>
      <c r="AC2598" s="470"/>
      <c r="AD2598" s="470"/>
      <c r="AE2598" s="470"/>
      <c r="AF2598" s="470"/>
      <c r="AG2598" s="470"/>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0"/>
      <c r="C2719" s="470"/>
      <c r="D2719" s="470"/>
      <c r="E2719" s="470"/>
      <c r="F2719" s="470"/>
      <c r="G2719" s="470"/>
      <c r="H2719" s="470"/>
      <c r="I2719" s="470"/>
      <c r="J2719" s="470"/>
      <c r="K2719" s="470"/>
      <c r="L2719" s="470"/>
      <c r="M2719" s="470"/>
      <c r="N2719" s="470"/>
      <c r="O2719" s="470"/>
      <c r="P2719" s="470"/>
      <c r="Q2719" s="470"/>
      <c r="R2719" s="470"/>
      <c r="S2719" s="470"/>
      <c r="T2719" s="470"/>
      <c r="U2719" s="470"/>
      <c r="V2719" s="470"/>
      <c r="W2719" s="470"/>
      <c r="X2719" s="470"/>
      <c r="Y2719" s="470"/>
      <c r="Z2719" s="470"/>
      <c r="AA2719" s="470"/>
      <c r="AB2719" s="470"/>
      <c r="AC2719" s="470"/>
      <c r="AD2719" s="470"/>
      <c r="AE2719" s="470"/>
      <c r="AF2719" s="470"/>
      <c r="AG2719" s="470"/>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0"/>
      <c r="C2837" s="470"/>
      <c r="D2837" s="470"/>
      <c r="E2837" s="470"/>
      <c r="F2837" s="470"/>
      <c r="G2837" s="470"/>
      <c r="H2837" s="470"/>
      <c r="I2837" s="470"/>
      <c r="J2837" s="470"/>
      <c r="K2837" s="470"/>
      <c r="L2837" s="470"/>
      <c r="M2837" s="470"/>
      <c r="N2837" s="470"/>
      <c r="O2837" s="470"/>
      <c r="P2837" s="470"/>
      <c r="Q2837" s="470"/>
      <c r="R2837" s="470"/>
      <c r="S2837" s="470"/>
      <c r="T2837" s="470"/>
      <c r="U2837" s="470"/>
      <c r="V2837" s="470"/>
      <c r="W2837" s="470"/>
      <c r="X2837" s="470"/>
      <c r="Y2837" s="470"/>
      <c r="Z2837" s="470"/>
      <c r="AA2837" s="470"/>
      <c r="AB2837" s="470"/>
      <c r="AC2837" s="470"/>
      <c r="AD2837" s="470"/>
      <c r="AE2837" s="470"/>
      <c r="AF2837" s="470"/>
      <c r="AG2837" s="470"/>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BS-DoSpUEO</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2014-08-21T02:04:37Z</dcterms:created>
  <dcterms:modified xsi:type="dcterms:W3CDTF">2024-11-15T23:06:19Z</dcterms:modified>
</cp:coreProperties>
</file>