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Mary Francis Swint\Vensim\eps-us\InputData\fuels\PoFDCtAE\"/>
    </mc:Choice>
  </mc:AlternateContent>
  <xr:revisionPtr revIDLastSave="0" documentId="13_ncr:1_{A3080F3D-E11E-4DBB-BBED-152C18825466}" xr6:coauthVersionLast="47" xr6:coauthVersionMax="47" xr10:uidLastSave="{00000000-0000-0000-0000-000000000000}"/>
  <bookViews>
    <workbookView xWindow="-110" yWindow="-110" windowWidth="19420" windowHeight="11500" activeTab="1" xr2:uid="{00000000-000D-0000-FFFF-FFFF00000000}"/>
  </bookViews>
  <sheets>
    <sheet name="About" sheetId="1" r:id="rId1"/>
    <sheet name="Data from BFPIaE" sheetId="3" r:id="rId2"/>
    <sheet name="PoFDCtAE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22" i="2" l="1"/>
  <c r="U21" i="2"/>
  <c r="Q17" i="2"/>
  <c r="M13" i="2"/>
  <c r="L12" i="2"/>
  <c r="I9" i="2"/>
  <c r="E5" i="2"/>
  <c r="D4" i="2"/>
  <c r="C3" i="2"/>
  <c r="T20" i="2" l="1"/>
  <c r="R20" i="2" s="1"/>
  <c r="S19" i="2"/>
  <c r="R19" i="2" s="1"/>
  <c r="N14" i="2"/>
  <c r="R14" i="2" s="1"/>
  <c r="K11" i="2"/>
  <c r="R11" i="2" s="1"/>
  <c r="J10" i="2"/>
  <c r="R10" i="2" s="1"/>
</calcChain>
</file>

<file path=xl/sharedStrings.xml><?xml version="1.0" encoding="utf-8"?>
<sst xmlns="http://schemas.openxmlformats.org/spreadsheetml/2006/main" count="155" uniqueCount="100">
  <si>
    <t>PoFDCtAE Percentage of Fuel Demand Change that Alters Exports</t>
  </si>
  <si>
    <t>Source:</t>
  </si>
  <si>
    <t>U.S. Energy Information Administration</t>
  </si>
  <si>
    <t>National Energy Modeling System Documentation</t>
  </si>
  <si>
    <t>https://www.eia.gov/outlooks/aeo/nems/documentation/international/pdf/m071(2018).pdf</t>
  </si>
  <si>
    <t>https://www.eia.gov/outlooks/aeo/nems/documentation/ngmm/pdf/ngmm(2018).pdf</t>
  </si>
  <si>
    <t>https://www.eia.gov/outlooks/aeo/nems/documentation/coal/pdf/m060(2018).pdf</t>
  </si>
  <si>
    <t>https://www.eia.gov/outlooks/aeo/nems/documentation/ogsm/pdf/m063(2018).pdf</t>
  </si>
  <si>
    <t>Notes</t>
  </si>
  <si>
    <t>Policy-driven changes in domestic fuel demand must be</t>
  </si>
  <si>
    <t>apportioned to some combination of:</t>
  </si>
  <si>
    <t>changes in fuel imports</t>
  </si>
  <si>
    <t>changes in fuel exports</t>
  </si>
  <si>
    <t>changes in domestic fuel production</t>
  </si>
  <si>
    <t>Depending on the fuel or country, it can be desirable for changes</t>
  </si>
  <si>
    <t>in domestic demand to directly come out of exports (for example,</t>
  </si>
  <si>
    <t>an increase in oil use by a major oil exporting country already producing oil</t>
  </si>
  <si>
    <t>be desirable for changes in demand to come out of production and</t>
  </si>
  <si>
    <t>at capacity would likely come out of its exports).  Alternatively, it can</t>
  </si>
  <si>
    <t>imports (for example, if foreign demand for an exported fuel</t>
  </si>
  <si>
    <t>is unaffected by domestic demand, and it is easy to ramp up or down</t>
  </si>
  <si>
    <t>production of that fuel to match changes in domestic demand).</t>
  </si>
  <si>
    <t>This variable allows you to specify this behavior for a given country.</t>
  </si>
  <si>
    <t>Saudi Arabia is a major crude oil exporter.  Saudi Arabia's cost to produce</t>
  </si>
  <si>
    <t>oil is far lower than the international market price, allowing it to export as</t>
  </si>
  <si>
    <t>much oil as it wishes to (because it can simply displace more expensive oil</t>
  </si>
  <si>
    <t>on the global market).  Saudi Arabia is concerned about domestic oil use</t>
  </si>
  <si>
    <t>growing in the 2030s and 2040s, consuming too much production and leaving</t>
  </si>
  <si>
    <t>too little oil to export.  If Saudi Arabia uses less oil domestically, this</t>
  </si>
  <si>
    <t>relaxes the main constraint on Saudi oil exports in the 2030s and 2040s,</t>
  </si>
  <si>
    <t>so changes in domestic demand may be met with changes in exports</t>
  </si>
  <si>
    <t>rather than changes in production or imports.</t>
  </si>
  <si>
    <t>electricity (not used in this variable)</t>
  </si>
  <si>
    <t>hard coal</t>
  </si>
  <si>
    <t>natural gas</t>
  </si>
  <si>
    <t>nuclear</t>
  </si>
  <si>
    <t>hydro (is not a fuel)</t>
  </si>
  <si>
    <t>wind (is not a fuel)</t>
  </si>
  <si>
    <t>solar (is not a fuel)</t>
  </si>
  <si>
    <t>biomass</t>
  </si>
  <si>
    <t>petroleum gasoline</t>
  </si>
  <si>
    <t>petroleum diesel</t>
  </si>
  <si>
    <t>biofuel gasoline</t>
  </si>
  <si>
    <t>biofuel diesel</t>
  </si>
  <si>
    <t>jet fuel or kerosene</t>
  </si>
  <si>
    <t>heat (not used in this variable)</t>
  </si>
  <si>
    <t>geothermal (is not a fuel)</t>
  </si>
  <si>
    <t>lignite</t>
  </si>
  <si>
    <t>crude oil</t>
  </si>
  <si>
    <t>heavy fuel oil</t>
  </si>
  <si>
    <t>LPG propane or butane</t>
  </si>
  <si>
    <t>municipal solid waste</t>
  </si>
  <si>
    <t>hydrogen</t>
  </si>
  <si>
    <t>Handling Crude Oil Export Changes due to Changes in Secondary Fuel Demand</t>
  </si>
  <si>
    <t>A reduction in demand for a fuel derived from crude oil may result in</t>
  </si>
  <si>
    <t>increased exports of that secondary fuel, or it may result in increased exports</t>
  </si>
  <si>
    <t>of crude oil.  (Also, some of the demand reduction may cause reduced production</t>
  </si>
  <si>
    <t>of both the secondary fuel and crude oil.)  To divide up these effects,</t>
  </si>
  <si>
    <t>you may apportion the change in exports between that fuel and crude oil</t>
  </si>
  <si>
    <t>along the same row.</t>
  </si>
  <si>
    <t>The total of each row may add to less than one (if some of the demand reduction</t>
  </si>
  <si>
    <t>results in reduced production of both fuels), but no row may add to more</t>
  </si>
  <si>
    <t>than one.</t>
  </si>
  <si>
    <t>perhaps 25% of the amount by which the demand is reduced results in increased</t>
  </si>
  <si>
    <t>exports of petroleum gasoline, 50% of the amount results in increased exports</t>
  </si>
  <si>
    <t>of cruide oil, and 25% results in reduced production of both fuels.  You would</t>
  </si>
  <si>
    <t>enter 0.25 in the (petroleum gasoline to petroleum gasoline) cell and 0.5 in the</t>
  </si>
  <si>
    <t>(petroleum gasoline to crude oil) cell.</t>
  </si>
  <si>
    <t>For example, if demand for petroleum gasoline is reduced,</t>
  </si>
  <si>
    <t>Percentage Change in Demand that Alters Exports (dimensionless) - From type (below)  / To type (right)</t>
  </si>
  <si>
    <t>Converted to BTU</t>
  </si>
  <si>
    <t>Fuel</t>
  </si>
  <si>
    <t>Production</t>
  </si>
  <si>
    <t>Imports</t>
  </si>
  <si>
    <t>Exports</t>
  </si>
  <si>
    <t>Domestic Use</t>
  </si>
  <si>
    <t>Unit</t>
  </si>
  <si>
    <t>BTU</t>
  </si>
  <si>
    <t>uranium</t>
  </si>
  <si>
    <t>Start Year Data</t>
  </si>
  <si>
    <t>Overall Approach and Assumptions</t>
  </si>
  <si>
    <t>Apportioning Secondary Product Changes to That Product vs. Crude Oil</t>
  </si>
  <si>
    <t>see variable fuels/BFPIaE</t>
  </si>
  <si>
    <t>We estimate the response to a drop in domestic use of a secondary petroleum product by observing how large</t>
  </si>
  <si>
    <t>the export market for that fuel is, versus the domestic use market.  If the fuel's exports are a far larger share</t>
  </si>
  <si>
    <t>of the total outflows (exports + use) than use is, we assume the export market for that fuel can more easily</t>
  </si>
  <si>
    <t>absorb the drop in domestic production.  Where a fuel is more commonly produced for domestic use (where</t>
  </si>
  <si>
    <t>use has a larger share than exports of the total outflows), we assume less of that fuel will be produced, and</t>
  </si>
  <si>
    <t>more crude will be exported instead.</t>
  </si>
  <si>
    <t>Reasoning</t>
  </si>
  <si>
    <t>The following example may help you set this variable wisely:</t>
  </si>
  <si>
    <t>Example 1: Saudi Arabia</t>
  </si>
  <si>
    <t>United States Settings</t>
  </si>
  <si>
    <t>Based on consultation with oil market experts at Rapidian Energy and Wood Mackenzie,</t>
  </si>
  <si>
    <t>in a high electrification scenario), and the difference would be made up by increased exports,</t>
  </si>
  <si>
    <t>similar to the Saudi Arabia example above.</t>
  </si>
  <si>
    <t>day exports / present day production), which should roughly express how important the export market</t>
  </si>
  <si>
    <t xml:space="preserve"> for that fuel for U.S. producers.</t>
  </si>
  <si>
    <t>we believe U.S. oil production would be relatively unaffected by a drop in U.S. demand (for instance,</t>
  </si>
  <si>
    <t>For fuels other than crude oil and petroleum products, we use settings calculated as (present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</si>
</sst>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E+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0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1" fillId="0" borderId="0" xfId="0" applyFont="1" applyAlignment="1">
      <alignment wrapText="1"/>
    </xf>
    <xf numFmtId="0" fontId="0" fillId="2" borderId="0" xfId="0" applyFill="1" applyAlignment="1">
      <alignment wrapText="1"/>
    </xf>
    <xf numFmtId="0" fontId="0" fillId="2" borderId="0" xfId="0" applyFill="1"/>
    <xf numFmtId="0" fontId="0" fillId="0" borderId="0" xfId="0" applyAlignment="1">
      <alignment wrapText="1"/>
    </xf>
    <xf numFmtId="0" fontId="0" fillId="2" borderId="0" xfId="0" applyFill="1" applyAlignment="1">
      <alignment horizontal="right" wrapText="1"/>
    </xf>
    <xf numFmtId="0" fontId="0" fillId="0" borderId="0" xfId="0" applyAlignment="1">
      <alignment horizontal="right" wrapText="1"/>
    </xf>
    <xf numFmtId="0" fontId="0" fillId="4" borderId="0" xfId="0" applyFill="1" applyAlignment="1">
      <alignment wrapText="1"/>
    </xf>
    <xf numFmtId="0" fontId="0" fillId="5" borderId="0" xfId="0" applyFill="1" applyAlignment="1">
      <alignment wrapText="1"/>
    </xf>
    <xf numFmtId="0" fontId="1" fillId="3" borderId="0" xfId="0" applyFont="1" applyFill="1"/>
    <xf numFmtId="0" fontId="0" fillId="3" borderId="0" xfId="0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1" fillId="6" borderId="0" xfId="0" applyFont="1" applyFill="1"/>
    <xf numFmtId="0" fontId="1" fillId="6" borderId="0" xfId="0" applyFont="1" applyFill="1" applyAlignment="1">
      <alignment horizontal="right"/>
    </xf>
    <xf numFmtId="0" fontId="1" fillId="6" borderId="0" xfId="0" applyFont="1" applyFill="1" applyAlignment="1">
      <alignment horizontal="right" wrapText="1"/>
    </xf>
    <xf numFmtId="0" fontId="1" fillId="6" borderId="0" xfId="0" applyFont="1" applyFill="1" applyAlignment="1">
      <alignment horizontal="left"/>
    </xf>
    <xf numFmtId="0" fontId="0" fillId="2" borderId="0" xfId="0" applyFill="1" applyAlignment="1">
      <alignment horizontal="right"/>
    </xf>
    <xf numFmtId="0" fontId="0" fillId="2" borderId="0" xfId="0" applyFill="1" applyAlignment="1">
      <alignment horizontal="left"/>
    </xf>
    <xf numFmtId="164" fontId="0" fillId="0" borderId="0" xfId="0" applyNumberFormat="1" applyAlignment="1">
      <alignment horizontal="right"/>
    </xf>
    <xf numFmtId="164" fontId="0" fillId="2" borderId="0" xfId="0" applyNumberFormat="1" applyFill="1" applyAlignment="1">
      <alignment horizontal="right"/>
    </xf>
    <xf numFmtId="0" fontId="1" fillId="2" borderId="0" xfId="0" applyFont="1" applyFill="1"/>
    <xf numFmtId="0" fontId="3" fillId="0" borderId="0" xfId="0" applyFont="1"/>
    <xf numFmtId="0" fontId="0" fillId="4" borderId="0" xfId="0" applyFill="1"/>
    <xf numFmtId="0" fontId="1" fillId="5" borderId="0" xfId="0" applyFont="1" applyFill="1"/>
    <xf numFmtId="0" fontId="0" fillId="7" borderId="0" xfId="0" applyFill="1" applyAlignment="1">
      <alignment wrapText="1"/>
    </xf>
    <xf numFmtId="0" fontId="1" fillId="4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ia.gov/outlooks/aeo/nems/documentation/coal/pdf/m060(2018).pdf" TargetMode="External"/><Relationship Id="rId2" Type="http://schemas.openxmlformats.org/officeDocument/2006/relationships/hyperlink" Target="https://www.eia.gov/outlooks/aeo/nems/documentation/ngmm/pdf/ngmm(2018).pdf" TargetMode="External"/><Relationship Id="rId1" Type="http://schemas.openxmlformats.org/officeDocument/2006/relationships/hyperlink" Target="https://www.eia.gov/outlooks/aeo/nems/documentation/international/pdf/m071(2018).pdf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eia.gov/outlooks/aeo/nems/documentation/ogsm/pdf/m063(2018)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4"/>
  <sheetViews>
    <sheetView topLeftCell="A7" workbookViewId="0">
      <selection activeCell="B18" sqref="B18"/>
    </sheetView>
  </sheetViews>
  <sheetFormatPr defaultRowHeight="14.5" x14ac:dyDescent="0.35"/>
  <cols>
    <col min="2" max="2" width="87.54296875" customWidth="1"/>
  </cols>
  <sheetData>
    <row r="1" spans="1:2" x14ac:dyDescent="0.35">
      <c r="A1" s="1" t="s">
        <v>0</v>
      </c>
    </row>
    <row r="3" spans="1:2" x14ac:dyDescent="0.35">
      <c r="A3" s="1" t="s">
        <v>1</v>
      </c>
      <c r="B3" s="24" t="s">
        <v>80</v>
      </c>
    </row>
    <row r="4" spans="1:2" x14ac:dyDescent="0.35">
      <c r="B4" t="s">
        <v>2</v>
      </c>
    </row>
    <row r="5" spans="1:2" x14ac:dyDescent="0.35">
      <c r="B5" s="2">
        <v>2018</v>
      </c>
    </row>
    <row r="6" spans="1:2" x14ac:dyDescent="0.35">
      <c r="B6" t="s">
        <v>3</v>
      </c>
    </row>
    <row r="7" spans="1:2" x14ac:dyDescent="0.35">
      <c r="B7" s="3" t="s">
        <v>4</v>
      </c>
    </row>
    <row r="8" spans="1:2" x14ac:dyDescent="0.35">
      <c r="B8" s="3" t="s">
        <v>5</v>
      </c>
    </row>
    <row r="9" spans="1:2" x14ac:dyDescent="0.35">
      <c r="B9" s="3" t="s">
        <v>6</v>
      </c>
    </row>
    <row r="10" spans="1:2" x14ac:dyDescent="0.35">
      <c r="B10" s="3" t="s">
        <v>7</v>
      </c>
    </row>
    <row r="12" spans="1:2" x14ac:dyDescent="0.35">
      <c r="B12" s="24" t="s">
        <v>81</v>
      </c>
    </row>
    <row r="13" spans="1:2" x14ac:dyDescent="0.35">
      <c r="B13" s="25" t="s">
        <v>82</v>
      </c>
    </row>
    <row r="16" spans="1:2" x14ac:dyDescent="0.35">
      <c r="A16" s="1" t="s">
        <v>8</v>
      </c>
    </row>
    <row r="17" spans="1:2" x14ac:dyDescent="0.35">
      <c r="A17" t="s">
        <v>9</v>
      </c>
    </row>
    <row r="18" spans="1:2" x14ac:dyDescent="0.35">
      <c r="A18" t="s">
        <v>10</v>
      </c>
    </row>
    <row r="19" spans="1:2" x14ac:dyDescent="0.35">
      <c r="B19" t="s">
        <v>13</v>
      </c>
    </row>
    <row r="20" spans="1:2" x14ac:dyDescent="0.35">
      <c r="B20" t="s">
        <v>11</v>
      </c>
    </row>
    <row r="21" spans="1:2" x14ac:dyDescent="0.35">
      <c r="B21" t="s">
        <v>12</v>
      </c>
    </row>
    <row r="23" spans="1:2" x14ac:dyDescent="0.35">
      <c r="A23" t="s">
        <v>14</v>
      </c>
    </row>
    <row r="24" spans="1:2" x14ac:dyDescent="0.35">
      <c r="A24" t="s">
        <v>15</v>
      </c>
    </row>
    <row r="25" spans="1:2" x14ac:dyDescent="0.35">
      <c r="A25" t="s">
        <v>16</v>
      </c>
    </row>
    <row r="26" spans="1:2" x14ac:dyDescent="0.35">
      <c r="A26" t="s">
        <v>18</v>
      </c>
    </row>
    <row r="27" spans="1:2" x14ac:dyDescent="0.35">
      <c r="A27" t="s">
        <v>17</v>
      </c>
    </row>
    <row r="28" spans="1:2" x14ac:dyDescent="0.35">
      <c r="A28" t="s">
        <v>19</v>
      </c>
    </row>
    <row r="29" spans="1:2" x14ac:dyDescent="0.35">
      <c r="A29" t="s">
        <v>20</v>
      </c>
    </row>
    <row r="30" spans="1:2" x14ac:dyDescent="0.35">
      <c r="A30" t="s">
        <v>21</v>
      </c>
    </row>
    <row r="32" spans="1:2" x14ac:dyDescent="0.35">
      <c r="A32" t="s">
        <v>22</v>
      </c>
    </row>
    <row r="34" spans="1:2" x14ac:dyDescent="0.35">
      <c r="A34" t="s">
        <v>90</v>
      </c>
    </row>
    <row r="36" spans="1:2" x14ac:dyDescent="0.35">
      <c r="A36" s="1" t="s">
        <v>91</v>
      </c>
    </row>
    <row r="37" spans="1:2" x14ac:dyDescent="0.35">
      <c r="A37" t="s">
        <v>23</v>
      </c>
    </row>
    <row r="38" spans="1:2" x14ac:dyDescent="0.35">
      <c r="A38" t="s">
        <v>24</v>
      </c>
    </row>
    <row r="39" spans="1:2" x14ac:dyDescent="0.35">
      <c r="A39" t="s">
        <v>25</v>
      </c>
    </row>
    <row r="40" spans="1:2" x14ac:dyDescent="0.35">
      <c r="A40" t="s">
        <v>26</v>
      </c>
    </row>
    <row r="41" spans="1:2" x14ac:dyDescent="0.35">
      <c r="A41" t="s">
        <v>27</v>
      </c>
    </row>
    <row r="42" spans="1:2" x14ac:dyDescent="0.35">
      <c r="A42" t="s">
        <v>28</v>
      </c>
    </row>
    <row r="43" spans="1:2" x14ac:dyDescent="0.35">
      <c r="A43" t="s">
        <v>29</v>
      </c>
    </row>
    <row r="44" spans="1:2" x14ac:dyDescent="0.35">
      <c r="A44" t="s">
        <v>30</v>
      </c>
    </row>
    <row r="45" spans="1:2" x14ac:dyDescent="0.35">
      <c r="A45" t="s">
        <v>31</v>
      </c>
    </row>
    <row r="47" spans="1:2" x14ac:dyDescent="0.35">
      <c r="A47" s="29" t="s">
        <v>92</v>
      </c>
      <c r="B47" s="26"/>
    </row>
    <row r="48" spans="1:2" x14ac:dyDescent="0.35">
      <c r="A48" t="s">
        <v>93</v>
      </c>
    </row>
    <row r="49" spans="1:8" x14ac:dyDescent="0.35">
      <c r="A49" t="s">
        <v>98</v>
      </c>
    </row>
    <row r="50" spans="1:8" x14ac:dyDescent="0.35">
      <c r="A50" t="s">
        <v>94</v>
      </c>
    </row>
    <row r="51" spans="1:8" x14ac:dyDescent="0.35">
      <c r="A51" t="s">
        <v>95</v>
      </c>
    </row>
    <row r="53" spans="1:8" x14ac:dyDescent="0.35">
      <c r="A53" t="s">
        <v>99</v>
      </c>
    </row>
    <row r="54" spans="1:8" x14ac:dyDescent="0.35">
      <c r="A54" t="s">
        <v>96</v>
      </c>
    </row>
    <row r="55" spans="1:8" x14ac:dyDescent="0.35">
      <c r="A55" t="s">
        <v>97</v>
      </c>
    </row>
    <row r="57" spans="1:8" x14ac:dyDescent="0.35">
      <c r="A57" s="12" t="s">
        <v>53</v>
      </c>
      <c r="B57" s="13"/>
      <c r="C57" s="13"/>
      <c r="D57" s="13"/>
      <c r="E57" s="13"/>
      <c r="F57" s="13"/>
      <c r="G57" s="13"/>
      <c r="H57" s="13"/>
    </row>
    <row r="58" spans="1:8" x14ac:dyDescent="0.35">
      <c r="A58" t="s">
        <v>54</v>
      </c>
    </row>
    <row r="59" spans="1:8" x14ac:dyDescent="0.35">
      <c r="A59" t="s">
        <v>55</v>
      </c>
    </row>
    <row r="60" spans="1:8" x14ac:dyDescent="0.35">
      <c r="A60" t="s">
        <v>56</v>
      </c>
    </row>
    <row r="61" spans="1:8" x14ac:dyDescent="0.35">
      <c r="A61" t="s">
        <v>57</v>
      </c>
    </row>
    <row r="62" spans="1:8" x14ac:dyDescent="0.35">
      <c r="A62" t="s">
        <v>58</v>
      </c>
    </row>
    <row r="63" spans="1:8" x14ac:dyDescent="0.35">
      <c r="A63" t="s">
        <v>59</v>
      </c>
    </row>
    <row r="65" spans="1:1" x14ac:dyDescent="0.35">
      <c r="A65" t="s">
        <v>68</v>
      </c>
    </row>
    <row r="66" spans="1:1" x14ac:dyDescent="0.35">
      <c r="A66" t="s">
        <v>63</v>
      </c>
    </row>
    <row r="67" spans="1:1" x14ac:dyDescent="0.35">
      <c r="A67" t="s">
        <v>64</v>
      </c>
    </row>
    <row r="68" spans="1:1" x14ac:dyDescent="0.35">
      <c r="A68" t="s">
        <v>65</v>
      </c>
    </row>
    <row r="69" spans="1:1" x14ac:dyDescent="0.35">
      <c r="A69" t="s">
        <v>66</v>
      </c>
    </row>
    <row r="70" spans="1:1" x14ac:dyDescent="0.35">
      <c r="A70" t="s">
        <v>67</v>
      </c>
    </row>
    <row r="72" spans="1:1" x14ac:dyDescent="0.35">
      <c r="A72" t="s">
        <v>60</v>
      </c>
    </row>
    <row r="73" spans="1:1" x14ac:dyDescent="0.35">
      <c r="A73" t="s">
        <v>61</v>
      </c>
    </row>
    <row r="74" spans="1:1" x14ac:dyDescent="0.35">
      <c r="A74" t="s">
        <v>62</v>
      </c>
    </row>
  </sheetData>
  <hyperlinks>
    <hyperlink ref="B7" r:id="rId1" xr:uid="{00000000-0004-0000-0000-000000000000}"/>
    <hyperlink ref="B8" r:id="rId2" xr:uid="{00000000-0004-0000-0000-000001000000}"/>
    <hyperlink ref="B9" r:id="rId3" xr:uid="{00000000-0004-0000-0000-000002000000}"/>
    <hyperlink ref="B10" r:id="rId4" xr:uid="{00000000-0004-0000-0000-000003000000}"/>
  </hyperlinks>
  <pageMargins left="0.7" right="0.7" top="0.75" bottom="0.75" header="0.3" footer="0.3"/>
  <pageSetup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4"/>
  <sheetViews>
    <sheetView tabSelected="1" workbookViewId="0">
      <selection activeCell="E12" sqref="E12"/>
    </sheetView>
  </sheetViews>
  <sheetFormatPr defaultRowHeight="14.5" x14ac:dyDescent="0.35"/>
  <cols>
    <col min="1" max="1" width="44.1796875" customWidth="1"/>
    <col min="2" max="5" width="15.453125" customWidth="1"/>
    <col min="6" max="6" width="12.81640625" customWidth="1"/>
    <col min="7" max="7" width="10.54296875" bestFit="1" customWidth="1"/>
    <col min="8" max="8" width="100.7265625" customWidth="1"/>
  </cols>
  <sheetData>
    <row r="1" spans="1:8" x14ac:dyDescent="0.35">
      <c r="A1" s="1" t="s">
        <v>79</v>
      </c>
    </row>
    <row r="2" spans="1:8" x14ac:dyDescent="0.35">
      <c r="A2" s="12" t="s">
        <v>70</v>
      </c>
      <c r="B2" s="14"/>
      <c r="C2" s="14"/>
      <c r="D2" s="14"/>
      <c r="E2" s="14"/>
      <c r="F2" s="15"/>
      <c r="H2" s="27" t="s">
        <v>89</v>
      </c>
    </row>
    <row r="3" spans="1:8" x14ac:dyDescent="0.35">
      <c r="A3" s="16" t="s">
        <v>71</v>
      </c>
      <c r="B3" s="17" t="s">
        <v>72</v>
      </c>
      <c r="C3" s="17" t="s">
        <v>73</v>
      </c>
      <c r="D3" s="17" t="s">
        <v>74</v>
      </c>
      <c r="E3" s="18" t="s">
        <v>75</v>
      </c>
      <c r="F3" s="19" t="s">
        <v>76</v>
      </c>
      <c r="H3" t="s">
        <v>83</v>
      </c>
    </row>
    <row r="4" spans="1:8" x14ac:dyDescent="0.35">
      <c r="A4" s="5" t="s">
        <v>32</v>
      </c>
      <c r="B4" s="20"/>
      <c r="C4" s="20"/>
      <c r="D4" s="20"/>
      <c r="E4" s="20"/>
      <c r="F4" s="21"/>
      <c r="H4" t="s">
        <v>84</v>
      </c>
    </row>
    <row r="5" spans="1:8" x14ac:dyDescent="0.35">
      <c r="A5" t="s">
        <v>33</v>
      </c>
      <c r="B5" s="22">
        <v>1.3864106347E+16</v>
      </c>
      <c r="C5" s="22">
        <v>117950568000000</v>
      </c>
      <c r="D5" s="22">
        <v>1906867516000000</v>
      </c>
      <c r="E5" s="22">
        <v>1.2075189399E+16</v>
      </c>
      <c r="F5" t="s">
        <v>77</v>
      </c>
      <c r="H5" t="s">
        <v>85</v>
      </c>
    </row>
    <row r="6" spans="1:8" x14ac:dyDescent="0.35">
      <c r="A6" t="s">
        <v>34</v>
      </c>
      <c r="B6" s="22">
        <v>3.5682777E+16</v>
      </c>
      <c r="C6" s="22">
        <v>2798295000000000</v>
      </c>
      <c r="D6" s="22">
        <v>6809672000000000</v>
      </c>
      <c r="E6" s="22">
        <v>3.1671400000000004E+16</v>
      </c>
      <c r="F6" t="s">
        <v>77</v>
      </c>
      <c r="H6" t="s">
        <v>86</v>
      </c>
    </row>
    <row r="7" spans="1:8" x14ac:dyDescent="0.35">
      <c r="A7" t="s">
        <v>78</v>
      </c>
      <c r="B7" s="22">
        <v>540000000000000</v>
      </c>
      <c r="C7" s="22">
        <v>7200000000000000</v>
      </c>
      <c r="D7" s="22">
        <v>0</v>
      </c>
      <c r="E7" s="22">
        <v>7740000000000000</v>
      </c>
      <c r="F7" t="s">
        <v>77</v>
      </c>
      <c r="H7" t="s">
        <v>87</v>
      </c>
    </row>
    <row r="8" spans="1:8" x14ac:dyDescent="0.35">
      <c r="A8" s="6" t="s">
        <v>36</v>
      </c>
      <c r="B8" s="23"/>
      <c r="C8" s="23"/>
      <c r="D8" s="23"/>
      <c r="E8" s="20"/>
      <c r="F8" s="21"/>
      <c r="H8" t="s">
        <v>88</v>
      </c>
    </row>
    <row r="9" spans="1:8" x14ac:dyDescent="0.35">
      <c r="A9" s="6" t="s">
        <v>37</v>
      </c>
      <c r="B9" s="23"/>
      <c r="C9" s="23"/>
      <c r="D9" s="23"/>
      <c r="E9" s="20"/>
      <c r="F9" s="21"/>
    </row>
    <row r="10" spans="1:8" x14ac:dyDescent="0.35">
      <c r="A10" s="6" t="s">
        <v>38</v>
      </c>
      <c r="B10" s="23"/>
      <c r="C10" s="23"/>
      <c r="D10" s="23"/>
      <c r="E10" s="20"/>
      <c r="F10" s="21"/>
    </row>
    <row r="11" spans="1:8" x14ac:dyDescent="0.35">
      <c r="A11" t="s">
        <v>39</v>
      </c>
      <c r="B11" s="22">
        <v>166043036334000</v>
      </c>
      <c r="C11" s="22">
        <v>5522103312930.1787</v>
      </c>
      <c r="D11" s="22">
        <v>124444981024000</v>
      </c>
      <c r="E11" s="20">
        <v>47120158622930.172</v>
      </c>
      <c r="F11" t="s">
        <v>77</v>
      </c>
    </row>
    <row r="12" spans="1:8" x14ac:dyDescent="0.35">
      <c r="A12" s="26" t="s">
        <v>40</v>
      </c>
      <c r="B12" s="22">
        <v>1.8360236509349E+16</v>
      </c>
      <c r="C12" s="22">
        <v>59529362424000</v>
      </c>
      <c r="D12" s="22">
        <v>1381557079413000</v>
      </c>
      <c r="E12" s="20">
        <v>1.703820879236E+16</v>
      </c>
      <c r="F12" t="s">
        <v>77</v>
      </c>
    </row>
    <row r="13" spans="1:8" x14ac:dyDescent="0.35">
      <c r="A13" s="26" t="s">
        <v>41</v>
      </c>
      <c r="B13" s="22">
        <v>1.0682345175E+16</v>
      </c>
      <c r="C13" s="22">
        <v>320229375000000</v>
      </c>
      <c r="D13" s="22">
        <v>2936702875000000</v>
      </c>
      <c r="E13" s="20">
        <v>8065871675000000</v>
      </c>
      <c r="F13" t="s">
        <v>77</v>
      </c>
    </row>
    <row r="14" spans="1:8" x14ac:dyDescent="0.35">
      <c r="A14" t="s">
        <v>42</v>
      </c>
      <c r="B14" s="22">
        <v>1515620096655000</v>
      </c>
      <c r="C14" s="22">
        <v>7285809312000</v>
      </c>
      <c r="D14" s="22">
        <v>132183114996000</v>
      </c>
      <c r="E14" s="20">
        <v>1390722790971000</v>
      </c>
      <c r="F14" t="s">
        <v>77</v>
      </c>
    </row>
    <row r="15" spans="1:8" x14ac:dyDescent="0.35">
      <c r="A15" t="s">
        <v>43</v>
      </c>
      <c r="B15" s="22">
        <v>203604487000000</v>
      </c>
      <c r="C15" s="22">
        <v>74398997000000</v>
      </c>
      <c r="D15" s="22">
        <v>11939852000000</v>
      </c>
      <c r="E15" s="20">
        <v>266063632000000</v>
      </c>
      <c r="F15" t="s">
        <v>77</v>
      </c>
    </row>
    <row r="16" spans="1:8" x14ac:dyDescent="0.35">
      <c r="A16" s="26" t="s">
        <v>44</v>
      </c>
      <c r="B16" s="22">
        <v>3537592380000000</v>
      </c>
      <c r="C16" s="22">
        <v>338510340000000</v>
      </c>
      <c r="D16" s="22">
        <v>393656760000000</v>
      </c>
      <c r="E16" s="20">
        <v>3482445960000000</v>
      </c>
      <c r="F16" t="s">
        <v>77</v>
      </c>
    </row>
    <row r="17" spans="1:6" x14ac:dyDescent="0.35">
      <c r="A17" s="6" t="s">
        <v>45</v>
      </c>
      <c r="B17" s="23"/>
      <c r="C17" s="23"/>
      <c r="D17" s="23"/>
      <c r="E17" s="20"/>
      <c r="F17" s="21"/>
    </row>
    <row r="18" spans="1:6" x14ac:dyDescent="0.35">
      <c r="A18" s="6" t="s">
        <v>46</v>
      </c>
      <c r="B18" s="23"/>
      <c r="C18" s="23"/>
      <c r="D18" s="23"/>
      <c r="E18" s="20"/>
      <c r="F18" s="21"/>
    </row>
    <row r="19" spans="1:6" x14ac:dyDescent="0.35">
      <c r="A19" t="s">
        <v>47</v>
      </c>
      <c r="B19" s="22">
        <v>906213062527442.13</v>
      </c>
      <c r="C19" s="22">
        <v>0</v>
      </c>
      <c r="D19" s="22">
        <v>0</v>
      </c>
      <c r="E19" s="20">
        <v>906213062527442.13</v>
      </c>
      <c r="F19" t="s">
        <v>77</v>
      </c>
    </row>
    <row r="20" spans="1:6" x14ac:dyDescent="0.35">
      <c r="A20" t="s">
        <v>48</v>
      </c>
      <c r="B20" s="22">
        <v>2.3255085897106E+16</v>
      </c>
      <c r="C20" s="22">
        <v>1.269962477E+16</v>
      </c>
      <c r="D20" s="22">
        <v>6193988558562000</v>
      </c>
      <c r="E20" s="20">
        <v>2.9760722108544E+16</v>
      </c>
      <c r="F20" t="s">
        <v>77</v>
      </c>
    </row>
    <row r="21" spans="1:6" x14ac:dyDescent="0.35">
      <c r="A21" s="26" t="s">
        <v>49</v>
      </c>
      <c r="B21" s="22">
        <v>979835237000000</v>
      </c>
      <c r="C21" s="22">
        <v>433897305000000</v>
      </c>
      <c r="D21" s="22">
        <v>705652880000000</v>
      </c>
      <c r="E21" s="20">
        <v>708079662000000</v>
      </c>
      <c r="F21" t="s">
        <v>77</v>
      </c>
    </row>
    <row r="22" spans="1:6" x14ac:dyDescent="0.35">
      <c r="A22" s="26" t="s">
        <v>50</v>
      </c>
      <c r="B22" s="22">
        <v>4171558240080000</v>
      </c>
      <c r="C22" s="22">
        <v>219065893200000</v>
      </c>
      <c r="D22" s="22">
        <v>2412911377800000</v>
      </c>
      <c r="E22" s="20">
        <v>1977712755480000</v>
      </c>
      <c r="F22" t="s">
        <v>77</v>
      </c>
    </row>
    <row r="23" spans="1:6" x14ac:dyDescent="0.35">
      <c r="A23" t="s">
        <v>51</v>
      </c>
      <c r="B23" s="22">
        <v>3564295858911020.5</v>
      </c>
      <c r="C23" s="22">
        <v>0</v>
      </c>
      <c r="D23" s="22">
        <v>0</v>
      </c>
      <c r="E23" s="20">
        <v>3564295858911020.5</v>
      </c>
      <c r="F23" t="s">
        <v>77</v>
      </c>
    </row>
    <row r="24" spans="1:6" x14ac:dyDescent="0.35">
      <c r="A24" t="s">
        <v>52</v>
      </c>
      <c r="B24" s="22">
        <v>8746500000000000</v>
      </c>
      <c r="C24" s="22">
        <v>0</v>
      </c>
      <c r="D24" s="22">
        <v>0</v>
      </c>
      <c r="E24" s="20">
        <v>8746500000000000</v>
      </c>
      <c r="F24" t="s">
        <v>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V2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4.5" x14ac:dyDescent="0.35"/>
  <cols>
    <col min="1" max="1" width="36.7265625" customWidth="1"/>
    <col min="2" max="22" width="16.54296875" style="7" customWidth="1"/>
  </cols>
  <sheetData>
    <row r="1" spans="1:22" ht="43.5" x14ac:dyDescent="0.35">
      <c r="A1" s="4" t="s">
        <v>69</v>
      </c>
      <c r="B1" s="8" t="s">
        <v>32</v>
      </c>
      <c r="C1" s="9" t="s">
        <v>33</v>
      </c>
      <c r="D1" s="9" t="s">
        <v>34</v>
      </c>
      <c r="E1" s="9" t="s">
        <v>35</v>
      </c>
      <c r="F1" s="8" t="s">
        <v>36</v>
      </c>
      <c r="G1" s="8" t="s">
        <v>37</v>
      </c>
      <c r="H1" s="8" t="s">
        <v>38</v>
      </c>
      <c r="I1" s="9" t="s">
        <v>39</v>
      </c>
      <c r="J1" s="9" t="s">
        <v>40</v>
      </c>
      <c r="K1" s="9" t="s">
        <v>41</v>
      </c>
      <c r="L1" s="9" t="s">
        <v>42</v>
      </c>
      <c r="M1" s="9" t="s">
        <v>43</v>
      </c>
      <c r="N1" s="9" t="s">
        <v>44</v>
      </c>
      <c r="O1" s="8" t="s">
        <v>45</v>
      </c>
      <c r="P1" s="8" t="s">
        <v>46</v>
      </c>
      <c r="Q1" s="9" t="s">
        <v>47</v>
      </c>
      <c r="R1" s="9" t="s">
        <v>48</v>
      </c>
      <c r="S1" s="9" t="s">
        <v>49</v>
      </c>
      <c r="T1" s="9" t="s">
        <v>50</v>
      </c>
      <c r="U1" s="9" t="s">
        <v>51</v>
      </c>
      <c r="V1" s="9" t="s">
        <v>52</v>
      </c>
    </row>
    <row r="2" spans="1:22" x14ac:dyDescent="0.35">
      <c r="A2" s="5" t="s">
        <v>32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</row>
    <row r="3" spans="1:22" x14ac:dyDescent="0.35">
      <c r="A3" t="s">
        <v>33</v>
      </c>
      <c r="B3" s="5">
        <v>0</v>
      </c>
      <c r="C3" s="28">
        <f>'Data from BFPIaE'!D5/'Data from BFPIaE'!B5</f>
        <v>0.13753987947536334</v>
      </c>
      <c r="D3" s="7">
        <v>0</v>
      </c>
      <c r="E3" s="7">
        <v>0</v>
      </c>
      <c r="F3" s="5">
        <v>0</v>
      </c>
      <c r="G3" s="5">
        <v>0</v>
      </c>
      <c r="H3" s="5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5">
        <v>0</v>
      </c>
      <c r="P3" s="5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</row>
    <row r="4" spans="1:22" x14ac:dyDescent="0.35">
      <c r="A4" t="s">
        <v>34</v>
      </c>
      <c r="B4" s="5">
        <v>0</v>
      </c>
      <c r="C4" s="7">
        <v>0</v>
      </c>
      <c r="D4" s="28">
        <f>'Data from BFPIaE'!D6/'Data from BFPIaE'!B6</f>
        <v>0.19083918272392308</v>
      </c>
      <c r="E4" s="7">
        <v>0</v>
      </c>
      <c r="F4" s="5">
        <v>0</v>
      </c>
      <c r="G4" s="5">
        <v>0</v>
      </c>
      <c r="H4" s="5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5">
        <v>0</v>
      </c>
      <c r="P4" s="5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</row>
    <row r="5" spans="1:22" x14ac:dyDescent="0.35">
      <c r="A5" t="s">
        <v>35</v>
      </c>
      <c r="B5" s="5">
        <v>0</v>
      </c>
      <c r="C5" s="7">
        <v>0</v>
      </c>
      <c r="D5" s="7">
        <v>0</v>
      </c>
      <c r="E5" s="28">
        <f>'Data from BFPIaE'!D7/'Data from BFPIaE'!B7</f>
        <v>0</v>
      </c>
      <c r="F5" s="5">
        <v>0</v>
      </c>
      <c r="G5" s="5">
        <v>0</v>
      </c>
      <c r="H5" s="5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5">
        <v>0</v>
      </c>
      <c r="P5" s="5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</row>
    <row r="6" spans="1:22" x14ac:dyDescent="0.35">
      <c r="A6" s="6" t="s">
        <v>36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</row>
    <row r="7" spans="1:22" x14ac:dyDescent="0.35">
      <c r="A7" s="6" t="s">
        <v>37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</row>
    <row r="8" spans="1:22" x14ac:dyDescent="0.35">
      <c r="A8" s="6" t="s">
        <v>38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</row>
    <row r="9" spans="1:22" x14ac:dyDescent="0.35">
      <c r="A9" t="s">
        <v>39</v>
      </c>
      <c r="B9" s="5">
        <v>0</v>
      </c>
      <c r="C9" s="7">
        <v>0</v>
      </c>
      <c r="D9" s="7">
        <v>0</v>
      </c>
      <c r="E9" s="7">
        <v>0</v>
      </c>
      <c r="F9" s="5">
        <v>0</v>
      </c>
      <c r="G9" s="5">
        <v>0</v>
      </c>
      <c r="H9" s="5">
        <v>0</v>
      </c>
      <c r="I9" s="28">
        <f>'Data from BFPIaE'!D11/'Data from BFPIaE'!B11</f>
        <v>0.74947425541939383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5">
        <v>0</v>
      </c>
      <c r="P9" s="5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7">
        <v>0</v>
      </c>
    </row>
    <row r="10" spans="1:22" x14ac:dyDescent="0.35">
      <c r="A10" t="s">
        <v>40</v>
      </c>
      <c r="B10" s="5">
        <v>0</v>
      </c>
      <c r="C10" s="7">
        <v>0</v>
      </c>
      <c r="D10" s="7">
        <v>0</v>
      </c>
      <c r="E10" s="7">
        <v>0</v>
      </c>
      <c r="F10" s="5">
        <v>0</v>
      </c>
      <c r="G10" s="5">
        <v>0</v>
      </c>
      <c r="H10" s="5">
        <v>0</v>
      </c>
      <c r="I10" s="7">
        <v>0</v>
      </c>
      <c r="J10" s="10">
        <f>'Data from BFPIaE'!D12/SUM('Data from BFPIaE'!D12:E12)</f>
        <v>7.5004052116109651E-2</v>
      </c>
      <c r="K10" s="7">
        <v>0</v>
      </c>
      <c r="L10" s="7">
        <v>0</v>
      </c>
      <c r="M10" s="7">
        <v>0</v>
      </c>
      <c r="N10" s="7">
        <v>0</v>
      </c>
      <c r="O10" s="5">
        <v>0</v>
      </c>
      <c r="P10" s="5">
        <v>0</v>
      </c>
      <c r="Q10" s="7">
        <v>0</v>
      </c>
      <c r="R10" s="11">
        <f>1-J10</f>
        <v>0.92499594788389039</v>
      </c>
      <c r="S10" s="7">
        <v>0</v>
      </c>
      <c r="T10" s="7">
        <v>0</v>
      </c>
      <c r="U10" s="7">
        <v>0</v>
      </c>
      <c r="V10" s="7">
        <v>0</v>
      </c>
    </row>
    <row r="11" spans="1:22" x14ac:dyDescent="0.35">
      <c r="A11" t="s">
        <v>41</v>
      </c>
      <c r="B11" s="5">
        <v>0</v>
      </c>
      <c r="C11" s="7">
        <v>0</v>
      </c>
      <c r="D11" s="7">
        <v>0</v>
      </c>
      <c r="E11" s="7">
        <v>0</v>
      </c>
      <c r="F11" s="5">
        <v>0</v>
      </c>
      <c r="G11" s="5">
        <v>0</v>
      </c>
      <c r="H11" s="5">
        <v>0</v>
      </c>
      <c r="I11" s="7">
        <v>0</v>
      </c>
      <c r="J11" s="7">
        <v>0</v>
      </c>
      <c r="K11" s="10">
        <f>'Data from BFPIaE'!D13/SUM('Data from BFPIaE'!D13:E13)</f>
        <v>0.26691051822957201</v>
      </c>
      <c r="L11" s="7">
        <v>0</v>
      </c>
      <c r="M11" s="7">
        <v>0</v>
      </c>
      <c r="N11" s="7">
        <v>0</v>
      </c>
      <c r="O11" s="5">
        <v>0</v>
      </c>
      <c r="P11" s="5">
        <v>0</v>
      </c>
      <c r="Q11" s="7">
        <v>0</v>
      </c>
      <c r="R11" s="11">
        <f>1-K11</f>
        <v>0.73308948177042799</v>
      </c>
      <c r="S11" s="7">
        <v>0</v>
      </c>
      <c r="T11" s="7">
        <v>0</v>
      </c>
      <c r="U11" s="7">
        <v>0</v>
      </c>
      <c r="V11" s="7">
        <v>0</v>
      </c>
    </row>
    <row r="12" spans="1:22" x14ac:dyDescent="0.35">
      <c r="A12" t="s">
        <v>42</v>
      </c>
      <c r="B12" s="5">
        <v>0</v>
      </c>
      <c r="C12" s="7">
        <v>0</v>
      </c>
      <c r="D12" s="7">
        <v>0</v>
      </c>
      <c r="E12" s="7">
        <v>0</v>
      </c>
      <c r="F12" s="5">
        <v>0</v>
      </c>
      <c r="G12" s="5">
        <v>0</v>
      </c>
      <c r="H12" s="5">
        <v>0</v>
      </c>
      <c r="I12" s="7">
        <v>0</v>
      </c>
      <c r="J12" s="7">
        <v>0</v>
      </c>
      <c r="K12" s="7">
        <v>0</v>
      </c>
      <c r="L12" s="28">
        <f>'Data from BFPIaE'!D14/'Data from BFPIaE'!B14</f>
        <v>8.7213883800914521E-2</v>
      </c>
      <c r="M12" s="7">
        <v>0</v>
      </c>
      <c r="N12" s="7">
        <v>0</v>
      </c>
      <c r="O12" s="5">
        <v>0</v>
      </c>
      <c r="P12" s="5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</row>
    <row r="13" spans="1:22" x14ac:dyDescent="0.35">
      <c r="A13" t="s">
        <v>43</v>
      </c>
      <c r="B13" s="5">
        <v>0</v>
      </c>
      <c r="C13" s="7">
        <v>0</v>
      </c>
      <c r="D13" s="7">
        <v>0</v>
      </c>
      <c r="E13" s="7">
        <v>0</v>
      </c>
      <c r="F13" s="5">
        <v>0</v>
      </c>
      <c r="G13" s="5">
        <v>0</v>
      </c>
      <c r="H13" s="5">
        <v>0</v>
      </c>
      <c r="I13" s="7">
        <v>0</v>
      </c>
      <c r="J13" s="7">
        <v>0</v>
      </c>
      <c r="K13" s="7">
        <v>0</v>
      </c>
      <c r="L13" s="7">
        <v>0</v>
      </c>
      <c r="M13" s="28">
        <f>'Data from BFPIaE'!D15/'Data from BFPIaE'!B15</f>
        <v>5.8642381491327347E-2</v>
      </c>
      <c r="N13" s="7">
        <v>0</v>
      </c>
      <c r="O13" s="5">
        <v>0</v>
      </c>
      <c r="P13" s="5">
        <v>0</v>
      </c>
      <c r="Q13" s="7">
        <v>0</v>
      </c>
      <c r="R13" s="7">
        <v>0</v>
      </c>
      <c r="S13" s="7">
        <v>0</v>
      </c>
      <c r="T13" s="7">
        <v>0</v>
      </c>
      <c r="U13" s="7">
        <v>0</v>
      </c>
      <c r="V13" s="7">
        <v>0</v>
      </c>
    </row>
    <row r="14" spans="1:22" x14ac:dyDescent="0.35">
      <c r="A14" t="s">
        <v>44</v>
      </c>
      <c r="B14" s="5">
        <v>0</v>
      </c>
      <c r="C14" s="7">
        <v>0</v>
      </c>
      <c r="D14" s="7">
        <v>0</v>
      </c>
      <c r="E14" s="7">
        <v>0</v>
      </c>
      <c r="F14" s="5">
        <v>0</v>
      </c>
      <c r="G14" s="5">
        <v>0</v>
      </c>
      <c r="H14" s="5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10">
        <f>'Data from BFPIaE'!D16/SUM('Data from BFPIaE'!D16:E16)</f>
        <v>0.10155994008332163</v>
      </c>
      <c r="O14" s="5">
        <v>0</v>
      </c>
      <c r="P14" s="5">
        <v>0</v>
      </c>
      <c r="Q14" s="7">
        <v>0</v>
      </c>
      <c r="R14" s="11">
        <f>1-N14</f>
        <v>0.89844005991667841</v>
      </c>
      <c r="S14" s="7">
        <v>0</v>
      </c>
      <c r="T14" s="7">
        <v>0</v>
      </c>
      <c r="U14" s="7">
        <v>0</v>
      </c>
      <c r="V14" s="7">
        <v>0</v>
      </c>
    </row>
    <row r="15" spans="1:22" x14ac:dyDescent="0.35">
      <c r="A15" s="6" t="s">
        <v>45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</row>
    <row r="16" spans="1:22" x14ac:dyDescent="0.35">
      <c r="A16" s="6" t="s">
        <v>46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</row>
    <row r="17" spans="1:22" x14ac:dyDescent="0.35">
      <c r="A17" t="s">
        <v>47</v>
      </c>
      <c r="B17" s="5">
        <v>0</v>
      </c>
      <c r="C17" s="7">
        <v>0</v>
      </c>
      <c r="D17" s="7">
        <v>0</v>
      </c>
      <c r="E17" s="7">
        <v>0</v>
      </c>
      <c r="F17" s="5">
        <v>0</v>
      </c>
      <c r="G17" s="5">
        <v>0</v>
      </c>
      <c r="H17" s="5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5">
        <v>0</v>
      </c>
      <c r="P17" s="5">
        <v>0</v>
      </c>
      <c r="Q17" s="28">
        <f>'Data from BFPIaE'!D19/'Data from BFPIaE'!B19</f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</row>
    <row r="18" spans="1:22" x14ac:dyDescent="0.35">
      <c r="A18" t="s">
        <v>48</v>
      </c>
      <c r="B18" s="5">
        <v>0</v>
      </c>
      <c r="C18" s="7">
        <v>0</v>
      </c>
      <c r="D18" s="7">
        <v>0</v>
      </c>
      <c r="E18" s="7">
        <v>0</v>
      </c>
      <c r="F18" s="5">
        <v>0</v>
      </c>
      <c r="G18" s="5">
        <v>0</v>
      </c>
      <c r="H18" s="5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5">
        <v>0</v>
      </c>
      <c r="P18" s="5">
        <v>0</v>
      </c>
      <c r="Q18" s="7">
        <v>0</v>
      </c>
      <c r="R18" s="10">
        <v>1</v>
      </c>
      <c r="S18" s="7">
        <v>0</v>
      </c>
      <c r="T18" s="7">
        <v>0</v>
      </c>
      <c r="U18" s="7">
        <v>0</v>
      </c>
      <c r="V18" s="7">
        <v>0</v>
      </c>
    </row>
    <row r="19" spans="1:22" x14ac:dyDescent="0.35">
      <c r="A19" t="s">
        <v>49</v>
      </c>
      <c r="B19" s="5">
        <v>0</v>
      </c>
      <c r="C19" s="7">
        <v>0</v>
      </c>
      <c r="D19" s="7">
        <v>0</v>
      </c>
      <c r="E19" s="7">
        <v>0</v>
      </c>
      <c r="F19" s="5">
        <v>0</v>
      </c>
      <c r="G19" s="5">
        <v>0</v>
      </c>
      <c r="H19" s="5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5">
        <v>0</v>
      </c>
      <c r="P19" s="5">
        <v>0</v>
      </c>
      <c r="Q19" s="7">
        <v>0</v>
      </c>
      <c r="R19" s="11">
        <f>1-S19</f>
        <v>0.50085828893652218</v>
      </c>
      <c r="S19" s="10">
        <f>'Data from BFPIaE'!D21/SUM('Data from BFPIaE'!D21:E21)</f>
        <v>0.49914171106347782</v>
      </c>
      <c r="T19" s="7">
        <v>0</v>
      </c>
      <c r="U19" s="7">
        <v>0</v>
      </c>
      <c r="V19" s="7">
        <v>0</v>
      </c>
    </row>
    <row r="20" spans="1:22" x14ac:dyDescent="0.35">
      <c r="A20" t="s">
        <v>50</v>
      </c>
      <c r="B20" s="5">
        <v>0</v>
      </c>
      <c r="C20" s="7">
        <v>0</v>
      </c>
      <c r="D20" s="7">
        <v>0</v>
      </c>
      <c r="E20" s="7">
        <v>0</v>
      </c>
      <c r="F20" s="5">
        <v>0</v>
      </c>
      <c r="G20" s="5">
        <v>0</v>
      </c>
      <c r="H20" s="5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5">
        <v>0</v>
      </c>
      <c r="P20" s="5">
        <v>0</v>
      </c>
      <c r="Q20" s="7">
        <v>0</v>
      </c>
      <c r="R20" s="11">
        <f>1-T20</f>
        <v>0.45044000475680823</v>
      </c>
      <c r="S20" s="7">
        <v>0</v>
      </c>
      <c r="T20" s="10">
        <f>'Data from BFPIaE'!D22/SUM('Data from BFPIaE'!D22:E22)</f>
        <v>0.54955999524319177</v>
      </c>
      <c r="U20" s="7">
        <v>0</v>
      </c>
      <c r="V20" s="7">
        <v>0</v>
      </c>
    </row>
    <row r="21" spans="1:22" x14ac:dyDescent="0.35">
      <c r="A21" t="s">
        <v>51</v>
      </c>
      <c r="B21" s="5">
        <v>0</v>
      </c>
      <c r="C21" s="7">
        <v>0</v>
      </c>
      <c r="D21" s="7">
        <v>0</v>
      </c>
      <c r="E21" s="7">
        <v>0</v>
      </c>
      <c r="F21" s="5">
        <v>0</v>
      </c>
      <c r="G21" s="5">
        <v>0</v>
      </c>
      <c r="H21" s="5">
        <v>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5">
        <v>0</v>
      </c>
      <c r="P21" s="5">
        <v>0</v>
      </c>
      <c r="Q21" s="7">
        <v>0</v>
      </c>
      <c r="R21" s="7">
        <v>0</v>
      </c>
      <c r="S21" s="7">
        <v>0</v>
      </c>
      <c r="T21" s="7">
        <v>0</v>
      </c>
      <c r="U21" s="28">
        <f>'Data from BFPIaE'!D23/'Data from BFPIaE'!B23</f>
        <v>0</v>
      </c>
      <c r="V21" s="7">
        <v>0</v>
      </c>
    </row>
    <row r="22" spans="1:22" x14ac:dyDescent="0.35">
      <c r="A22" t="s">
        <v>52</v>
      </c>
      <c r="B22" s="5">
        <v>0</v>
      </c>
      <c r="C22" s="7">
        <v>0</v>
      </c>
      <c r="D22" s="7">
        <v>0</v>
      </c>
      <c r="E22" s="7">
        <v>0</v>
      </c>
      <c r="F22" s="5">
        <v>0</v>
      </c>
      <c r="G22" s="5">
        <v>0</v>
      </c>
      <c r="H22" s="5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5">
        <v>0</v>
      </c>
      <c r="P22" s="5">
        <v>0</v>
      </c>
      <c r="Q22" s="7">
        <v>0</v>
      </c>
      <c r="R22" s="7">
        <v>0</v>
      </c>
      <c r="S22" s="7">
        <v>0</v>
      </c>
      <c r="T22" s="7">
        <v>0</v>
      </c>
      <c r="U22" s="7">
        <v>0</v>
      </c>
      <c r="V22" s="28">
        <f>'Data from BFPIaE'!D24/'Data from BFPIaE'!B24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 from BFPIaE</vt:lpstr>
      <vt:lpstr>PoFDCtAE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Mary Francis Swint</cp:lastModifiedBy>
  <dcterms:created xsi:type="dcterms:W3CDTF">2019-08-28T22:46:04Z</dcterms:created>
  <dcterms:modified xsi:type="dcterms:W3CDTF">2023-04-04T17:37:08Z</dcterms:modified>
</cp:coreProperties>
</file>